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20" windowWidth="21840" windowHeight="13740" activeTab="1"/>
  </bookViews>
  <sheets>
    <sheet name="Mapping" sheetId="1" r:id="rId1"/>
    <sheet name="Geen RGS code voor" sheetId="2" r:id="rId2"/>
    <sheet name="Dubbele rekeningen" sheetId="3" r:id="rId3"/>
  </sheets>
  <definedNames>
    <definedName name="_xlnm._FilterDatabase" localSheetId="0" hidden="1">Mapping!$A$1:$V$2582</definedName>
    <definedName name="_xlnm.Print_Titles" localSheetId="0">Mapping!$1:$1</definedName>
  </definedNames>
  <calcPr calcId="145621" concurrentCalc="0"/>
</workbook>
</file>

<file path=xl/calcChain.xml><?xml version="1.0" encoding="utf-8"?>
<calcChain xmlns="http://schemas.openxmlformats.org/spreadsheetml/2006/main">
  <c r="V2503" i="1" l="1"/>
  <c r="V2504" i="1"/>
  <c r="V2505" i="1"/>
  <c r="V2506" i="1"/>
  <c r="V2507" i="1"/>
  <c r="V2508" i="1"/>
  <c r="V2509" i="1"/>
  <c r="V2510" i="1"/>
  <c r="V2511" i="1"/>
  <c r="V2512" i="1"/>
  <c r="V2513" i="1"/>
  <c r="V2514" i="1"/>
  <c r="V2515" i="1"/>
  <c r="V2516" i="1"/>
  <c r="V2517" i="1"/>
  <c r="V2518" i="1"/>
  <c r="V2519" i="1"/>
  <c r="V2520" i="1"/>
  <c r="V2521" i="1"/>
  <c r="V2522" i="1"/>
  <c r="V2523" i="1"/>
  <c r="V2524" i="1"/>
  <c r="V2525" i="1"/>
  <c r="V2526" i="1"/>
  <c r="V2527" i="1"/>
  <c r="V2528" i="1"/>
  <c r="V2529" i="1"/>
  <c r="V2530" i="1"/>
  <c r="V2531" i="1"/>
  <c r="V2532" i="1"/>
  <c r="V2533" i="1"/>
  <c r="V2534" i="1"/>
  <c r="V2535" i="1"/>
  <c r="V2536" i="1"/>
  <c r="V2537" i="1"/>
  <c r="V2538" i="1"/>
  <c r="V2539" i="1"/>
  <c r="V2540" i="1"/>
  <c r="V2541" i="1"/>
  <c r="V2542" i="1"/>
  <c r="V2543" i="1"/>
  <c r="V2544" i="1"/>
  <c r="V2545" i="1"/>
  <c r="V2546" i="1"/>
  <c r="V2547" i="1"/>
  <c r="V2548" i="1"/>
  <c r="V2549" i="1"/>
  <c r="V2550" i="1"/>
  <c r="V2551" i="1"/>
  <c r="V2552" i="1"/>
  <c r="V2553" i="1"/>
  <c r="V2554" i="1"/>
  <c r="V2555" i="1"/>
  <c r="V2556" i="1"/>
  <c r="V2557" i="1"/>
  <c r="V2558" i="1"/>
  <c r="V2559" i="1"/>
  <c r="V2560" i="1"/>
  <c r="V2561" i="1"/>
  <c r="V2562" i="1"/>
  <c r="V2563" i="1"/>
  <c r="V2564" i="1"/>
  <c r="W2564" i="1"/>
  <c r="V2443" i="1"/>
  <c r="V2444" i="1"/>
  <c r="V2445" i="1"/>
  <c r="V2446" i="1"/>
  <c r="V2447" i="1"/>
  <c r="V2448" i="1"/>
  <c r="V2449" i="1"/>
  <c r="V2450" i="1"/>
  <c r="V2451" i="1"/>
  <c r="V2452" i="1"/>
  <c r="V2453" i="1"/>
  <c r="V2454" i="1"/>
  <c r="V2455" i="1"/>
  <c r="V2456" i="1"/>
  <c r="V2457" i="1"/>
  <c r="V2458" i="1"/>
  <c r="V2459" i="1"/>
  <c r="V2460" i="1"/>
  <c r="V2461" i="1"/>
  <c r="V2462" i="1"/>
  <c r="V2463" i="1"/>
  <c r="V2464" i="1"/>
  <c r="V2465" i="1"/>
  <c r="V2466" i="1"/>
  <c r="V2467" i="1"/>
  <c r="V2468" i="1"/>
  <c r="V2469" i="1"/>
  <c r="V2470" i="1"/>
  <c r="V2471" i="1"/>
  <c r="V2472" i="1"/>
  <c r="V2473" i="1"/>
  <c r="V2474" i="1"/>
  <c r="V2475" i="1"/>
  <c r="V2476" i="1"/>
  <c r="V2477" i="1"/>
  <c r="V2478" i="1"/>
  <c r="V2479" i="1"/>
  <c r="V2480" i="1"/>
  <c r="V2481" i="1"/>
  <c r="V2482" i="1"/>
  <c r="V2483" i="1"/>
  <c r="V2484" i="1"/>
  <c r="V2485" i="1"/>
  <c r="V2486" i="1"/>
  <c r="V2487" i="1"/>
  <c r="V2488" i="1"/>
  <c r="V2489" i="1"/>
  <c r="V2490" i="1"/>
  <c r="V2491" i="1"/>
  <c r="V2492" i="1"/>
  <c r="V2493" i="1"/>
  <c r="W2493" i="1"/>
  <c r="V2258" i="1"/>
  <c r="V2259" i="1"/>
  <c r="V2260" i="1"/>
  <c r="V2261" i="1"/>
  <c r="V2262" i="1"/>
  <c r="V2263" i="1"/>
  <c r="V2264" i="1"/>
  <c r="V2265" i="1"/>
  <c r="V2266" i="1"/>
  <c r="V2267" i="1"/>
  <c r="V2268" i="1"/>
  <c r="V2269" i="1"/>
  <c r="V2270" i="1"/>
  <c r="V2271" i="1"/>
  <c r="V2272" i="1"/>
  <c r="V2273" i="1"/>
  <c r="V2274" i="1"/>
  <c r="V2275" i="1"/>
  <c r="V2276" i="1"/>
  <c r="V2277" i="1"/>
  <c r="V2278" i="1"/>
  <c r="V2279" i="1"/>
  <c r="V2280" i="1"/>
  <c r="V2281" i="1"/>
  <c r="V2282" i="1"/>
  <c r="V2283" i="1"/>
  <c r="V2284" i="1"/>
  <c r="V2285" i="1"/>
  <c r="V2286" i="1"/>
  <c r="V2287" i="1"/>
  <c r="V2288" i="1"/>
  <c r="V2289" i="1"/>
  <c r="V2290" i="1"/>
  <c r="V2291" i="1"/>
  <c r="V2292" i="1"/>
  <c r="V2293" i="1"/>
  <c r="V2294" i="1"/>
  <c r="V2295" i="1"/>
  <c r="V2296" i="1"/>
  <c r="V2297" i="1"/>
  <c r="V2298" i="1"/>
  <c r="V2299" i="1"/>
  <c r="V2300" i="1"/>
  <c r="V2301" i="1"/>
  <c r="V2302" i="1"/>
  <c r="V2303" i="1"/>
  <c r="V2304" i="1"/>
  <c r="V2305" i="1"/>
  <c r="V2306" i="1"/>
  <c r="V2307" i="1"/>
  <c r="V2308" i="1"/>
  <c r="V2309" i="1"/>
  <c r="V2310" i="1"/>
  <c r="V2311" i="1"/>
  <c r="V2312" i="1"/>
  <c r="V2313" i="1"/>
  <c r="V2314" i="1"/>
  <c r="V2315" i="1"/>
  <c r="V2316" i="1"/>
  <c r="V2317" i="1"/>
  <c r="V2318" i="1"/>
  <c r="V2319" i="1"/>
  <c r="V2320" i="1"/>
  <c r="V2321" i="1"/>
  <c r="V2322" i="1"/>
  <c r="V2323" i="1"/>
  <c r="V2324" i="1"/>
  <c r="V2325" i="1"/>
  <c r="V2326" i="1"/>
  <c r="V2327" i="1"/>
  <c r="V2328" i="1"/>
  <c r="V2329" i="1"/>
  <c r="V2330" i="1"/>
  <c r="V2331" i="1"/>
  <c r="V2332" i="1"/>
  <c r="V2333" i="1"/>
  <c r="W2333" i="1"/>
  <c r="V2334" i="1"/>
  <c r="V2335" i="1"/>
  <c r="V2336" i="1"/>
  <c r="V2337" i="1"/>
  <c r="V2338" i="1"/>
  <c r="V2339" i="1"/>
  <c r="V2340" i="1"/>
  <c r="V2341" i="1"/>
  <c r="V2342" i="1"/>
  <c r="V2343" i="1"/>
  <c r="V2344" i="1"/>
  <c r="V2345" i="1"/>
  <c r="V2346" i="1"/>
  <c r="V2347" i="1"/>
  <c r="V2348" i="1"/>
  <c r="V2349" i="1"/>
  <c r="V2350" i="1"/>
  <c r="V2351" i="1"/>
  <c r="V2352" i="1"/>
  <c r="V2353" i="1"/>
  <c r="V2354" i="1"/>
  <c r="V2355" i="1"/>
  <c r="V2356" i="1"/>
  <c r="V2357" i="1"/>
  <c r="V2358" i="1"/>
  <c r="V2359" i="1"/>
  <c r="V2360" i="1"/>
  <c r="V2361" i="1"/>
  <c r="V2362" i="1"/>
  <c r="V2363" i="1"/>
  <c r="V2364" i="1"/>
  <c r="V2365" i="1"/>
  <c r="V2366" i="1"/>
  <c r="V2367" i="1"/>
  <c r="V2368" i="1"/>
  <c r="V2369" i="1"/>
  <c r="V2370" i="1"/>
  <c r="V2371" i="1"/>
  <c r="V2372" i="1"/>
  <c r="V2373" i="1"/>
  <c r="V2374" i="1"/>
  <c r="V2375" i="1"/>
  <c r="V2376" i="1"/>
  <c r="V2377" i="1"/>
  <c r="V2378" i="1"/>
  <c r="V2379" i="1"/>
  <c r="V2380" i="1"/>
  <c r="V2381" i="1"/>
  <c r="V2382" i="1"/>
  <c r="V2383" i="1"/>
  <c r="V2384" i="1"/>
  <c r="V2385" i="1"/>
  <c r="V2386" i="1"/>
  <c r="V2387" i="1"/>
  <c r="V2388" i="1"/>
  <c r="V2389" i="1"/>
  <c r="V2390" i="1"/>
  <c r="V2391" i="1"/>
  <c r="V2392" i="1"/>
  <c r="V2393" i="1"/>
  <c r="V2394" i="1"/>
  <c r="V2395" i="1"/>
  <c r="V2396" i="1"/>
  <c r="V2397" i="1"/>
  <c r="V2398" i="1"/>
  <c r="V2399" i="1"/>
  <c r="V2400" i="1"/>
  <c r="V2401" i="1"/>
  <c r="V2402" i="1"/>
  <c r="V2403" i="1"/>
  <c r="V2404" i="1"/>
  <c r="V2405" i="1"/>
  <c r="V2406" i="1"/>
  <c r="V2407" i="1"/>
  <c r="V2408" i="1"/>
  <c r="V2409" i="1"/>
  <c r="V2410" i="1"/>
  <c r="V2411" i="1"/>
  <c r="V2412" i="1"/>
  <c r="V2413" i="1"/>
  <c r="V2414" i="1"/>
  <c r="V2415" i="1"/>
  <c r="V2416" i="1"/>
  <c r="V2417" i="1"/>
  <c r="V2418" i="1"/>
  <c r="V2419" i="1"/>
  <c r="V2420" i="1"/>
  <c r="V2421" i="1"/>
  <c r="V2422" i="1"/>
  <c r="V2423" i="1"/>
  <c r="V2424" i="1"/>
  <c r="V2425" i="1"/>
  <c r="V2426" i="1"/>
  <c r="V2427" i="1"/>
  <c r="V2428" i="1"/>
  <c r="V2429" i="1"/>
  <c r="V2430" i="1"/>
  <c r="V2431" i="1"/>
  <c r="W2431" i="1"/>
  <c r="V1966" i="1"/>
  <c r="V1967" i="1"/>
  <c r="V1968" i="1"/>
  <c r="V1969" i="1"/>
  <c r="V1970" i="1"/>
  <c r="V1971" i="1"/>
  <c r="V1972" i="1"/>
  <c r="V1973" i="1"/>
  <c r="V1974" i="1"/>
  <c r="V1975" i="1"/>
  <c r="V1976" i="1"/>
  <c r="V1977" i="1"/>
  <c r="V1978" i="1"/>
  <c r="V1979" i="1"/>
  <c r="V1980" i="1"/>
  <c r="V1981" i="1"/>
  <c r="V1982" i="1"/>
  <c r="V1983" i="1"/>
  <c r="V1984" i="1"/>
  <c r="V1985" i="1"/>
  <c r="V1986" i="1"/>
  <c r="V1987" i="1"/>
  <c r="V1988" i="1"/>
  <c r="V1989" i="1"/>
  <c r="V1990" i="1"/>
  <c r="V1991" i="1"/>
  <c r="V1992" i="1"/>
  <c r="V1993" i="1"/>
  <c r="V1994" i="1"/>
  <c r="V1995" i="1"/>
  <c r="V1996" i="1"/>
  <c r="V1997" i="1"/>
  <c r="V1998" i="1"/>
  <c r="V1999" i="1"/>
  <c r="V2000" i="1"/>
  <c r="V2001" i="1"/>
  <c r="V2002" i="1"/>
  <c r="V2003" i="1"/>
  <c r="V2004" i="1"/>
  <c r="V2005" i="1"/>
  <c r="V2006" i="1"/>
  <c r="V2007" i="1"/>
  <c r="V2008" i="1"/>
  <c r="V2009" i="1"/>
  <c r="V2010" i="1"/>
  <c r="V2011" i="1"/>
  <c r="V2012" i="1"/>
  <c r="V2013" i="1"/>
  <c r="V2014" i="1"/>
  <c r="V2015" i="1"/>
  <c r="V2016" i="1"/>
  <c r="V2017" i="1"/>
  <c r="V2018" i="1"/>
  <c r="V2019" i="1"/>
  <c r="V2020" i="1"/>
  <c r="V2021" i="1"/>
  <c r="V2022" i="1"/>
  <c r="V2023" i="1"/>
  <c r="V2024" i="1"/>
  <c r="V2025" i="1"/>
  <c r="V2026" i="1"/>
  <c r="V2027" i="1"/>
  <c r="V2028" i="1"/>
  <c r="V2029" i="1"/>
  <c r="V2030" i="1"/>
  <c r="V2031" i="1"/>
  <c r="V2032" i="1"/>
  <c r="V2033" i="1"/>
  <c r="V2034" i="1"/>
  <c r="V2035" i="1"/>
  <c r="V2036" i="1"/>
  <c r="V2037" i="1"/>
  <c r="V2038" i="1"/>
  <c r="V2039" i="1"/>
  <c r="V2040" i="1"/>
  <c r="V2041" i="1"/>
  <c r="V2042" i="1"/>
  <c r="V2043" i="1"/>
  <c r="V2044" i="1"/>
  <c r="V2045" i="1"/>
  <c r="V2046" i="1"/>
  <c r="V2047" i="1"/>
  <c r="V2048" i="1"/>
  <c r="V2049" i="1"/>
  <c r="V2050" i="1"/>
  <c r="V2051" i="1"/>
  <c r="V2052" i="1"/>
  <c r="V2053" i="1"/>
  <c r="V2054" i="1"/>
  <c r="V2055" i="1"/>
  <c r="V2056" i="1"/>
  <c r="V2057" i="1"/>
  <c r="V2058" i="1"/>
  <c r="V2059" i="1"/>
  <c r="V2060" i="1"/>
  <c r="V2061" i="1"/>
  <c r="V2062" i="1"/>
  <c r="V2063" i="1"/>
  <c r="V2064" i="1"/>
  <c r="V2065" i="1"/>
  <c r="V2066" i="1"/>
  <c r="V2067" i="1"/>
  <c r="V2068" i="1"/>
  <c r="V2069" i="1"/>
  <c r="V2070" i="1"/>
  <c r="V2071" i="1"/>
  <c r="V2072" i="1"/>
  <c r="V2073" i="1"/>
  <c r="V2074" i="1"/>
  <c r="V2075" i="1"/>
  <c r="V2076" i="1"/>
  <c r="V2077" i="1"/>
  <c r="V2078" i="1"/>
  <c r="V2079" i="1"/>
  <c r="V2080" i="1"/>
  <c r="V2081" i="1"/>
  <c r="V2082" i="1"/>
  <c r="V2083" i="1"/>
  <c r="V2084" i="1"/>
  <c r="V2085" i="1"/>
  <c r="V2086" i="1"/>
  <c r="V2087" i="1"/>
  <c r="V2088" i="1"/>
  <c r="V2089" i="1"/>
  <c r="V2090" i="1"/>
  <c r="V2091" i="1"/>
  <c r="V2092" i="1"/>
  <c r="V2093" i="1"/>
  <c r="V2094" i="1"/>
  <c r="V2095" i="1"/>
  <c r="V2096" i="1"/>
  <c r="V2097" i="1"/>
  <c r="V2098" i="1"/>
  <c r="V2099" i="1"/>
  <c r="V2100" i="1"/>
  <c r="V2101" i="1"/>
  <c r="V2102" i="1"/>
  <c r="V2103" i="1"/>
  <c r="V2104" i="1"/>
  <c r="V2105" i="1"/>
  <c r="V2106" i="1"/>
  <c r="V2107" i="1"/>
  <c r="V2108" i="1"/>
  <c r="V2109" i="1"/>
  <c r="V2110" i="1"/>
  <c r="V2111" i="1"/>
  <c r="V2112" i="1"/>
  <c r="V2113" i="1"/>
  <c r="V2114" i="1"/>
  <c r="V2115" i="1"/>
  <c r="V2116" i="1"/>
  <c r="V2117" i="1"/>
  <c r="V2118" i="1"/>
  <c r="V2119" i="1"/>
  <c r="V2120" i="1"/>
  <c r="V2121" i="1"/>
  <c r="V2122" i="1"/>
  <c r="V2123" i="1"/>
  <c r="V2124" i="1"/>
  <c r="V2125" i="1"/>
  <c r="V2126" i="1"/>
  <c r="V2127" i="1"/>
  <c r="V2128" i="1"/>
  <c r="V2129" i="1"/>
  <c r="V2130" i="1"/>
  <c r="V2131" i="1"/>
  <c r="V2132" i="1"/>
  <c r="V2133" i="1"/>
  <c r="V2134" i="1"/>
  <c r="V2135" i="1"/>
  <c r="V2136" i="1"/>
  <c r="V2137" i="1"/>
  <c r="V2138" i="1"/>
  <c r="V2139" i="1"/>
  <c r="V2140" i="1"/>
  <c r="V2141" i="1"/>
  <c r="V2142" i="1"/>
  <c r="V2143" i="1"/>
  <c r="V2144" i="1"/>
  <c r="V2145" i="1"/>
  <c r="V2146" i="1"/>
  <c r="V2147" i="1"/>
  <c r="V2148" i="1"/>
  <c r="V2149" i="1"/>
  <c r="V2150" i="1"/>
  <c r="V2151" i="1"/>
  <c r="V2152" i="1"/>
  <c r="V2153" i="1"/>
  <c r="V2154" i="1"/>
  <c r="V2155" i="1"/>
  <c r="V2156" i="1"/>
  <c r="V2157" i="1"/>
  <c r="V2158" i="1"/>
  <c r="V2159" i="1"/>
  <c r="V2160" i="1"/>
  <c r="V2161" i="1"/>
  <c r="V2162" i="1"/>
  <c r="V2163" i="1"/>
  <c r="V2164" i="1"/>
  <c r="V2165" i="1"/>
  <c r="V2166" i="1"/>
  <c r="V2167" i="1"/>
  <c r="V2168" i="1"/>
  <c r="V2169" i="1"/>
  <c r="V2170" i="1"/>
  <c r="V2171" i="1"/>
  <c r="V2172" i="1"/>
  <c r="V2173" i="1"/>
  <c r="V2174" i="1"/>
  <c r="V2175" i="1"/>
  <c r="V2176" i="1"/>
  <c r="V2177" i="1"/>
  <c r="V2178" i="1"/>
  <c r="V2179" i="1"/>
  <c r="V2180" i="1"/>
  <c r="V2181" i="1"/>
  <c r="V2182" i="1"/>
  <c r="V2183" i="1"/>
  <c r="V2184" i="1"/>
  <c r="V2185" i="1"/>
  <c r="V2186" i="1"/>
  <c r="V2187" i="1"/>
  <c r="V2188" i="1"/>
  <c r="V2189" i="1"/>
  <c r="V2190" i="1"/>
  <c r="V2191" i="1"/>
  <c r="V2192" i="1"/>
  <c r="V2193" i="1"/>
  <c r="V2194" i="1"/>
  <c r="V2195" i="1"/>
  <c r="V2196" i="1"/>
  <c r="V2197" i="1"/>
  <c r="V2198" i="1"/>
  <c r="V2199" i="1"/>
  <c r="V2200" i="1"/>
  <c r="V2201" i="1"/>
  <c r="V2202" i="1"/>
  <c r="V2203" i="1"/>
  <c r="V2204" i="1"/>
  <c r="V2205" i="1"/>
  <c r="V2206" i="1"/>
  <c r="V2207" i="1"/>
  <c r="V2208" i="1"/>
  <c r="V2209" i="1"/>
  <c r="V2210" i="1"/>
  <c r="V2211" i="1"/>
  <c r="V2212" i="1"/>
  <c r="V2213" i="1"/>
  <c r="V2214" i="1"/>
  <c r="V2215" i="1"/>
  <c r="V2216" i="1"/>
  <c r="V2217" i="1"/>
  <c r="V2218" i="1"/>
  <c r="V2219" i="1"/>
  <c r="V2220" i="1"/>
  <c r="V2221" i="1"/>
  <c r="V2222" i="1"/>
  <c r="V2223" i="1"/>
  <c r="V2224" i="1"/>
  <c r="V2225" i="1"/>
  <c r="V2226" i="1"/>
  <c r="V2227" i="1"/>
  <c r="V2228" i="1"/>
  <c r="V2229" i="1"/>
  <c r="V2230" i="1"/>
  <c r="V2231" i="1"/>
  <c r="V2232" i="1"/>
  <c r="V2233" i="1"/>
  <c r="V2234" i="1"/>
  <c r="V2235" i="1"/>
  <c r="V2236" i="1"/>
  <c r="V2237" i="1"/>
  <c r="V2238" i="1"/>
  <c r="V2239" i="1"/>
  <c r="V2240" i="1"/>
  <c r="V2241" i="1"/>
  <c r="V2242" i="1"/>
  <c r="V2243" i="1"/>
  <c r="V2244" i="1"/>
  <c r="V2245" i="1"/>
  <c r="V2246" i="1"/>
  <c r="V2247" i="1"/>
  <c r="V2248" i="1"/>
  <c r="V2249" i="1"/>
  <c r="V2250" i="1"/>
  <c r="V2251" i="1"/>
  <c r="V2252" i="1"/>
  <c r="V2253" i="1"/>
  <c r="V2254" i="1"/>
  <c r="V2255" i="1"/>
  <c r="V2256" i="1"/>
  <c r="W2256" i="1"/>
  <c r="V1888" i="1"/>
  <c r="V1889" i="1"/>
  <c r="V1890" i="1"/>
  <c r="V1891" i="1"/>
  <c r="V1892" i="1"/>
  <c r="V1893" i="1"/>
  <c r="V1894" i="1"/>
  <c r="V1895" i="1"/>
  <c r="V1896" i="1"/>
  <c r="V1897" i="1"/>
  <c r="V1898" i="1"/>
  <c r="V1899" i="1"/>
  <c r="V1900" i="1"/>
  <c r="V1901" i="1"/>
  <c r="V1902" i="1"/>
  <c r="V1903" i="1"/>
  <c r="V1904" i="1"/>
  <c r="V1905" i="1"/>
  <c r="V1906" i="1"/>
  <c r="V1907" i="1"/>
  <c r="V1908" i="1"/>
  <c r="V1909" i="1"/>
  <c r="V1910" i="1"/>
  <c r="V1911" i="1"/>
  <c r="V1912" i="1"/>
  <c r="V1913" i="1"/>
  <c r="V1914" i="1"/>
  <c r="V1915" i="1"/>
  <c r="V1916" i="1"/>
  <c r="V1917" i="1"/>
  <c r="V1918" i="1"/>
  <c r="V1919" i="1"/>
  <c r="V1920" i="1"/>
  <c r="V1921" i="1"/>
  <c r="V1922" i="1"/>
  <c r="V1923" i="1"/>
  <c r="V1924" i="1"/>
  <c r="V1925" i="1"/>
  <c r="V1926" i="1"/>
  <c r="V1927" i="1"/>
  <c r="V1928" i="1"/>
  <c r="V1929" i="1"/>
  <c r="V1930" i="1"/>
  <c r="V1931" i="1"/>
  <c r="V1932" i="1"/>
  <c r="V1933" i="1"/>
  <c r="V1934" i="1"/>
  <c r="V1935" i="1"/>
  <c r="V1936" i="1"/>
  <c r="V1937" i="1"/>
  <c r="V1938" i="1"/>
  <c r="V1939" i="1"/>
  <c r="V1940" i="1"/>
  <c r="V1941" i="1"/>
  <c r="V1942" i="1"/>
  <c r="V1943" i="1"/>
  <c r="V1944" i="1"/>
  <c r="V1945" i="1"/>
  <c r="V1946" i="1"/>
  <c r="V1947" i="1"/>
  <c r="V1948" i="1"/>
  <c r="V1949" i="1"/>
  <c r="V1950" i="1"/>
  <c r="V1951" i="1"/>
  <c r="V1952" i="1"/>
  <c r="V1953" i="1"/>
  <c r="V1954" i="1"/>
  <c r="V1955" i="1"/>
  <c r="V1956" i="1"/>
  <c r="V1957" i="1"/>
  <c r="V1958" i="1"/>
  <c r="V1959" i="1"/>
  <c r="V1960" i="1"/>
  <c r="V1961" i="1"/>
  <c r="V1962" i="1"/>
  <c r="V1963" i="1"/>
  <c r="V1964" i="1"/>
  <c r="W1964" i="1"/>
  <c r="V1682" i="1"/>
  <c r="V1683" i="1"/>
  <c r="V1684" i="1"/>
  <c r="V1685" i="1"/>
  <c r="V1686" i="1"/>
  <c r="V1687" i="1"/>
  <c r="V1688" i="1"/>
  <c r="V1689" i="1"/>
  <c r="V1690" i="1"/>
  <c r="V1691" i="1"/>
  <c r="V1692" i="1"/>
  <c r="V1693" i="1"/>
  <c r="V1694" i="1"/>
  <c r="V1695" i="1"/>
  <c r="V1696" i="1"/>
  <c r="V1697" i="1"/>
  <c r="V1698" i="1"/>
  <c r="V1699" i="1"/>
  <c r="V1700" i="1"/>
  <c r="V1701" i="1"/>
  <c r="V1702" i="1"/>
  <c r="V1703" i="1"/>
  <c r="V1704" i="1"/>
  <c r="V1705" i="1"/>
  <c r="V1706" i="1"/>
  <c r="V1707" i="1"/>
  <c r="V1708" i="1"/>
  <c r="V1709" i="1"/>
  <c r="V1710" i="1"/>
  <c r="V1711" i="1"/>
  <c r="V1712" i="1"/>
  <c r="V1713" i="1"/>
  <c r="V1714" i="1"/>
  <c r="V1715" i="1"/>
  <c r="V1716" i="1"/>
  <c r="V1717" i="1"/>
  <c r="V1718" i="1"/>
  <c r="V1719" i="1"/>
  <c r="V1720" i="1"/>
  <c r="V1721" i="1"/>
  <c r="V1722" i="1"/>
  <c r="V1723" i="1"/>
  <c r="V1724" i="1"/>
  <c r="V1725" i="1"/>
  <c r="V1726" i="1"/>
  <c r="V1727" i="1"/>
  <c r="V1728" i="1"/>
  <c r="V1729" i="1"/>
  <c r="V1730" i="1"/>
  <c r="V1731" i="1"/>
  <c r="V1732" i="1"/>
  <c r="V1733" i="1"/>
  <c r="V1734" i="1"/>
  <c r="V1735" i="1"/>
  <c r="V1736" i="1"/>
  <c r="V1737" i="1"/>
  <c r="V1738" i="1"/>
  <c r="V1739" i="1"/>
  <c r="V1740" i="1"/>
  <c r="V1741" i="1"/>
  <c r="V1742" i="1"/>
  <c r="V1743" i="1"/>
  <c r="V1744" i="1"/>
  <c r="V1745" i="1"/>
  <c r="V1746" i="1"/>
  <c r="V1747" i="1"/>
  <c r="V1748" i="1"/>
  <c r="V1749" i="1"/>
  <c r="V1750" i="1"/>
  <c r="V1751" i="1"/>
  <c r="V1752" i="1"/>
  <c r="V1753" i="1"/>
  <c r="V1754" i="1"/>
  <c r="V1755" i="1"/>
  <c r="V1756" i="1"/>
  <c r="V1757" i="1"/>
  <c r="V1758" i="1"/>
  <c r="V1759" i="1"/>
  <c r="V1760" i="1"/>
  <c r="V1761" i="1"/>
  <c r="V1762" i="1"/>
  <c r="V1763" i="1"/>
  <c r="V1764" i="1"/>
  <c r="V1765" i="1"/>
  <c r="V1766" i="1"/>
  <c r="V1767" i="1"/>
  <c r="V1768" i="1"/>
  <c r="V1769" i="1"/>
  <c r="V1770" i="1"/>
  <c r="V1771" i="1"/>
  <c r="V1772" i="1"/>
  <c r="V1773" i="1"/>
  <c r="V1774" i="1"/>
  <c r="V1775" i="1"/>
  <c r="V1776" i="1"/>
  <c r="V1777" i="1"/>
  <c r="V1778" i="1"/>
  <c r="V1779" i="1"/>
  <c r="V1780" i="1"/>
  <c r="V1781" i="1"/>
  <c r="V1782" i="1"/>
  <c r="V1783" i="1"/>
  <c r="V1784" i="1"/>
  <c r="V1785" i="1"/>
  <c r="V1786" i="1"/>
  <c r="V1787" i="1"/>
  <c r="V1788" i="1"/>
  <c r="V1789" i="1"/>
  <c r="V1790" i="1"/>
  <c r="V1791" i="1"/>
  <c r="V1792" i="1"/>
  <c r="V1793" i="1"/>
  <c r="V1794" i="1"/>
  <c r="V1795" i="1"/>
  <c r="V1796" i="1"/>
  <c r="V1797" i="1"/>
  <c r="V1798" i="1"/>
  <c r="V1799" i="1"/>
  <c r="V1800" i="1"/>
  <c r="V1801" i="1"/>
  <c r="V1802" i="1"/>
  <c r="V1803" i="1"/>
  <c r="V1804" i="1"/>
  <c r="V1805" i="1"/>
  <c r="V1806" i="1"/>
  <c r="V1807" i="1"/>
  <c r="V1808" i="1"/>
  <c r="V1809" i="1"/>
  <c r="V1810" i="1"/>
  <c r="V1811" i="1"/>
  <c r="V1812" i="1"/>
  <c r="V1813" i="1"/>
  <c r="V1814" i="1"/>
  <c r="V1815" i="1"/>
  <c r="V1816" i="1"/>
  <c r="V1817" i="1"/>
  <c r="V1818" i="1"/>
  <c r="V1819" i="1"/>
  <c r="V1820" i="1"/>
  <c r="V1821" i="1"/>
  <c r="V1822" i="1"/>
  <c r="V1823" i="1"/>
  <c r="V1824" i="1"/>
  <c r="V1825" i="1"/>
  <c r="V1826" i="1"/>
  <c r="V1827" i="1"/>
  <c r="V1828" i="1"/>
  <c r="V1829" i="1"/>
  <c r="V1830" i="1"/>
  <c r="V1831" i="1"/>
  <c r="V1832" i="1"/>
  <c r="V1833" i="1"/>
  <c r="V1834" i="1"/>
  <c r="V1835" i="1"/>
  <c r="V1836" i="1"/>
  <c r="V1837" i="1"/>
  <c r="V1838" i="1"/>
  <c r="V1839" i="1"/>
  <c r="V1840" i="1"/>
  <c r="V1841" i="1"/>
  <c r="V1842" i="1"/>
  <c r="V1843" i="1"/>
  <c r="V1844" i="1"/>
  <c r="V1845" i="1"/>
  <c r="V1846" i="1"/>
  <c r="V1847" i="1"/>
  <c r="V1848" i="1"/>
  <c r="V1849" i="1"/>
  <c r="V1850" i="1"/>
  <c r="V1851" i="1"/>
  <c r="V1852" i="1"/>
  <c r="V1853" i="1"/>
  <c r="V1854" i="1"/>
  <c r="V1855" i="1"/>
  <c r="V1856" i="1"/>
  <c r="V1857" i="1"/>
  <c r="V1858" i="1"/>
  <c r="V1859" i="1"/>
  <c r="V1860" i="1"/>
  <c r="V1861" i="1"/>
  <c r="V1862" i="1"/>
  <c r="V1863" i="1"/>
  <c r="V1864" i="1"/>
  <c r="V1865" i="1"/>
  <c r="V1866" i="1"/>
  <c r="V1867" i="1"/>
  <c r="V1868" i="1"/>
  <c r="V1869" i="1"/>
  <c r="V1870" i="1"/>
  <c r="V1871" i="1"/>
  <c r="V1872" i="1"/>
  <c r="V1873" i="1"/>
  <c r="V1874" i="1"/>
  <c r="V1875" i="1"/>
  <c r="V1876" i="1"/>
  <c r="V1877" i="1"/>
  <c r="V1878" i="1"/>
  <c r="V1879" i="1"/>
  <c r="V1880" i="1"/>
  <c r="V1881" i="1"/>
  <c r="V1882" i="1"/>
  <c r="V1883" i="1"/>
  <c r="V1884" i="1"/>
  <c r="V1885" i="1"/>
  <c r="V1886" i="1"/>
  <c r="V1887" i="1"/>
  <c r="W1887" i="1"/>
  <c r="V1621" i="1"/>
  <c r="V1622" i="1"/>
  <c r="V1623" i="1"/>
  <c r="V1624" i="1"/>
  <c r="V1625" i="1"/>
  <c r="V1626" i="1"/>
  <c r="V1627" i="1"/>
  <c r="V1628" i="1"/>
  <c r="V1629" i="1"/>
  <c r="V1630" i="1"/>
  <c r="V1631" i="1"/>
  <c r="V1632" i="1"/>
  <c r="V1633" i="1"/>
  <c r="V1634" i="1"/>
  <c r="V1635" i="1"/>
  <c r="V1636" i="1"/>
  <c r="V1637" i="1"/>
  <c r="V1638" i="1"/>
  <c r="V1639" i="1"/>
  <c r="V1640" i="1"/>
  <c r="V1641" i="1"/>
  <c r="V1642" i="1"/>
  <c r="V1643" i="1"/>
  <c r="V1644" i="1"/>
  <c r="V1645" i="1"/>
  <c r="V1646" i="1"/>
  <c r="V1647" i="1"/>
  <c r="V1648" i="1"/>
  <c r="V1649" i="1"/>
  <c r="V1650" i="1"/>
  <c r="V1651" i="1"/>
  <c r="V1652" i="1"/>
  <c r="V1653" i="1"/>
  <c r="V1654" i="1"/>
  <c r="V1655" i="1"/>
  <c r="V1656" i="1"/>
  <c r="V1657" i="1"/>
  <c r="V1658" i="1"/>
  <c r="V1659" i="1"/>
  <c r="V1660" i="1"/>
  <c r="V1661" i="1"/>
  <c r="V1662" i="1"/>
  <c r="V1663" i="1"/>
  <c r="V1664" i="1"/>
  <c r="V1665" i="1"/>
  <c r="V1666" i="1"/>
  <c r="V1667" i="1"/>
  <c r="V1668" i="1"/>
  <c r="V1669" i="1"/>
  <c r="V1670" i="1"/>
  <c r="V1671" i="1"/>
  <c r="W1671" i="1"/>
  <c r="V1511" i="1"/>
  <c r="V1512" i="1"/>
  <c r="V1513" i="1"/>
  <c r="V1514" i="1"/>
  <c r="V1515" i="1"/>
  <c r="V1516" i="1"/>
  <c r="V1517" i="1"/>
  <c r="V1518" i="1"/>
  <c r="V1519" i="1"/>
  <c r="V1520" i="1"/>
  <c r="V1521" i="1"/>
  <c r="V1522" i="1"/>
  <c r="V1523" i="1"/>
  <c r="V1524" i="1"/>
  <c r="V1525" i="1"/>
  <c r="V1526" i="1"/>
  <c r="V1527" i="1"/>
  <c r="V1528" i="1"/>
  <c r="V1529" i="1"/>
  <c r="V1530" i="1"/>
  <c r="V1531" i="1"/>
  <c r="V1532" i="1"/>
  <c r="V1533" i="1"/>
  <c r="V1534" i="1"/>
  <c r="V1535" i="1"/>
  <c r="V1536" i="1"/>
  <c r="V1537" i="1"/>
  <c r="V1538" i="1"/>
  <c r="V1539" i="1"/>
  <c r="V1540" i="1"/>
  <c r="V1541" i="1"/>
  <c r="V1542" i="1"/>
  <c r="V1543" i="1"/>
  <c r="V1544" i="1"/>
  <c r="V1545" i="1"/>
  <c r="V1546" i="1"/>
  <c r="V1547" i="1"/>
  <c r="V1548" i="1"/>
  <c r="V1549" i="1"/>
  <c r="V1550" i="1"/>
  <c r="V1551" i="1"/>
  <c r="V1552" i="1"/>
  <c r="V1553" i="1"/>
  <c r="V1554" i="1"/>
  <c r="V1555" i="1"/>
  <c r="V1556" i="1"/>
  <c r="V1557" i="1"/>
  <c r="V1558" i="1"/>
  <c r="V1559" i="1"/>
  <c r="V1560" i="1"/>
  <c r="V1561" i="1"/>
  <c r="V1562" i="1"/>
  <c r="V1563" i="1"/>
  <c r="V1564" i="1"/>
  <c r="V1565" i="1"/>
  <c r="V1566" i="1"/>
  <c r="V1567" i="1"/>
  <c r="V1568" i="1"/>
  <c r="V1569" i="1"/>
  <c r="V1570" i="1"/>
  <c r="V1571" i="1"/>
  <c r="V1572" i="1"/>
  <c r="V1573" i="1"/>
  <c r="V1574" i="1"/>
  <c r="V1575" i="1"/>
  <c r="V1576" i="1"/>
  <c r="V1577" i="1"/>
  <c r="V1578" i="1"/>
  <c r="V1579" i="1"/>
  <c r="V1580" i="1"/>
  <c r="V1581" i="1"/>
  <c r="V1582" i="1"/>
  <c r="V1583" i="1"/>
  <c r="V1584" i="1"/>
  <c r="V1585" i="1"/>
  <c r="V1586" i="1"/>
  <c r="V1587" i="1"/>
  <c r="V1588" i="1"/>
  <c r="V1589" i="1"/>
  <c r="V1590" i="1"/>
  <c r="V1591" i="1"/>
  <c r="V1592" i="1"/>
  <c r="V1593" i="1"/>
  <c r="V1594" i="1"/>
  <c r="V1595" i="1"/>
  <c r="V1596" i="1"/>
  <c r="V1597" i="1"/>
  <c r="V1598" i="1"/>
  <c r="V1599" i="1"/>
  <c r="V1600" i="1"/>
  <c r="V1601" i="1"/>
  <c r="V1602" i="1"/>
  <c r="V1603" i="1"/>
  <c r="V1604" i="1"/>
  <c r="V1605" i="1"/>
  <c r="V1606" i="1"/>
  <c r="V1607" i="1"/>
  <c r="V1608" i="1"/>
  <c r="V1609" i="1"/>
  <c r="V1610" i="1"/>
  <c r="V1611" i="1"/>
  <c r="V1612" i="1"/>
  <c r="V1613" i="1"/>
  <c r="V1614" i="1"/>
  <c r="V1615" i="1"/>
  <c r="V1616" i="1"/>
  <c r="V1617" i="1"/>
  <c r="V1618" i="1"/>
  <c r="V1619" i="1"/>
  <c r="V1620" i="1"/>
  <c r="W1620" i="1"/>
  <c r="V1458" i="1"/>
  <c r="V1459" i="1"/>
  <c r="V1460" i="1"/>
  <c r="V1461" i="1"/>
  <c r="V1462" i="1"/>
  <c r="V1463" i="1"/>
  <c r="V1464" i="1"/>
  <c r="V1465" i="1"/>
  <c r="V1466" i="1"/>
  <c r="V1467" i="1"/>
  <c r="V1468" i="1"/>
  <c r="V1469" i="1"/>
  <c r="V1470" i="1"/>
  <c r="V1471" i="1"/>
  <c r="V1472" i="1"/>
  <c r="V1473" i="1"/>
  <c r="V1474" i="1"/>
  <c r="V1475" i="1"/>
  <c r="V1476" i="1"/>
  <c r="V1477" i="1"/>
  <c r="V1478" i="1"/>
  <c r="V1479" i="1"/>
  <c r="V1480" i="1"/>
  <c r="V1481" i="1"/>
  <c r="V1482" i="1"/>
  <c r="V1483" i="1"/>
  <c r="V1484" i="1"/>
  <c r="V1485" i="1"/>
  <c r="V1486" i="1"/>
  <c r="V1487" i="1"/>
  <c r="V1488" i="1"/>
  <c r="V1489" i="1"/>
  <c r="V1490" i="1"/>
  <c r="V1491" i="1"/>
  <c r="V1492" i="1"/>
  <c r="V1493" i="1"/>
  <c r="V1494" i="1"/>
  <c r="V1495" i="1"/>
  <c r="V1496" i="1"/>
  <c r="V1497" i="1"/>
  <c r="V1498" i="1"/>
  <c r="V1499" i="1"/>
  <c r="V1500" i="1"/>
  <c r="V1501" i="1"/>
  <c r="V1502" i="1"/>
  <c r="V1503" i="1"/>
  <c r="V1504" i="1"/>
  <c r="V1505" i="1"/>
  <c r="V1506" i="1"/>
  <c r="V1507" i="1"/>
  <c r="V1508" i="1"/>
  <c r="V1509" i="1"/>
  <c r="V1510" i="1"/>
  <c r="W1510" i="1"/>
  <c r="V1444" i="1"/>
  <c r="V1445" i="1"/>
  <c r="V1446" i="1"/>
  <c r="V1447" i="1"/>
  <c r="V1448" i="1"/>
  <c r="V1449" i="1"/>
  <c r="V1450" i="1"/>
  <c r="V1451" i="1"/>
  <c r="V1452" i="1"/>
  <c r="V1453" i="1"/>
  <c r="V1454" i="1"/>
  <c r="V1455" i="1"/>
  <c r="W1456" i="1"/>
  <c r="V1341" i="1"/>
  <c r="V1342" i="1"/>
  <c r="V1343" i="1"/>
  <c r="V1344" i="1"/>
  <c r="V1345" i="1"/>
  <c r="V1346" i="1"/>
  <c r="V1347" i="1"/>
  <c r="V1348" i="1"/>
  <c r="V1349" i="1"/>
  <c r="V1350" i="1"/>
  <c r="V1351" i="1"/>
  <c r="V1352" i="1"/>
  <c r="V1353" i="1"/>
  <c r="V1354" i="1"/>
  <c r="V1355" i="1"/>
  <c r="V1356" i="1"/>
  <c r="V1357" i="1"/>
  <c r="V1358" i="1"/>
  <c r="V1359" i="1"/>
  <c r="V1360" i="1"/>
  <c r="V1361" i="1"/>
  <c r="V1362" i="1"/>
  <c r="V1363" i="1"/>
  <c r="V1364" i="1"/>
  <c r="V1365" i="1"/>
  <c r="V1366" i="1"/>
  <c r="V1367" i="1"/>
  <c r="V1368" i="1"/>
  <c r="V1369" i="1"/>
  <c r="V1370" i="1"/>
  <c r="V1371" i="1"/>
  <c r="V1372" i="1"/>
  <c r="V1373" i="1"/>
  <c r="V1374" i="1"/>
  <c r="V1375" i="1"/>
  <c r="V1376" i="1"/>
  <c r="V1377" i="1"/>
  <c r="V1378" i="1"/>
  <c r="V1379" i="1"/>
  <c r="V1380" i="1"/>
  <c r="V1381" i="1"/>
  <c r="V1382" i="1"/>
  <c r="V1383" i="1"/>
  <c r="V1384" i="1"/>
  <c r="V1385" i="1"/>
  <c r="V1386" i="1"/>
  <c r="V1387" i="1"/>
  <c r="V1388" i="1"/>
  <c r="V1389" i="1"/>
  <c r="V1390" i="1"/>
  <c r="V1391" i="1"/>
  <c r="V1392" i="1"/>
  <c r="V1393" i="1"/>
  <c r="V1394" i="1"/>
  <c r="V1395" i="1"/>
  <c r="V1396" i="1"/>
  <c r="V1397" i="1"/>
  <c r="V1398" i="1"/>
  <c r="V1399" i="1"/>
  <c r="V1400" i="1"/>
  <c r="V1401" i="1"/>
  <c r="V1402" i="1"/>
  <c r="V1403" i="1"/>
  <c r="V1404" i="1"/>
  <c r="V1405" i="1"/>
  <c r="V1406" i="1"/>
  <c r="V1407" i="1"/>
  <c r="V1408" i="1"/>
  <c r="V1409" i="1"/>
  <c r="V1410" i="1"/>
  <c r="V1411" i="1"/>
  <c r="V1412" i="1"/>
  <c r="V1413" i="1"/>
  <c r="V1414" i="1"/>
  <c r="V1415" i="1"/>
  <c r="V1416" i="1"/>
  <c r="V1417" i="1"/>
  <c r="V1418" i="1"/>
  <c r="V1419" i="1"/>
  <c r="V1420" i="1"/>
  <c r="V1421" i="1"/>
  <c r="V1422" i="1"/>
  <c r="V1423" i="1"/>
  <c r="V1424" i="1"/>
  <c r="V1425" i="1"/>
  <c r="V1426" i="1"/>
  <c r="V1427" i="1"/>
  <c r="V1428" i="1"/>
  <c r="V1429" i="1"/>
  <c r="V1430" i="1"/>
  <c r="V1431" i="1"/>
  <c r="V1432" i="1"/>
  <c r="V1433" i="1"/>
  <c r="V1434" i="1"/>
  <c r="V1435" i="1"/>
  <c r="V1436" i="1"/>
  <c r="V1437" i="1"/>
  <c r="V1438" i="1"/>
  <c r="V1439" i="1"/>
  <c r="V1440" i="1"/>
  <c r="V1441" i="1"/>
  <c r="W1441" i="1"/>
  <c r="V1159" i="1"/>
  <c r="V1160" i="1"/>
  <c r="V1161" i="1"/>
  <c r="V1162" i="1"/>
  <c r="V1163" i="1"/>
  <c r="V1164" i="1"/>
  <c r="V1165" i="1"/>
  <c r="V1166" i="1"/>
  <c r="V1167" i="1"/>
  <c r="V1168" i="1"/>
  <c r="V1169" i="1"/>
  <c r="V1170" i="1"/>
  <c r="V1171" i="1"/>
  <c r="V1172" i="1"/>
  <c r="V1173" i="1"/>
  <c r="V1174" i="1"/>
  <c r="V1175" i="1"/>
  <c r="V1176" i="1"/>
  <c r="V1177" i="1"/>
  <c r="V1178" i="1"/>
  <c r="V1179" i="1"/>
  <c r="V1180" i="1"/>
  <c r="V1181" i="1"/>
  <c r="V1182" i="1"/>
  <c r="V1183" i="1"/>
  <c r="V1184" i="1"/>
  <c r="V1185" i="1"/>
  <c r="V1186" i="1"/>
  <c r="V1187" i="1"/>
  <c r="V1188" i="1"/>
  <c r="V1189" i="1"/>
  <c r="V1190" i="1"/>
  <c r="V1191" i="1"/>
  <c r="V1192" i="1"/>
  <c r="V1193" i="1"/>
  <c r="V1194" i="1"/>
  <c r="V1195" i="1"/>
  <c r="V1196" i="1"/>
  <c r="V1197" i="1"/>
  <c r="V1198" i="1"/>
  <c r="V1199" i="1"/>
  <c r="V1200" i="1"/>
  <c r="V1201" i="1"/>
  <c r="V1202" i="1"/>
  <c r="V1203" i="1"/>
  <c r="V1204" i="1"/>
  <c r="V1205" i="1"/>
  <c r="V1206" i="1"/>
  <c r="V1207" i="1"/>
  <c r="V1208" i="1"/>
  <c r="V1209" i="1"/>
  <c r="V1210" i="1"/>
  <c r="V1211" i="1"/>
  <c r="V1212" i="1"/>
  <c r="V1213" i="1"/>
  <c r="V1214" i="1"/>
  <c r="V1215" i="1"/>
  <c r="V1216" i="1"/>
  <c r="V1217" i="1"/>
  <c r="V1218" i="1"/>
  <c r="V1219" i="1"/>
  <c r="V1220" i="1"/>
  <c r="V1221" i="1"/>
  <c r="V1222" i="1"/>
  <c r="V1223" i="1"/>
  <c r="V1224" i="1"/>
  <c r="V1225" i="1"/>
  <c r="V1226" i="1"/>
  <c r="V1227" i="1"/>
  <c r="V1228" i="1"/>
  <c r="V1229" i="1"/>
  <c r="V1230" i="1"/>
  <c r="V1231" i="1"/>
  <c r="V1232" i="1"/>
  <c r="V1233" i="1"/>
  <c r="V1234" i="1"/>
  <c r="V1235" i="1"/>
  <c r="V1236" i="1"/>
  <c r="V1237" i="1"/>
  <c r="V1238" i="1"/>
  <c r="V1239" i="1"/>
  <c r="V1240" i="1"/>
  <c r="V1241" i="1"/>
  <c r="V1242" i="1"/>
  <c r="V1243" i="1"/>
  <c r="V1244" i="1"/>
  <c r="V1245" i="1"/>
  <c r="V1246" i="1"/>
  <c r="V1247" i="1"/>
  <c r="V1248" i="1"/>
  <c r="V1249" i="1"/>
  <c r="V1250" i="1"/>
  <c r="V1251" i="1"/>
  <c r="V1252" i="1"/>
  <c r="V1253" i="1"/>
  <c r="V1254" i="1"/>
  <c r="V1255" i="1"/>
  <c r="V1256" i="1"/>
  <c r="V1257" i="1"/>
  <c r="V1258" i="1"/>
  <c r="V1259" i="1"/>
  <c r="V1260" i="1"/>
  <c r="V1261" i="1"/>
  <c r="V1262" i="1"/>
  <c r="V1263" i="1"/>
  <c r="V1264" i="1"/>
  <c r="V1265" i="1"/>
  <c r="V1266" i="1"/>
  <c r="V1267" i="1"/>
  <c r="V1268" i="1"/>
  <c r="V1269" i="1"/>
  <c r="V1270" i="1"/>
  <c r="V1271" i="1"/>
  <c r="V1272" i="1"/>
  <c r="V1273" i="1"/>
  <c r="V1274" i="1"/>
  <c r="V1275" i="1"/>
  <c r="V1276" i="1"/>
  <c r="V1277" i="1"/>
  <c r="V1278" i="1"/>
  <c r="V1279" i="1"/>
  <c r="V1280" i="1"/>
  <c r="V1281" i="1"/>
  <c r="V1282" i="1"/>
  <c r="V1283" i="1"/>
  <c r="V1284" i="1"/>
  <c r="V1285" i="1"/>
  <c r="V1286" i="1"/>
  <c r="V1287" i="1"/>
  <c r="V1288" i="1"/>
  <c r="V1289" i="1"/>
  <c r="V1290" i="1"/>
  <c r="V1291" i="1"/>
  <c r="V1292" i="1"/>
  <c r="V1293" i="1"/>
  <c r="V1294" i="1"/>
  <c r="V1295" i="1"/>
  <c r="V1296" i="1"/>
  <c r="V1297" i="1"/>
  <c r="V1298" i="1"/>
  <c r="V1299" i="1"/>
  <c r="V1300" i="1"/>
  <c r="V1301" i="1"/>
  <c r="V1302" i="1"/>
  <c r="V1303" i="1"/>
  <c r="V1304" i="1"/>
  <c r="V1305" i="1"/>
  <c r="V1306" i="1"/>
  <c r="V1307" i="1"/>
  <c r="V1308" i="1"/>
  <c r="V1309" i="1"/>
  <c r="V1310" i="1"/>
  <c r="V1311" i="1"/>
  <c r="V1312" i="1"/>
  <c r="V1313" i="1"/>
  <c r="V1314" i="1"/>
  <c r="V1315" i="1"/>
  <c r="V1316" i="1"/>
  <c r="V1317" i="1"/>
  <c r="V1318" i="1"/>
  <c r="V1319" i="1"/>
  <c r="V1320" i="1"/>
  <c r="V1321" i="1"/>
  <c r="V1322" i="1"/>
  <c r="V1323" i="1"/>
  <c r="V1324" i="1"/>
  <c r="V1325" i="1"/>
  <c r="V1326" i="1"/>
  <c r="V1327" i="1"/>
  <c r="V1328" i="1"/>
  <c r="V1329" i="1"/>
  <c r="V1330" i="1"/>
  <c r="V1331" i="1"/>
  <c r="V1332" i="1"/>
  <c r="V1333" i="1"/>
  <c r="V1334" i="1"/>
  <c r="V1335" i="1"/>
  <c r="V1336" i="1"/>
  <c r="V1337" i="1"/>
  <c r="V1338" i="1"/>
  <c r="V1339" i="1"/>
  <c r="V1340" i="1"/>
  <c r="W1340" i="1"/>
  <c r="V839" i="1"/>
  <c r="V840" i="1"/>
  <c r="V841" i="1"/>
  <c r="V842" i="1"/>
  <c r="V843" i="1"/>
  <c r="V844" i="1"/>
  <c r="V845" i="1"/>
  <c r="V846" i="1"/>
  <c r="V847" i="1"/>
  <c r="V848" i="1"/>
  <c r="V849" i="1"/>
  <c r="V850" i="1"/>
  <c r="V851" i="1"/>
  <c r="V852" i="1"/>
  <c r="V853" i="1"/>
  <c r="V854" i="1"/>
  <c r="V855" i="1"/>
  <c r="V856" i="1"/>
  <c r="V857" i="1"/>
  <c r="V858" i="1"/>
  <c r="V859" i="1"/>
  <c r="V860" i="1"/>
  <c r="V861" i="1"/>
  <c r="V862" i="1"/>
  <c r="V863" i="1"/>
  <c r="V864" i="1"/>
  <c r="V865" i="1"/>
  <c r="V866" i="1"/>
  <c r="V867" i="1"/>
  <c r="V868" i="1"/>
  <c r="V869" i="1"/>
  <c r="V870" i="1"/>
  <c r="V871" i="1"/>
  <c r="V872" i="1"/>
  <c r="V873" i="1"/>
  <c r="V874" i="1"/>
  <c r="V875" i="1"/>
  <c r="V876" i="1"/>
  <c r="V877" i="1"/>
  <c r="V878" i="1"/>
  <c r="V879" i="1"/>
  <c r="V880" i="1"/>
  <c r="V881" i="1"/>
  <c r="V882" i="1"/>
  <c r="V883" i="1"/>
  <c r="V884" i="1"/>
  <c r="V885" i="1"/>
  <c r="V886" i="1"/>
  <c r="V887" i="1"/>
  <c r="V888" i="1"/>
  <c r="V889" i="1"/>
  <c r="V890" i="1"/>
  <c r="V891" i="1"/>
  <c r="V892" i="1"/>
  <c r="V893" i="1"/>
  <c r="V894" i="1"/>
  <c r="V895" i="1"/>
  <c r="V896" i="1"/>
  <c r="V897" i="1"/>
  <c r="V898" i="1"/>
  <c r="V899" i="1"/>
  <c r="V900" i="1"/>
  <c r="V901" i="1"/>
  <c r="V902" i="1"/>
  <c r="V903" i="1"/>
  <c r="V904" i="1"/>
  <c r="V905" i="1"/>
  <c r="V906" i="1"/>
  <c r="V907" i="1"/>
  <c r="V908" i="1"/>
  <c r="V909" i="1"/>
  <c r="V910" i="1"/>
  <c r="V911" i="1"/>
  <c r="V912" i="1"/>
  <c r="V913" i="1"/>
  <c r="V914" i="1"/>
  <c r="V915" i="1"/>
  <c r="V916" i="1"/>
  <c r="V917" i="1"/>
  <c r="V918" i="1"/>
  <c r="V919" i="1"/>
  <c r="V920" i="1"/>
  <c r="V921" i="1"/>
  <c r="V922" i="1"/>
  <c r="V923" i="1"/>
  <c r="V924" i="1"/>
  <c r="V925" i="1"/>
  <c r="V926" i="1"/>
  <c r="V927" i="1"/>
  <c r="V928" i="1"/>
  <c r="V929" i="1"/>
  <c r="V930" i="1"/>
  <c r="V931" i="1"/>
  <c r="V932" i="1"/>
  <c r="V933" i="1"/>
  <c r="V934" i="1"/>
  <c r="V935" i="1"/>
  <c r="V936" i="1"/>
  <c r="V937" i="1"/>
  <c r="V938" i="1"/>
  <c r="V939" i="1"/>
  <c r="V940" i="1"/>
  <c r="V941" i="1"/>
  <c r="V942" i="1"/>
  <c r="V943" i="1"/>
  <c r="V944" i="1"/>
  <c r="V945" i="1"/>
  <c r="V946" i="1"/>
  <c r="V947" i="1"/>
  <c r="V948" i="1"/>
  <c r="V949" i="1"/>
  <c r="V950" i="1"/>
  <c r="V951" i="1"/>
  <c r="V952" i="1"/>
  <c r="V953" i="1"/>
  <c r="V954" i="1"/>
  <c r="V955" i="1"/>
  <c r="V956" i="1"/>
  <c r="V957" i="1"/>
  <c r="V958" i="1"/>
  <c r="V959" i="1"/>
  <c r="V960" i="1"/>
  <c r="V961" i="1"/>
  <c r="V962" i="1"/>
  <c r="V963" i="1"/>
  <c r="V964" i="1"/>
  <c r="V965" i="1"/>
  <c r="V966" i="1"/>
  <c r="V967" i="1"/>
  <c r="V968" i="1"/>
  <c r="V969" i="1"/>
  <c r="V970" i="1"/>
  <c r="V971" i="1"/>
  <c r="V972" i="1"/>
  <c r="V973" i="1"/>
  <c r="V974" i="1"/>
  <c r="V975" i="1"/>
  <c r="V976" i="1"/>
  <c r="V977" i="1"/>
  <c r="V978" i="1"/>
  <c r="V979" i="1"/>
  <c r="V980" i="1"/>
  <c r="V981" i="1"/>
  <c r="V982" i="1"/>
  <c r="V983" i="1"/>
  <c r="V984" i="1"/>
  <c r="V985" i="1"/>
  <c r="V986" i="1"/>
  <c r="V987" i="1"/>
  <c r="V988" i="1"/>
  <c r="V989" i="1"/>
  <c r="V990" i="1"/>
  <c r="V991" i="1"/>
  <c r="V992" i="1"/>
  <c r="V993" i="1"/>
  <c r="V994" i="1"/>
  <c r="V995" i="1"/>
  <c r="V996" i="1"/>
  <c r="V997" i="1"/>
  <c r="V998" i="1"/>
  <c r="V999" i="1"/>
  <c r="V1000" i="1"/>
  <c r="V1001" i="1"/>
  <c r="V1002" i="1"/>
  <c r="V1003" i="1"/>
  <c r="V1004" i="1"/>
  <c r="V1005" i="1"/>
  <c r="V1006" i="1"/>
  <c r="V1007" i="1"/>
  <c r="V1008" i="1"/>
  <c r="V1009" i="1"/>
  <c r="V1010" i="1"/>
  <c r="V1011" i="1"/>
  <c r="V1012" i="1"/>
  <c r="V1013" i="1"/>
  <c r="V1014" i="1"/>
  <c r="V1015" i="1"/>
  <c r="V1016" i="1"/>
  <c r="V1017" i="1"/>
  <c r="V1018" i="1"/>
  <c r="V1019" i="1"/>
  <c r="V1020" i="1"/>
  <c r="V1021" i="1"/>
  <c r="V1022" i="1"/>
  <c r="V1023" i="1"/>
  <c r="V1024" i="1"/>
  <c r="V1025" i="1"/>
  <c r="V1026" i="1"/>
  <c r="V1027" i="1"/>
  <c r="V1028" i="1"/>
  <c r="V1029" i="1"/>
  <c r="V1030" i="1"/>
  <c r="V1031" i="1"/>
  <c r="V1032" i="1"/>
  <c r="V1033" i="1"/>
  <c r="V1034" i="1"/>
  <c r="V1035" i="1"/>
  <c r="V1036" i="1"/>
  <c r="V1037" i="1"/>
  <c r="V1038" i="1"/>
  <c r="V1039" i="1"/>
  <c r="V1040" i="1"/>
  <c r="V1041" i="1"/>
  <c r="V1042" i="1"/>
  <c r="V1043" i="1"/>
  <c r="V1044" i="1"/>
  <c r="V1045" i="1"/>
  <c r="V1046" i="1"/>
  <c r="V1047" i="1"/>
  <c r="V1048" i="1"/>
  <c r="V1049" i="1"/>
  <c r="V1050" i="1"/>
  <c r="V1051" i="1"/>
  <c r="V1052" i="1"/>
  <c r="V1053" i="1"/>
  <c r="V1054" i="1"/>
  <c r="V1055" i="1"/>
  <c r="V1056" i="1"/>
  <c r="V1057" i="1"/>
  <c r="V1058" i="1"/>
  <c r="V1059" i="1"/>
  <c r="V1060" i="1"/>
  <c r="V1061" i="1"/>
  <c r="V1062" i="1"/>
  <c r="V1063" i="1"/>
  <c r="V1064" i="1"/>
  <c r="V1065" i="1"/>
  <c r="V1066" i="1"/>
  <c r="V1067" i="1"/>
  <c r="V1068" i="1"/>
  <c r="V1069" i="1"/>
  <c r="V1070" i="1"/>
  <c r="V1071" i="1"/>
  <c r="V1072" i="1"/>
  <c r="V1073" i="1"/>
  <c r="V1074" i="1"/>
  <c r="V1075" i="1"/>
  <c r="V1076" i="1"/>
  <c r="V1077" i="1"/>
  <c r="V1078" i="1"/>
  <c r="V1079" i="1"/>
  <c r="V1080" i="1"/>
  <c r="V1081" i="1"/>
  <c r="V1082" i="1"/>
  <c r="V1083" i="1"/>
  <c r="V1084" i="1"/>
  <c r="V1085" i="1"/>
  <c r="V1086" i="1"/>
  <c r="V1087" i="1"/>
  <c r="V1088" i="1"/>
  <c r="V1089" i="1"/>
  <c r="V1090" i="1"/>
  <c r="V1091" i="1"/>
  <c r="V1092" i="1"/>
  <c r="V1093" i="1"/>
  <c r="V1094" i="1"/>
  <c r="V1095" i="1"/>
  <c r="V1096" i="1"/>
  <c r="V1097" i="1"/>
  <c r="V1098" i="1"/>
  <c r="V1099" i="1"/>
  <c r="V1100" i="1"/>
  <c r="V1101" i="1"/>
  <c r="V1102" i="1"/>
  <c r="V1103" i="1"/>
  <c r="V1104" i="1"/>
  <c r="V1105" i="1"/>
  <c r="V1106" i="1"/>
  <c r="V1107" i="1"/>
  <c r="V1108" i="1"/>
  <c r="V1109" i="1"/>
  <c r="V1110" i="1"/>
  <c r="V1111" i="1"/>
  <c r="V1112" i="1"/>
  <c r="V1113" i="1"/>
  <c r="V1114" i="1"/>
  <c r="V1115" i="1"/>
  <c r="V1116" i="1"/>
  <c r="V1117" i="1"/>
  <c r="V1118" i="1"/>
  <c r="V1119" i="1"/>
  <c r="V1120" i="1"/>
  <c r="V1121" i="1"/>
  <c r="V1122" i="1"/>
  <c r="V1123" i="1"/>
  <c r="V1124" i="1"/>
  <c r="V1125" i="1"/>
  <c r="V1126" i="1"/>
  <c r="V1127" i="1"/>
  <c r="V1128" i="1"/>
  <c r="V1129" i="1"/>
  <c r="V1130" i="1"/>
  <c r="V1131" i="1"/>
  <c r="V1132" i="1"/>
  <c r="V1133" i="1"/>
  <c r="V1134" i="1"/>
  <c r="V1135" i="1"/>
  <c r="V1136" i="1"/>
  <c r="V1137" i="1"/>
  <c r="V1138" i="1"/>
  <c r="V1139" i="1"/>
  <c r="V1140" i="1"/>
  <c r="V1141" i="1"/>
  <c r="V1142" i="1"/>
  <c r="V1143" i="1"/>
  <c r="V1144" i="1"/>
  <c r="V1145" i="1"/>
  <c r="V1146" i="1"/>
  <c r="V1147" i="1"/>
  <c r="V1148" i="1"/>
  <c r="V1149" i="1"/>
  <c r="V1150" i="1"/>
  <c r="V1151" i="1"/>
  <c r="V1152" i="1"/>
  <c r="V1153" i="1"/>
  <c r="V1154" i="1"/>
  <c r="V1155" i="1"/>
  <c r="V1156" i="1"/>
  <c r="V1157" i="1"/>
  <c r="V1158" i="1"/>
  <c r="W1158" i="1"/>
  <c r="V625" i="1"/>
  <c r="V626" i="1"/>
  <c r="V627" i="1"/>
  <c r="V628" i="1"/>
  <c r="V629" i="1"/>
  <c r="V630" i="1"/>
  <c r="V631" i="1"/>
  <c r="V632" i="1"/>
  <c r="V633" i="1"/>
  <c r="V634" i="1"/>
  <c r="V635" i="1"/>
  <c r="V636" i="1"/>
  <c r="V637" i="1"/>
  <c r="V638" i="1"/>
  <c r="V639" i="1"/>
  <c r="V640" i="1"/>
  <c r="V641" i="1"/>
  <c r="V642" i="1"/>
  <c r="V643" i="1"/>
  <c r="V644" i="1"/>
  <c r="V645" i="1"/>
  <c r="V646" i="1"/>
  <c r="V647" i="1"/>
  <c r="V648" i="1"/>
  <c r="V649" i="1"/>
  <c r="V650" i="1"/>
  <c r="V651" i="1"/>
  <c r="V652" i="1"/>
  <c r="V653" i="1"/>
  <c r="V654" i="1"/>
  <c r="V655" i="1"/>
  <c r="V656" i="1"/>
  <c r="V657" i="1"/>
  <c r="V658" i="1"/>
  <c r="V659" i="1"/>
  <c r="V660" i="1"/>
  <c r="V661" i="1"/>
  <c r="V662" i="1"/>
  <c r="V663" i="1"/>
  <c r="V664" i="1"/>
  <c r="V665" i="1"/>
  <c r="V666" i="1"/>
  <c r="V667" i="1"/>
  <c r="V668" i="1"/>
  <c r="V669" i="1"/>
  <c r="V670" i="1"/>
  <c r="V671" i="1"/>
  <c r="V672" i="1"/>
  <c r="V673" i="1"/>
  <c r="V674" i="1"/>
  <c r="V675" i="1"/>
  <c r="V676" i="1"/>
  <c r="V677" i="1"/>
  <c r="V678" i="1"/>
  <c r="V679" i="1"/>
  <c r="V680" i="1"/>
  <c r="V681" i="1"/>
  <c r="V682" i="1"/>
  <c r="V683" i="1"/>
  <c r="V684" i="1"/>
  <c r="V685" i="1"/>
  <c r="V686" i="1"/>
  <c r="V687" i="1"/>
  <c r="V688" i="1"/>
  <c r="V689" i="1"/>
  <c r="V690" i="1"/>
  <c r="V691" i="1"/>
  <c r="V692" i="1"/>
  <c r="V693" i="1"/>
  <c r="V694" i="1"/>
  <c r="V695" i="1"/>
  <c r="V696" i="1"/>
  <c r="V697" i="1"/>
  <c r="V698" i="1"/>
  <c r="V699" i="1"/>
  <c r="V700" i="1"/>
  <c r="V701" i="1"/>
  <c r="V702" i="1"/>
  <c r="V703" i="1"/>
  <c r="V704" i="1"/>
  <c r="V705" i="1"/>
  <c r="V706" i="1"/>
  <c r="V707" i="1"/>
  <c r="V708" i="1"/>
  <c r="V709" i="1"/>
  <c r="V710" i="1"/>
  <c r="V711" i="1"/>
  <c r="V712" i="1"/>
  <c r="V713" i="1"/>
  <c r="V714" i="1"/>
  <c r="V715" i="1"/>
  <c r="V716" i="1"/>
  <c r="V717" i="1"/>
  <c r="V718" i="1"/>
  <c r="V719" i="1"/>
  <c r="V720" i="1"/>
  <c r="V721" i="1"/>
  <c r="V722" i="1"/>
  <c r="V723" i="1"/>
  <c r="V724" i="1"/>
  <c r="V725" i="1"/>
  <c r="V726" i="1"/>
  <c r="V727" i="1"/>
  <c r="V728" i="1"/>
  <c r="V729" i="1"/>
  <c r="V730" i="1"/>
  <c r="V731" i="1"/>
  <c r="V732" i="1"/>
  <c r="V733" i="1"/>
  <c r="V734" i="1"/>
  <c r="V735" i="1"/>
  <c r="V736" i="1"/>
  <c r="V737" i="1"/>
  <c r="V738" i="1"/>
  <c r="V739" i="1"/>
  <c r="V740" i="1"/>
  <c r="V741" i="1"/>
  <c r="V742" i="1"/>
  <c r="V743" i="1"/>
  <c r="V744" i="1"/>
  <c r="V745" i="1"/>
  <c r="V746" i="1"/>
  <c r="V747" i="1"/>
  <c r="V748" i="1"/>
  <c r="V749" i="1"/>
  <c r="V750" i="1"/>
  <c r="V751" i="1"/>
  <c r="V752" i="1"/>
  <c r="V753" i="1"/>
  <c r="V754" i="1"/>
  <c r="V755" i="1"/>
  <c r="V756" i="1"/>
  <c r="V757" i="1"/>
  <c r="V758" i="1"/>
  <c r="V759" i="1"/>
  <c r="V760" i="1"/>
  <c r="V761" i="1"/>
  <c r="V762" i="1"/>
  <c r="V763" i="1"/>
  <c r="V764" i="1"/>
  <c r="V765" i="1"/>
  <c r="V766" i="1"/>
  <c r="V767" i="1"/>
  <c r="V768" i="1"/>
  <c r="V769" i="1"/>
  <c r="V770" i="1"/>
  <c r="V771" i="1"/>
  <c r="V772" i="1"/>
  <c r="V773" i="1"/>
  <c r="V774" i="1"/>
  <c r="V775" i="1"/>
  <c r="V776" i="1"/>
  <c r="V777" i="1"/>
  <c r="V778" i="1"/>
  <c r="V779" i="1"/>
  <c r="V780" i="1"/>
  <c r="V781" i="1"/>
  <c r="V782" i="1"/>
  <c r="V783" i="1"/>
  <c r="V784" i="1"/>
  <c r="V785" i="1"/>
  <c r="V786" i="1"/>
  <c r="V787" i="1"/>
  <c r="V788" i="1"/>
  <c r="V789" i="1"/>
  <c r="V790" i="1"/>
  <c r="V791" i="1"/>
  <c r="V792" i="1"/>
  <c r="W792" i="1"/>
  <c r="V207" i="1"/>
  <c r="V208" i="1"/>
  <c r="V209" i="1"/>
  <c r="V210" i="1"/>
  <c r="V211" i="1"/>
  <c r="V212" i="1"/>
  <c r="V213" i="1"/>
  <c r="V214" i="1"/>
  <c r="V215" i="1"/>
  <c r="V216" i="1"/>
  <c r="V217" i="1"/>
  <c r="V218" i="1"/>
  <c r="V219" i="1"/>
  <c r="V220" i="1"/>
  <c r="V221" i="1"/>
  <c r="V222" i="1"/>
  <c r="V223" i="1"/>
  <c r="V224" i="1"/>
  <c r="V225" i="1"/>
  <c r="V226" i="1"/>
  <c r="V227" i="1"/>
  <c r="V228" i="1"/>
  <c r="V229" i="1"/>
  <c r="V230" i="1"/>
  <c r="V231" i="1"/>
  <c r="V232" i="1"/>
  <c r="V233" i="1"/>
  <c r="V234" i="1"/>
  <c r="V235" i="1"/>
  <c r="V236" i="1"/>
  <c r="V237" i="1"/>
  <c r="V238" i="1"/>
  <c r="V239" i="1"/>
  <c r="V240" i="1"/>
  <c r="V241" i="1"/>
  <c r="V242" i="1"/>
  <c r="V243" i="1"/>
  <c r="V244" i="1"/>
  <c r="V245" i="1"/>
  <c r="V246" i="1"/>
  <c r="V247" i="1"/>
  <c r="V248" i="1"/>
  <c r="V249" i="1"/>
  <c r="V250" i="1"/>
  <c r="V251" i="1"/>
  <c r="V252" i="1"/>
  <c r="V253" i="1"/>
  <c r="V254" i="1"/>
  <c r="V255" i="1"/>
  <c r="V256" i="1"/>
  <c r="V257" i="1"/>
  <c r="V258" i="1"/>
  <c r="V259" i="1"/>
  <c r="V260" i="1"/>
  <c r="V261" i="1"/>
  <c r="V262" i="1"/>
  <c r="V263" i="1"/>
  <c r="V264" i="1"/>
  <c r="V265" i="1"/>
  <c r="V266" i="1"/>
  <c r="V267" i="1"/>
  <c r="V268" i="1"/>
  <c r="V269" i="1"/>
  <c r="V270" i="1"/>
  <c r="V271" i="1"/>
  <c r="V272" i="1"/>
  <c r="V273" i="1"/>
  <c r="V274" i="1"/>
  <c r="V275" i="1"/>
  <c r="V276" i="1"/>
  <c r="V277" i="1"/>
  <c r="V278" i="1"/>
  <c r="V279" i="1"/>
  <c r="V280" i="1"/>
  <c r="V281" i="1"/>
  <c r="V282" i="1"/>
  <c r="V283" i="1"/>
  <c r="V284" i="1"/>
  <c r="V285" i="1"/>
  <c r="V286" i="1"/>
  <c r="V287" i="1"/>
  <c r="V288" i="1"/>
  <c r="V289" i="1"/>
  <c r="V290" i="1"/>
  <c r="V291" i="1"/>
  <c r="V292" i="1"/>
  <c r="V293" i="1"/>
  <c r="V294" i="1"/>
  <c r="V295" i="1"/>
  <c r="V296" i="1"/>
  <c r="V297" i="1"/>
  <c r="V298" i="1"/>
  <c r="V299" i="1"/>
  <c r="V300" i="1"/>
  <c r="V301" i="1"/>
  <c r="V302" i="1"/>
  <c r="V303" i="1"/>
  <c r="V304" i="1"/>
  <c r="V305" i="1"/>
  <c r="V306" i="1"/>
  <c r="V307" i="1"/>
  <c r="V308" i="1"/>
  <c r="V309" i="1"/>
  <c r="V310" i="1"/>
  <c r="V311" i="1"/>
  <c r="V312" i="1"/>
  <c r="V313" i="1"/>
  <c r="V314" i="1"/>
  <c r="V315" i="1"/>
  <c r="V316" i="1"/>
  <c r="V317" i="1"/>
  <c r="V318" i="1"/>
  <c r="V319" i="1"/>
  <c r="V320" i="1"/>
  <c r="V321" i="1"/>
  <c r="V322" i="1"/>
  <c r="V323" i="1"/>
  <c r="V324" i="1"/>
  <c r="V325" i="1"/>
  <c r="V326" i="1"/>
  <c r="V327" i="1"/>
  <c r="V328" i="1"/>
  <c r="V329" i="1"/>
  <c r="V330" i="1"/>
  <c r="V331" i="1"/>
  <c r="V332" i="1"/>
  <c r="V333" i="1"/>
  <c r="V334" i="1"/>
  <c r="V335" i="1"/>
  <c r="V336" i="1"/>
  <c r="V337" i="1"/>
  <c r="V338" i="1"/>
  <c r="V339" i="1"/>
  <c r="V340" i="1"/>
  <c r="V341" i="1"/>
  <c r="V342" i="1"/>
  <c r="V343" i="1"/>
  <c r="V344" i="1"/>
  <c r="V345" i="1"/>
  <c r="V346" i="1"/>
  <c r="V347" i="1"/>
  <c r="V348" i="1"/>
  <c r="V349" i="1"/>
  <c r="V350" i="1"/>
  <c r="V351" i="1"/>
  <c r="V352" i="1"/>
  <c r="V353" i="1"/>
  <c r="V354" i="1"/>
  <c r="V355" i="1"/>
  <c r="V356" i="1"/>
  <c r="V357" i="1"/>
  <c r="V358" i="1"/>
  <c r="V359" i="1"/>
  <c r="V360" i="1"/>
  <c r="V361" i="1"/>
  <c r="V362" i="1"/>
  <c r="V363" i="1"/>
  <c r="V364" i="1"/>
  <c r="V365" i="1"/>
  <c r="V366" i="1"/>
  <c r="V367" i="1"/>
  <c r="V368" i="1"/>
  <c r="V369" i="1"/>
  <c r="V370" i="1"/>
  <c r="V371" i="1"/>
  <c r="V372" i="1"/>
  <c r="V373" i="1"/>
  <c r="V374" i="1"/>
  <c r="V375" i="1"/>
  <c r="V376" i="1"/>
  <c r="V377" i="1"/>
  <c r="V378" i="1"/>
  <c r="V379" i="1"/>
  <c r="V380" i="1"/>
  <c r="V381" i="1"/>
  <c r="V382" i="1"/>
  <c r="V383" i="1"/>
  <c r="V384" i="1"/>
  <c r="V385" i="1"/>
  <c r="V386" i="1"/>
  <c r="V387" i="1"/>
  <c r="V388" i="1"/>
  <c r="V389" i="1"/>
  <c r="V390" i="1"/>
  <c r="V391" i="1"/>
  <c r="V392" i="1"/>
  <c r="V393" i="1"/>
  <c r="V394" i="1"/>
  <c r="V395" i="1"/>
  <c r="V396" i="1"/>
  <c r="V397" i="1"/>
  <c r="V398" i="1"/>
  <c r="V399" i="1"/>
  <c r="V400" i="1"/>
  <c r="V401" i="1"/>
  <c r="V402" i="1"/>
  <c r="V403" i="1"/>
  <c r="V404" i="1"/>
  <c r="V405" i="1"/>
  <c r="V406" i="1"/>
  <c r="V407" i="1"/>
  <c r="V408" i="1"/>
  <c r="V409" i="1"/>
  <c r="V410" i="1"/>
  <c r="V411" i="1"/>
  <c r="V412" i="1"/>
  <c r="V413" i="1"/>
  <c r="V414" i="1"/>
  <c r="V415" i="1"/>
  <c r="V416" i="1"/>
  <c r="V417" i="1"/>
  <c r="V418" i="1"/>
  <c r="V419" i="1"/>
  <c r="V420" i="1"/>
  <c r="V421" i="1"/>
  <c r="V422" i="1"/>
  <c r="V423" i="1"/>
  <c r="V424" i="1"/>
  <c r="V425" i="1"/>
  <c r="V426" i="1"/>
  <c r="V427" i="1"/>
  <c r="V428" i="1"/>
  <c r="V429" i="1"/>
  <c r="V430" i="1"/>
  <c r="V431" i="1"/>
  <c r="V432" i="1"/>
  <c r="V433" i="1"/>
  <c r="V434" i="1"/>
  <c r="V435" i="1"/>
  <c r="V436" i="1"/>
  <c r="V437" i="1"/>
  <c r="V438" i="1"/>
  <c r="V439" i="1"/>
  <c r="V440" i="1"/>
  <c r="V441" i="1"/>
  <c r="V442" i="1"/>
  <c r="V443" i="1"/>
  <c r="V444" i="1"/>
  <c r="V445" i="1"/>
  <c r="V446" i="1"/>
  <c r="V447" i="1"/>
  <c r="V448" i="1"/>
  <c r="V449" i="1"/>
  <c r="V450" i="1"/>
  <c r="V451" i="1"/>
  <c r="V452" i="1"/>
  <c r="V453" i="1"/>
  <c r="V454" i="1"/>
  <c r="V455" i="1"/>
  <c r="V456" i="1"/>
  <c r="V457" i="1"/>
  <c r="V458" i="1"/>
  <c r="V459" i="1"/>
  <c r="V460" i="1"/>
  <c r="V461" i="1"/>
  <c r="V462" i="1"/>
  <c r="V463" i="1"/>
  <c r="V464" i="1"/>
  <c r="V465" i="1"/>
  <c r="V466" i="1"/>
  <c r="V467" i="1"/>
  <c r="V468" i="1"/>
  <c r="V469" i="1"/>
  <c r="V470" i="1"/>
  <c r="V471" i="1"/>
  <c r="V472" i="1"/>
  <c r="V473" i="1"/>
  <c r="V474" i="1"/>
  <c r="V475" i="1"/>
  <c r="V476" i="1"/>
  <c r="V477" i="1"/>
  <c r="V478" i="1"/>
  <c r="V479" i="1"/>
  <c r="V480" i="1"/>
  <c r="V481" i="1"/>
  <c r="V482" i="1"/>
  <c r="V483" i="1"/>
  <c r="V484" i="1"/>
  <c r="V485" i="1"/>
  <c r="V486" i="1"/>
  <c r="V487" i="1"/>
  <c r="V488" i="1"/>
  <c r="V489" i="1"/>
  <c r="V490" i="1"/>
  <c r="V491" i="1"/>
  <c r="V492" i="1"/>
  <c r="V493" i="1"/>
  <c r="V494" i="1"/>
  <c r="V495" i="1"/>
  <c r="V496" i="1"/>
  <c r="V497" i="1"/>
  <c r="V498" i="1"/>
  <c r="V499" i="1"/>
  <c r="V500" i="1"/>
  <c r="V501" i="1"/>
  <c r="V502" i="1"/>
  <c r="V503" i="1"/>
  <c r="V504" i="1"/>
  <c r="V505" i="1"/>
  <c r="V506" i="1"/>
  <c r="V507" i="1"/>
  <c r="V508" i="1"/>
  <c r="V509" i="1"/>
  <c r="V510" i="1"/>
  <c r="V511" i="1"/>
  <c r="V512" i="1"/>
  <c r="V513" i="1"/>
  <c r="V514" i="1"/>
  <c r="V515" i="1"/>
  <c r="V516" i="1"/>
  <c r="V517" i="1"/>
  <c r="V518" i="1"/>
  <c r="V519" i="1"/>
  <c r="V520" i="1"/>
  <c r="V521" i="1"/>
  <c r="V522" i="1"/>
  <c r="V523" i="1"/>
  <c r="V524" i="1"/>
  <c r="V525" i="1"/>
  <c r="V526" i="1"/>
  <c r="V527" i="1"/>
  <c r="V528" i="1"/>
  <c r="V529" i="1"/>
  <c r="V530" i="1"/>
  <c r="V531" i="1"/>
  <c r="V532" i="1"/>
  <c r="V533" i="1"/>
  <c r="V534" i="1"/>
  <c r="V535" i="1"/>
  <c r="V536" i="1"/>
  <c r="V537" i="1"/>
  <c r="V538" i="1"/>
  <c r="V539" i="1"/>
  <c r="V540" i="1"/>
  <c r="V541" i="1"/>
  <c r="V542" i="1"/>
  <c r="V543" i="1"/>
  <c r="V544" i="1"/>
  <c r="V545" i="1"/>
  <c r="V546" i="1"/>
  <c r="V547" i="1"/>
  <c r="V548" i="1"/>
  <c r="V549" i="1"/>
  <c r="V550" i="1"/>
  <c r="V551" i="1"/>
  <c r="V552" i="1"/>
  <c r="V553" i="1"/>
  <c r="V554" i="1"/>
  <c r="V555" i="1"/>
  <c r="V556" i="1"/>
  <c r="V557" i="1"/>
  <c r="V558" i="1"/>
  <c r="V559" i="1"/>
  <c r="V560" i="1"/>
  <c r="V561" i="1"/>
  <c r="V562" i="1"/>
  <c r="V563" i="1"/>
  <c r="V564" i="1"/>
  <c r="V565" i="1"/>
  <c r="V566" i="1"/>
  <c r="V567" i="1"/>
  <c r="V568" i="1"/>
  <c r="V569" i="1"/>
  <c r="V570" i="1"/>
  <c r="V571" i="1"/>
  <c r="V572" i="1"/>
  <c r="V573" i="1"/>
  <c r="V574" i="1"/>
  <c r="V575" i="1"/>
  <c r="V576" i="1"/>
  <c r="V577" i="1"/>
  <c r="V578" i="1"/>
  <c r="V579" i="1"/>
  <c r="V580" i="1"/>
  <c r="V581" i="1"/>
  <c r="V582" i="1"/>
  <c r="V583" i="1"/>
  <c r="V584" i="1"/>
  <c r="V585" i="1"/>
  <c r="V586" i="1"/>
  <c r="V587" i="1"/>
  <c r="V588" i="1"/>
  <c r="V589" i="1"/>
  <c r="V590" i="1"/>
  <c r="V591" i="1"/>
  <c r="V592" i="1"/>
  <c r="V593" i="1"/>
  <c r="V594" i="1"/>
  <c r="V595" i="1"/>
  <c r="V596" i="1"/>
  <c r="V597" i="1"/>
  <c r="V598" i="1"/>
  <c r="V599" i="1"/>
  <c r="V600" i="1"/>
  <c r="V601" i="1"/>
  <c r="V602" i="1"/>
  <c r="V603" i="1"/>
  <c r="V604" i="1"/>
  <c r="V605" i="1"/>
  <c r="V606" i="1"/>
  <c r="V607" i="1"/>
  <c r="V608" i="1"/>
  <c r="V609" i="1"/>
  <c r="V610" i="1"/>
  <c r="V611" i="1"/>
  <c r="V612" i="1"/>
  <c r="V613" i="1"/>
  <c r="V614" i="1"/>
  <c r="V615" i="1"/>
  <c r="V616" i="1"/>
  <c r="V617" i="1"/>
  <c r="V618" i="1"/>
  <c r="V619" i="1"/>
  <c r="V620" i="1"/>
  <c r="V621" i="1"/>
  <c r="V622" i="1"/>
  <c r="V623" i="1"/>
  <c r="W623" i="1"/>
  <c r="V5" i="1"/>
  <c r="V6" i="1"/>
  <c r="V7" i="1"/>
  <c r="V8" i="1"/>
  <c r="V9" i="1"/>
  <c r="V10" i="1"/>
  <c r="V11" i="1"/>
  <c r="V12" i="1"/>
  <c r="V13" i="1"/>
  <c r="V14" i="1"/>
  <c r="V15" i="1"/>
  <c r="V16" i="1"/>
  <c r="V17" i="1"/>
  <c r="V18" i="1"/>
  <c r="V19" i="1"/>
  <c r="V20" i="1"/>
  <c r="V21" i="1"/>
  <c r="V22" i="1"/>
  <c r="V23" i="1"/>
  <c r="V24" i="1"/>
  <c r="V25" i="1"/>
  <c r="V26" i="1"/>
  <c r="V27" i="1"/>
  <c r="V28" i="1"/>
  <c r="V29" i="1"/>
  <c r="V30" i="1"/>
  <c r="V31" i="1"/>
  <c r="V32" i="1"/>
  <c r="V33" i="1"/>
  <c r="V34" i="1"/>
  <c r="V35" i="1"/>
  <c r="V36" i="1"/>
  <c r="V37" i="1"/>
  <c r="V38" i="1"/>
  <c r="V39" i="1"/>
  <c r="V40" i="1"/>
  <c r="V41" i="1"/>
  <c r="V42" i="1"/>
  <c r="V43" i="1"/>
  <c r="V44" i="1"/>
  <c r="V45" i="1"/>
  <c r="V46" i="1"/>
  <c r="V47" i="1"/>
  <c r="V48" i="1"/>
  <c r="V49" i="1"/>
  <c r="V50" i="1"/>
  <c r="V51" i="1"/>
  <c r="V52" i="1"/>
  <c r="V53" i="1"/>
  <c r="V54" i="1"/>
  <c r="V55" i="1"/>
  <c r="V56" i="1"/>
  <c r="V57" i="1"/>
  <c r="V58" i="1"/>
  <c r="V59" i="1"/>
  <c r="V60" i="1"/>
  <c r="V61" i="1"/>
  <c r="V62" i="1"/>
  <c r="V63" i="1"/>
  <c r="V64" i="1"/>
  <c r="V65" i="1"/>
  <c r="V66" i="1"/>
  <c r="V67" i="1"/>
  <c r="V68" i="1"/>
  <c r="V69" i="1"/>
  <c r="V70" i="1"/>
  <c r="V71" i="1"/>
  <c r="V72" i="1"/>
  <c r="V73" i="1"/>
  <c r="V74" i="1"/>
  <c r="V75" i="1"/>
  <c r="V76" i="1"/>
  <c r="V77" i="1"/>
  <c r="V78" i="1"/>
  <c r="V79" i="1"/>
  <c r="V80" i="1"/>
  <c r="V81" i="1"/>
  <c r="V82" i="1"/>
  <c r="V83" i="1"/>
  <c r="V84" i="1"/>
  <c r="V85" i="1"/>
  <c r="V86" i="1"/>
  <c r="V87" i="1"/>
  <c r="V88" i="1"/>
  <c r="V89" i="1"/>
  <c r="V90" i="1"/>
  <c r="V91" i="1"/>
  <c r="V92" i="1"/>
  <c r="V93" i="1"/>
  <c r="V94" i="1"/>
  <c r="V95" i="1"/>
  <c r="V96" i="1"/>
  <c r="V97" i="1"/>
  <c r="V98" i="1"/>
  <c r="V99" i="1"/>
  <c r="V100" i="1"/>
  <c r="V101" i="1"/>
  <c r="V102" i="1"/>
  <c r="V103" i="1"/>
  <c r="V104" i="1"/>
  <c r="V105" i="1"/>
  <c r="V106" i="1"/>
  <c r="V107" i="1"/>
  <c r="V108" i="1"/>
  <c r="V109" i="1"/>
  <c r="V110" i="1"/>
  <c r="V111" i="1"/>
  <c r="V112" i="1"/>
  <c r="V113" i="1"/>
  <c r="V114" i="1"/>
  <c r="V115" i="1"/>
  <c r="V116" i="1"/>
  <c r="V117" i="1"/>
  <c r="V118" i="1"/>
  <c r="V119" i="1"/>
  <c r="V120" i="1"/>
  <c r="V121" i="1"/>
  <c r="V122" i="1"/>
  <c r="V123" i="1"/>
  <c r="V124" i="1"/>
  <c r="V125" i="1"/>
  <c r="V126" i="1"/>
  <c r="V127" i="1"/>
  <c r="V128" i="1"/>
  <c r="V129" i="1"/>
  <c r="V130" i="1"/>
  <c r="V131" i="1"/>
  <c r="V132" i="1"/>
  <c r="V133" i="1"/>
  <c r="V134" i="1"/>
  <c r="V135" i="1"/>
  <c r="V136" i="1"/>
  <c r="V137" i="1"/>
  <c r="V138" i="1"/>
  <c r="V139" i="1"/>
  <c r="V140" i="1"/>
  <c r="V141" i="1"/>
  <c r="V142" i="1"/>
  <c r="V143" i="1"/>
  <c r="V144" i="1"/>
  <c r="V145" i="1"/>
  <c r="V146" i="1"/>
  <c r="V147" i="1"/>
  <c r="V148" i="1"/>
  <c r="V149" i="1"/>
  <c r="V150" i="1"/>
  <c r="V151" i="1"/>
  <c r="V152" i="1"/>
  <c r="V153" i="1"/>
  <c r="V154" i="1"/>
  <c r="V155" i="1"/>
  <c r="V156" i="1"/>
  <c r="V157" i="1"/>
  <c r="V158" i="1"/>
  <c r="V159" i="1"/>
  <c r="V160" i="1"/>
  <c r="V161" i="1"/>
  <c r="V162" i="1"/>
  <c r="V163" i="1"/>
  <c r="V164" i="1"/>
  <c r="V165" i="1"/>
  <c r="V166" i="1"/>
  <c r="V167" i="1"/>
  <c r="V168" i="1"/>
  <c r="V169" i="1"/>
  <c r="V170" i="1"/>
  <c r="V171" i="1"/>
  <c r="V172" i="1"/>
  <c r="V173" i="1"/>
  <c r="V174" i="1"/>
  <c r="V175" i="1"/>
  <c r="V176" i="1"/>
  <c r="V177" i="1"/>
  <c r="V178" i="1"/>
  <c r="V179" i="1"/>
  <c r="V180" i="1"/>
  <c r="V181" i="1"/>
  <c r="V182" i="1"/>
  <c r="V183" i="1"/>
  <c r="V184" i="1"/>
  <c r="V185" i="1"/>
  <c r="V186" i="1"/>
  <c r="V187" i="1"/>
  <c r="V188" i="1"/>
  <c r="V189" i="1"/>
  <c r="V190" i="1"/>
  <c r="V191" i="1"/>
  <c r="V192" i="1"/>
  <c r="V193" i="1"/>
  <c r="V194" i="1"/>
  <c r="V195" i="1"/>
  <c r="V196" i="1"/>
  <c r="V197" i="1"/>
  <c r="V198" i="1"/>
  <c r="V199" i="1"/>
  <c r="V200" i="1"/>
  <c r="V201" i="1"/>
  <c r="V202" i="1"/>
  <c r="V203" i="1"/>
  <c r="V204" i="1"/>
  <c r="V205" i="1"/>
  <c r="W205" i="1"/>
  <c r="V1442" i="1"/>
  <c r="V1443" i="1"/>
  <c r="E2587" i="1"/>
  <c r="E2586" i="1"/>
  <c r="V206" i="1"/>
  <c r="V624" i="1"/>
  <c r="V793" i="1"/>
  <c r="V794" i="1"/>
  <c r="V795" i="1"/>
  <c r="V796" i="1"/>
  <c r="V797" i="1"/>
  <c r="V798" i="1"/>
  <c r="V799" i="1"/>
  <c r="V800" i="1"/>
  <c r="V801" i="1"/>
  <c r="V802" i="1"/>
  <c r="V803" i="1"/>
  <c r="V804" i="1"/>
  <c r="V805" i="1"/>
  <c r="V806" i="1"/>
  <c r="V807" i="1"/>
  <c r="V808" i="1"/>
  <c r="V809" i="1"/>
  <c r="V810" i="1"/>
  <c r="V811" i="1"/>
  <c r="V812" i="1"/>
  <c r="V813" i="1"/>
  <c r="V814" i="1"/>
  <c r="V815" i="1"/>
  <c r="V816" i="1"/>
  <c r="V817" i="1"/>
  <c r="V818" i="1"/>
  <c r="V819" i="1"/>
  <c r="V820" i="1"/>
  <c r="V821" i="1"/>
  <c r="V822" i="1"/>
  <c r="V823" i="1"/>
  <c r="V824" i="1"/>
  <c r="V825" i="1"/>
  <c r="V826" i="1"/>
  <c r="V827" i="1"/>
  <c r="V828" i="1"/>
  <c r="V829" i="1"/>
  <c r="V830" i="1"/>
  <c r="V831" i="1"/>
  <c r="V832" i="1"/>
  <c r="V833" i="1"/>
  <c r="V834" i="1"/>
  <c r="V835" i="1"/>
  <c r="V836" i="1"/>
  <c r="V837" i="1"/>
  <c r="V838" i="1"/>
  <c r="V1456" i="1"/>
  <c r="V1457" i="1"/>
  <c r="V1672" i="1"/>
  <c r="V1673" i="1"/>
  <c r="V1674" i="1"/>
  <c r="V1675" i="1"/>
  <c r="V1676" i="1"/>
  <c r="V1677" i="1"/>
  <c r="V1678" i="1"/>
  <c r="V1679" i="1"/>
  <c r="V1680" i="1"/>
  <c r="V1681" i="1"/>
  <c r="V1965" i="1"/>
  <c r="V2257" i="1"/>
  <c r="V2432" i="1"/>
  <c r="V2433" i="1"/>
  <c r="V2434" i="1"/>
  <c r="V2435" i="1"/>
  <c r="V2436" i="1"/>
  <c r="V2437" i="1"/>
  <c r="V2438" i="1"/>
  <c r="V2439" i="1"/>
  <c r="V2440" i="1"/>
  <c r="V2441" i="1"/>
  <c r="V2442" i="1"/>
  <c r="V2494" i="1"/>
  <c r="V2495" i="1"/>
  <c r="V2496" i="1"/>
  <c r="V2497" i="1"/>
  <c r="V2498" i="1"/>
  <c r="V2499" i="1"/>
  <c r="V2500" i="1"/>
  <c r="V2501" i="1"/>
  <c r="V2502" i="1"/>
  <c r="V2565" i="1"/>
  <c r="V2566" i="1"/>
  <c r="V2567" i="1"/>
  <c r="V2568" i="1"/>
  <c r="V2569" i="1"/>
  <c r="V2570" i="1"/>
  <c r="V2571" i="1"/>
  <c r="V2572" i="1"/>
  <c r="V2573" i="1"/>
  <c r="V2574" i="1"/>
  <c r="V2575" i="1"/>
  <c r="V2576" i="1"/>
  <c r="V2577" i="1"/>
  <c r="V2578" i="1"/>
  <c r="V2579" i="1"/>
  <c r="V2580" i="1"/>
  <c r="V2581" i="1"/>
  <c r="V2582" i="1"/>
  <c r="V2583" i="1"/>
  <c r="H10" i="1"/>
  <c r="I10" i="1"/>
  <c r="J10" i="1"/>
  <c r="K10" i="1"/>
  <c r="L10" i="1"/>
  <c r="M10" i="1"/>
  <c r="N10" i="1"/>
  <c r="O10" i="1"/>
  <c r="H11" i="1"/>
  <c r="I11" i="1"/>
  <c r="J11" i="1"/>
  <c r="K11" i="1"/>
  <c r="L11" i="1"/>
  <c r="M11" i="1"/>
  <c r="N11" i="1"/>
  <c r="O11" i="1"/>
  <c r="H12" i="1"/>
  <c r="I12" i="1"/>
  <c r="J12" i="1"/>
  <c r="K12" i="1"/>
  <c r="L12" i="1"/>
  <c r="M12" i="1"/>
  <c r="N12" i="1"/>
  <c r="O12" i="1"/>
  <c r="H13" i="1"/>
  <c r="I13" i="1"/>
  <c r="J13" i="1"/>
  <c r="K13" i="1"/>
  <c r="L13" i="1"/>
  <c r="M13" i="1"/>
  <c r="N13" i="1"/>
  <c r="O13" i="1"/>
  <c r="H14" i="1"/>
  <c r="I14" i="1"/>
  <c r="J14" i="1"/>
  <c r="K14" i="1"/>
  <c r="L14" i="1"/>
  <c r="M14" i="1"/>
  <c r="N14" i="1"/>
  <c r="O14" i="1"/>
  <c r="H15" i="1"/>
  <c r="I15" i="1"/>
  <c r="J15" i="1"/>
  <c r="K15" i="1"/>
  <c r="L15" i="1"/>
  <c r="M15" i="1"/>
  <c r="N15" i="1"/>
  <c r="O15" i="1"/>
  <c r="H16" i="1"/>
  <c r="I16" i="1"/>
  <c r="J16" i="1"/>
  <c r="K16" i="1"/>
  <c r="L16" i="1"/>
  <c r="M16" i="1"/>
  <c r="N16" i="1"/>
  <c r="O16" i="1"/>
  <c r="H17" i="1"/>
  <c r="I17" i="1"/>
  <c r="J17" i="1"/>
  <c r="K17" i="1"/>
  <c r="L17" i="1"/>
  <c r="M17" i="1"/>
  <c r="N17" i="1"/>
  <c r="O17" i="1"/>
  <c r="H18" i="1"/>
  <c r="I18" i="1"/>
  <c r="J18" i="1"/>
  <c r="K18" i="1"/>
  <c r="L18" i="1"/>
  <c r="M18" i="1"/>
  <c r="N18" i="1"/>
  <c r="O18" i="1"/>
  <c r="H19" i="1"/>
  <c r="I19" i="1"/>
  <c r="J19" i="1"/>
  <c r="K19" i="1"/>
  <c r="L19" i="1"/>
  <c r="M19" i="1"/>
  <c r="N19" i="1"/>
  <c r="O19" i="1"/>
  <c r="H20" i="1"/>
  <c r="I20" i="1"/>
  <c r="J20" i="1"/>
  <c r="K20" i="1"/>
  <c r="L20" i="1"/>
  <c r="M20" i="1"/>
  <c r="N20" i="1"/>
  <c r="O20" i="1"/>
  <c r="H21" i="1"/>
  <c r="I21" i="1"/>
  <c r="J21" i="1"/>
  <c r="K21" i="1"/>
  <c r="L21" i="1"/>
  <c r="M21" i="1"/>
  <c r="N21" i="1"/>
  <c r="O21" i="1"/>
  <c r="H22" i="1"/>
  <c r="I22" i="1"/>
  <c r="J22" i="1"/>
  <c r="K22" i="1"/>
  <c r="L22" i="1"/>
  <c r="M22" i="1"/>
  <c r="N22" i="1"/>
  <c r="O22" i="1"/>
  <c r="H23" i="1"/>
  <c r="I23" i="1"/>
  <c r="J23" i="1"/>
  <c r="K23" i="1"/>
  <c r="L23" i="1"/>
  <c r="M23" i="1"/>
  <c r="N23" i="1"/>
  <c r="O23" i="1"/>
  <c r="H24" i="1"/>
  <c r="I24" i="1"/>
  <c r="J24" i="1"/>
  <c r="K24" i="1"/>
  <c r="L24" i="1"/>
  <c r="M24" i="1"/>
  <c r="N24" i="1"/>
  <c r="O24" i="1"/>
  <c r="H25" i="1"/>
  <c r="I25" i="1"/>
  <c r="J25" i="1"/>
  <c r="K25" i="1"/>
  <c r="L25" i="1"/>
  <c r="M25" i="1"/>
  <c r="N25" i="1"/>
  <c r="O25" i="1"/>
  <c r="H26" i="1"/>
  <c r="I26" i="1"/>
  <c r="J26" i="1"/>
  <c r="K26" i="1"/>
  <c r="L26" i="1"/>
  <c r="M26" i="1"/>
  <c r="N26" i="1"/>
  <c r="O26" i="1"/>
  <c r="H27" i="1"/>
  <c r="I27" i="1"/>
  <c r="J27" i="1"/>
  <c r="K27" i="1"/>
  <c r="L27" i="1"/>
  <c r="M27" i="1"/>
  <c r="N27" i="1"/>
  <c r="O27" i="1"/>
  <c r="H28" i="1"/>
  <c r="I28" i="1"/>
  <c r="J28" i="1"/>
  <c r="K28" i="1"/>
  <c r="L28" i="1"/>
  <c r="M28" i="1"/>
  <c r="N28" i="1"/>
  <c r="O28" i="1"/>
  <c r="H29" i="1"/>
  <c r="I29" i="1"/>
  <c r="J29" i="1"/>
  <c r="K29" i="1"/>
  <c r="L29" i="1"/>
  <c r="M29" i="1"/>
  <c r="N29" i="1"/>
  <c r="O29" i="1"/>
  <c r="H30" i="1"/>
  <c r="I30" i="1"/>
  <c r="J30" i="1"/>
  <c r="K30" i="1"/>
  <c r="L30" i="1"/>
  <c r="M30" i="1"/>
  <c r="N30" i="1"/>
  <c r="O30" i="1"/>
  <c r="H31" i="1"/>
  <c r="I31" i="1"/>
  <c r="J31" i="1"/>
  <c r="K31" i="1"/>
  <c r="L31" i="1"/>
  <c r="M31" i="1"/>
  <c r="N31" i="1"/>
  <c r="O31" i="1"/>
  <c r="H32" i="1"/>
  <c r="I32" i="1"/>
  <c r="J32" i="1"/>
  <c r="K32" i="1"/>
  <c r="L32" i="1"/>
  <c r="M32" i="1"/>
  <c r="N32" i="1"/>
  <c r="O32" i="1"/>
  <c r="H33" i="1"/>
  <c r="I33" i="1"/>
  <c r="J33" i="1"/>
  <c r="K33" i="1"/>
  <c r="L33" i="1"/>
  <c r="M33" i="1"/>
  <c r="N33" i="1"/>
  <c r="O33" i="1"/>
  <c r="H34" i="1"/>
  <c r="I34" i="1"/>
  <c r="J34" i="1"/>
  <c r="K34" i="1"/>
  <c r="L34" i="1"/>
  <c r="M34" i="1"/>
  <c r="N34" i="1"/>
  <c r="O34" i="1"/>
  <c r="H35" i="1"/>
  <c r="I35" i="1"/>
  <c r="J35" i="1"/>
  <c r="K35" i="1"/>
  <c r="L35" i="1"/>
  <c r="M35" i="1"/>
  <c r="N35" i="1"/>
  <c r="O35" i="1"/>
  <c r="H36" i="1"/>
  <c r="I36" i="1"/>
  <c r="J36" i="1"/>
  <c r="K36" i="1"/>
  <c r="L36" i="1"/>
  <c r="M36" i="1"/>
  <c r="N36" i="1"/>
  <c r="O36" i="1"/>
  <c r="H37" i="1"/>
  <c r="I37" i="1"/>
  <c r="J37" i="1"/>
  <c r="K37" i="1"/>
  <c r="L37" i="1"/>
  <c r="M37" i="1"/>
  <c r="N37" i="1"/>
  <c r="O37" i="1"/>
  <c r="H38" i="1"/>
  <c r="I38" i="1"/>
  <c r="J38" i="1"/>
  <c r="K38" i="1"/>
  <c r="L38" i="1"/>
  <c r="M38" i="1"/>
  <c r="N38" i="1"/>
  <c r="O38" i="1"/>
  <c r="H39" i="1"/>
  <c r="I39" i="1"/>
  <c r="J39" i="1"/>
  <c r="K39" i="1"/>
  <c r="L39" i="1"/>
  <c r="M39" i="1"/>
  <c r="N39" i="1"/>
  <c r="O39" i="1"/>
  <c r="H40" i="1"/>
  <c r="I40" i="1"/>
  <c r="J40" i="1"/>
  <c r="K40" i="1"/>
  <c r="L40" i="1"/>
  <c r="M40" i="1"/>
  <c r="N40" i="1"/>
  <c r="O40" i="1"/>
  <c r="H41" i="1"/>
  <c r="I41" i="1"/>
  <c r="J41" i="1"/>
  <c r="K41" i="1"/>
  <c r="L41" i="1"/>
  <c r="M41" i="1"/>
  <c r="N41" i="1"/>
  <c r="O41" i="1"/>
  <c r="H42" i="1"/>
  <c r="I42" i="1"/>
  <c r="J42" i="1"/>
  <c r="K42" i="1"/>
  <c r="L42" i="1"/>
  <c r="M42" i="1"/>
  <c r="N42" i="1"/>
  <c r="O42" i="1"/>
  <c r="H43" i="1"/>
  <c r="I43" i="1"/>
  <c r="J43" i="1"/>
  <c r="K43" i="1"/>
  <c r="L43" i="1"/>
  <c r="M43" i="1"/>
  <c r="N43" i="1"/>
  <c r="O43" i="1"/>
  <c r="H44" i="1"/>
  <c r="I44" i="1"/>
  <c r="J44" i="1"/>
  <c r="K44" i="1"/>
  <c r="L44" i="1"/>
  <c r="M44" i="1"/>
  <c r="N44" i="1"/>
  <c r="O44" i="1"/>
  <c r="H45" i="1"/>
  <c r="I45" i="1"/>
  <c r="J45" i="1"/>
  <c r="K45" i="1"/>
  <c r="L45" i="1"/>
  <c r="M45" i="1"/>
  <c r="N45" i="1"/>
  <c r="O45" i="1"/>
  <c r="H46" i="1"/>
  <c r="I46" i="1"/>
  <c r="J46" i="1"/>
  <c r="K46" i="1"/>
  <c r="L46" i="1"/>
  <c r="M46" i="1"/>
  <c r="N46" i="1"/>
  <c r="O46" i="1"/>
  <c r="H47" i="1"/>
  <c r="I47" i="1"/>
  <c r="J47" i="1"/>
  <c r="K47" i="1"/>
  <c r="L47" i="1"/>
  <c r="M47" i="1"/>
  <c r="N47" i="1"/>
  <c r="O47" i="1"/>
  <c r="H48" i="1"/>
  <c r="I48" i="1"/>
  <c r="J48" i="1"/>
  <c r="K48" i="1"/>
  <c r="L48" i="1"/>
  <c r="M48" i="1"/>
  <c r="N48" i="1"/>
  <c r="O48" i="1"/>
  <c r="H49" i="1"/>
  <c r="I49" i="1"/>
  <c r="J49" i="1"/>
  <c r="K49" i="1"/>
  <c r="L49" i="1"/>
  <c r="M49" i="1"/>
  <c r="N49" i="1"/>
  <c r="O49" i="1"/>
  <c r="H50" i="1"/>
  <c r="I50" i="1"/>
  <c r="J50" i="1"/>
  <c r="K50" i="1"/>
  <c r="L50" i="1"/>
  <c r="M50" i="1"/>
  <c r="N50" i="1"/>
  <c r="O50" i="1"/>
  <c r="H51" i="1"/>
  <c r="I51" i="1"/>
  <c r="J51" i="1"/>
  <c r="K51" i="1"/>
  <c r="L51" i="1"/>
  <c r="M51" i="1"/>
  <c r="N51" i="1"/>
  <c r="O51" i="1"/>
  <c r="H52" i="1"/>
  <c r="I52" i="1"/>
  <c r="J52" i="1"/>
  <c r="K52" i="1"/>
  <c r="L52" i="1"/>
  <c r="M52" i="1"/>
  <c r="N52" i="1"/>
  <c r="O52" i="1"/>
  <c r="H53" i="1"/>
  <c r="I53" i="1"/>
  <c r="J53" i="1"/>
  <c r="K53" i="1"/>
  <c r="L53" i="1"/>
  <c r="M53" i="1"/>
  <c r="N53" i="1"/>
  <c r="O53" i="1"/>
  <c r="H54" i="1"/>
  <c r="I54" i="1"/>
  <c r="J54" i="1"/>
  <c r="K54" i="1"/>
  <c r="L54" i="1"/>
  <c r="M54" i="1"/>
  <c r="N54" i="1"/>
  <c r="O54" i="1"/>
  <c r="H55" i="1"/>
  <c r="I55" i="1"/>
  <c r="J55" i="1"/>
  <c r="K55" i="1"/>
  <c r="L55" i="1"/>
  <c r="M55" i="1"/>
  <c r="N55" i="1"/>
  <c r="O55" i="1"/>
  <c r="H56" i="1"/>
  <c r="I56" i="1"/>
  <c r="J56" i="1"/>
  <c r="K56" i="1"/>
  <c r="L56" i="1"/>
  <c r="M56" i="1"/>
  <c r="N56" i="1"/>
  <c r="O56" i="1"/>
  <c r="H57" i="1"/>
  <c r="I57" i="1"/>
  <c r="J57" i="1"/>
  <c r="K57" i="1"/>
  <c r="L57" i="1"/>
  <c r="M57" i="1"/>
  <c r="N57" i="1"/>
  <c r="O57" i="1"/>
  <c r="H58" i="1"/>
  <c r="I58" i="1"/>
  <c r="J58" i="1"/>
  <c r="K58" i="1"/>
  <c r="L58" i="1"/>
  <c r="M58" i="1"/>
  <c r="N58" i="1"/>
  <c r="O58" i="1"/>
  <c r="H59" i="1"/>
  <c r="I59" i="1"/>
  <c r="J59" i="1"/>
  <c r="K59" i="1"/>
  <c r="L59" i="1"/>
  <c r="M59" i="1"/>
  <c r="N59" i="1"/>
  <c r="O59" i="1"/>
  <c r="H60" i="1"/>
  <c r="I60" i="1"/>
  <c r="J60" i="1"/>
  <c r="K60" i="1"/>
  <c r="L60" i="1"/>
  <c r="M60" i="1"/>
  <c r="N60" i="1"/>
  <c r="O60" i="1"/>
  <c r="H61" i="1"/>
  <c r="I61" i="1"/>
  <c r="J61" i="1"/>
  <c r="K61" i="1"/>
  <c r="L61" i="1"/>
  <c r="M61" i="1"/>
  <c r="N61" i="1"/>
  <c r="O61" i="1"/>
  <c r="H62" i="1"/>
  <c r="I62" i="1"/>
  <c r="J62" i="1"/>
  <c r="K62" i="1"/>
  <c r="L62" i="1"/>
  <c r="M62" i="1"/>
  <c r="N62" i="1"/>
  <c r="O62" i="1"/>
  <c r="H63" i="1"/>
  <c r="I63" i="1"/>
  <c r="J63" i="1"/>
  <c r="K63" i="1"/>
  <c r="L63" i="1"/>
  <c r="M63" i="1"/>
  <c r="N63" i="1"/>
  <c r="O63" i="1"/>
  <c r="H64" i="1"/>
  <c r="I64" i="1"/>
  <c r="J64" i="1"/>
  <c r="K64" i="1"/>
  <c r="L64" i="1"/>
  <c r="M64" i="1"/>
  <c r="N64" i="1"/>
  <c r="O64" i="1"/>
  <c r="H65" i="1"/>
  <c r="I65" i="1"/>
  <c r="J65" i="1"/>
  <c r="K65" i="1"/>
  <c r="L65" i="1"/>
  <c r="M65" i="1"/>
  <c r="N65" i="1"/>
  <c r="O65" i="1"/>
  <c r="H66" i="1"/>
  <c r="I66" i="1"/>
  <c r="J66" i="1"/>
  <c r="K66" i="1"/>
  <c r="L66" i="1"/>
  <c r="M66" i="1"/>
  <c r="N66" i="1"/>
  <c r="O66" i="1"/>
  <c r="H67" i="1"/>
  <c r="I67" i="1"/>
  <c r="J67" i="1"/>
  <c r="K67" i="1"/>
  <c r="L67" i="1"/>
  <c r="M67" i="1"/>
  <c r="N67" i="1"/>
  <c r="O67" i="1"/>
  <c r="H68" i="1"/>
  <c r="I68" i="1"/>
  <c r="J68" i="1"/>
  <c r="K68" i="1"/>
  <c r="L68" i="1"/>
  <c r="M68" i="1"/>
  <c r="N68" i="1"/>
  <c r="O68" i="1"/>
  <c r="H69" i="1"/>
  <c r="I69" i="1"/>
  <c r="J69" i="1"/>
  <c r="K69" i="1"/>
  <c r="L69" i="1"/>
  <c r="M69" i="1"/>
  <c r="N69" i="1"/>
  <c r="O69" i="1"/>
  <c r="H70" i="1"/>
  <c r="I70" i="1"/>
  <c r="J70" i="1"/>
  <c r="K70" i="1"/>
  <c r="L70" i="1"/>
  <c r="M70" i="1"/>
  <c r="N70" i="1"/>
  <c r="O70" i="1"/>
  <c r="H71" i="1"/>
  <c r="I71" i="1"/>
  <c r="J71" i="1"/>
  <c r="K71" i="1"/>
  <c r="L71" i="1"/>
  <c r="M71" i="1"/>
  <c r="N71" i="1"/>
  <c r="O71" i="1"/>
  <c r="H72" i="1"/>
  <c r="I72" i="1"/>
  <c r="J72" i="1"/>
  <c r="K72" i="1"/>
  <c r="L72" i="1"/>
  <c r="M72" i="1"/>
  <c r="N72" i="1"/>
  <c r="O72" i="1"/>
  <c r="H73" i="1"/>
  <c r="I73" i="1"/>
  <c r="J73" i="1"/>
  <c r="K73" i="1"/>
  <c r="L73" i="1"/>
  <c r="M73" i="1"/>
  <c r="N73" i="1"/>
  <c r="O73" i="1"/>
  <c r="H74" i="1"/>
  <c r="I74" i="1"/>
  <c r="J74" i="1"/>
  <c r="K74" i="1"/>
  <c r="L74" i="1"/>
  <c r="M74" i="1"/>
  <c r="N74" i="1"/>
  <c r="O74" i="1"/>
  <c r="H75" i="1"/>
  <c r="I75" i="1"/>
  <c r="J75" i="1"/>
  <c r="K75" i="1"/>
  <c r="L75" i="1"/>
  <c r="M75" i="1"/>
  <c r="N75" i="1"/>
  <c r="O75" i="1"/>
  <c r="H76" i="1"/>
  <c r="I76" i="1"/>
  <c r="J76" i="1"/>
  <c r="K76" i="1"/>
  <c r="L76" i="1"/>
  <c r="M76" i="1"/>
  <c r="N76" i="1"/>
  <c r="O76" i="1"/>
  <c r="H77" i="1"/>
  <c r="I77" i="1"/>
  <c r="J77" i="1"/>
  <c r="K77" i="1"/>
  <c r="L77" i="1"/>
  <c r="M77" i="1"/>
  <c r="N77" i="1"/>
  <c r="O77" i="1"/>
  <c r="H78" i="1"/>
  <c r="I78" i="1"/>
  <c r="J78" i="1"/>
  <c r="K78" i="1"/>
  <c r="L78" i="1"/>
  <c r="M78" i="1"/>
  <c r="N78" i="1"/>
  <c r="O78" i="1"/>
  <c r="H79" i="1"/>
  <c r="I79" i="1"/>
  <c r="J79" i="1"/>
  <c r="K79" i="1"/>
  <c r="L79" i="1"/>
  <c r="M79" i="1"/>
  <c r="N79" i="1"/>
  <c r="O79" i="1"/>
  <c r="H80" i="1"/>
  <c r="I80" i="1"/>
  <c r="J80" i="1"/>
  <c r="K80" i="1"/>
  <c r="L80" i="1"/>
  <c r="M80" i="1"/>
  <c r="N80" i="1"/>
  <c r="O80" i="1"/>
  <c r="H81" i="1"/>
  <c r="I81" i="1"/>
  <c r="J81" i="1"/>
  <c r="K81" i="1"/>
  <c r="L81" i="1"/>
  <c r="M81" i="1"/>
  <c r="N81" i="1"/>
  <c r="O81" i="1"/>
  <c r="H82" i="1"/>
  <c r="I82" i="1"/>
  <c r="J82" i="1"/>
  <c r="K82" i="1"/>
  <c r="L82" i="1"/>
  <c r="M82" i="1"/>
  <c r="N82" i="1"/>
  <c r="O82" i="1"/>
  <c r="H83" i="1"/>
  <c r="I83" i="1"/>
  <c r="J83" i="1"/>
  <c r="K83" i="1"/>
  <c r="L83" i="1"/>
  <c r="M83" i="1"/>
  <c r="N83" i="1"/>
  <c r="O83" i="1"/>
  <c r="H84" i="1"/>
  <c r="I84" i="1"/>
  <c r="J84" i="1"/>
  <c r="K84" i="1"/>
  <c r="L84" i="1"/>
  <c r="M84" i="1"/>
  <c r="N84" i="1"/>
  <c r="O84" i="1"/>
  <c r="H85" i="1"/>
  <c r="I85" i="1"/>
  <c r="J85" i="1"/>
  <c r="K85" i="1"/>
  <c r="L85" i="1"/>
  <c r="M85" i="1"/>
  <c r="N85" i="1"/>
  <c r="O85" i="1"/>
  <c r="H86" i="1"/>
  <c r="I86" i="1"/>
  <c r="J86" i="1"/>
  <c r="K86" i="1"/>
  <c r="L86" i="1"/>
  <c r="M86" i="1"/>
  <c r="N86" i="1"/>
  <c r="O86" i="1"/>
  <c r="H87" i="1"/>
  <c r="I87" i="1"/>
  <c r="J87" i="1"/>
  <c r="K87" i="1"/>
  <c r="L87" i="1"/>
  <c r="M87" i="1"/>
  <c r="N87" i="1"/>
  <c r="O87" i="1"/>
  <c r="H88" i="1"/>
  <c r="I88" i="1"/>
  <c r="J88" i="1"/>
  <c r="K88" i="1"/>
  <c r="L88" i="1"/>
  <c r="M88" i="1"/>
  <c r="N88" i="1"/>
  <c r="O88" i="1"/>
  <c r="H89" i="1"/>
  <c r="I89" i="1"/>
  <c r="J89" i="1"/>
  <c r="K89" i="1"/>
  <c r="L89" i="1"/>
  <c r="M89" i="1"/>
  <c r="N89" i="1"/>
  <c r="O89" i="1"/>
  <c r="H90" i="1"/>
  <c r="I90" i="1"/>
  <c r="J90" i="1"/>
  <c r="K90" i="1"/>
  <c r="L90" i="1"/>
  <c r="M90" i="1"/>
  <c r="N90" i="1"/>
  <c r="O90" i="1"/>
  <c r="H91" i="1"/>
  <c r="I91" i="1"/>
  <c r="J91" i="1"/>
  <c r="K91" i="1"/>
  <c r="L91" i="1"/>
  <c r="M91" i="1"/>
  <c r="N91" i="1"/>
  <c r="O91" i="1"/>
  <c r="H92" i="1"/>
  <c r="I92" i="1"/>
  <c r="J92" i="1"/>
  <c r="K92" i="1"/>
  <c r="L92" i="1"/>
  <c r="M92" i="1"/>
  <c r="N92" i="1"/>
  <c r="O92" i="1"/>
  <c r="H93" i="1"/>
  <c r="I93" i="1"/>
  <c r="J93" i="1"/>
  <c r="K93" i="1"/>
  <c r="L93" i="1"/>
  <c r="M93" i="1"/>
  <c r="N93" i="1"/>
  <c r="O93" i="1"/>
  <c r="H94" i="1"/>
  <c r="I94" i="1"/>
  <c r="J94" i="1"/>
  <c r="K94" i="1"/>
  <c r="L94" i="1"/>
  <c r="M94" i="1"/>
  <c r="N94" i="1"/>
  <c r="O94" i="1"/>
  <c r="H95" i="1"/>
  <c r="I95" i="1"/>
  <c r="J95" i="1"/>
  <c r="K95" i="1"/>
  <c r="L95" i="1"/>
  <c r="M95" i="1"/>
  <c r="N95" i="1"/>
  <c r="O95" i="1"/>
  <c r="H96" i="1"/>
  <c r="I96" i="1"/>
  <c r="J96" i="1"/>
  <c r="K96" i="1"/>
  <c r="L96" i="1"/>
  <c r="M96" i="1"/>
  <c r="N96" i="1"/>
  <c r="O96" i="1"/>
  <c r="H97" i="1"/>
  <c r="I97" i="1"/>
  <c r="J97" i="1"/>
  <c r="K97" i="1"/>
  <c r="L97" i="1"/>
  <c r="M97" i="1"/>
  <c r="N97" i="1"/>
  <c r="O97" i="1"/>
  <c r="H98" i="1"/>
  <c r="I98" i="1"/>
  <c r="J98" i="1"/>
  <c r="K98" i="1"/>
  <c r="L98" i="1"/>
  <c r="M98" i="1"/>
  <c r="N98" i="1"/>
  <c r="O98" i="1"/>
  <c r="H99" i="1"/>
  <c r="I99" i="1"/>
  <c r="J99" i="1"/>
  <c r="K99" i="1"/>
  <c r="L99" i="1"/>
  <c r="M99" i="1"/>
  <c r="N99" i="1"/>
  <c r="O99" i="1"/>
  <c r="H100" i="1"/>
  <c r="I100" i="1"/>
  <c r="J100" i="1"/>
  <c r="K100" i="1"/>
  <c r="L100" i="1"/>
  <c r="M100" i="1"/>
  <c r="N100" i="1"/>
  <c r="O100" i="1"/>
  <c r="H101" i="1"/>
  <c r="I101" i="1"/>
  <c r="J101" i="1"/>
  <c r="K101" i="1"/>
  <c r="L101" i="1"/>
  <c r="M101" i="1"/>
  <c r="N101" i="1"/>
  <c r="O101" i="1"/>
  <c r="H102" i="1"/>
  <c r="I102" i="1"/>
  <c r="J102" i="1"/>
  <c r="K102" i="1"/>
  <c r="L102" i="1"/>
  <c r="M102" i="1"/>
  <c r="N102" i="1"/>
  <c r="O102" i="1"/>
  <c r="H103" i="1"/>
  <c r="I103" i="1"/>
  <c r="J103" i="1"/>
  <c r="K103" i="1"/>
  <c r="L103" i="1"/>
  <c r="M103" i="1"/>
  <c r="N103" i="1"/>
  <c r="O103" i="1"/>
  <c r="H104" i="1"/>
  <c r="I104" i="1"/>
  <c r="J104" i="1"/>
  <c r="K104" i="1"/>
  <c r="L104" i="1"/>
  <c r="M104" i="1"/>
  <c r="N104" i="1"/>
  <c r="O104" i="1"/>
  <c r="H105" i="1"/>
  <c r="I105" i="1"/>
  <c r="J105" i="1"/>
  <c r="K105" i="1"/>
  <c r="L105" i="1"/>
  <c r="M105" i="1"/>
  <c r="N105" i="1"/>
  <c r="O105" i="1"/>
  <c r="H106" i="1"/>
  <c r="I106" i="1"/>
  <c r="J106" i="1"/>
  <c r="K106" i="1"/>
  <c r="L106" i="1"/>
  <c r="M106" i="1"/>
  <c r="N106" i="1"/>
  <c r="O106" i="1"/>
  <c r="H107" i="1"/>
  <c r="I107" i="1"/>
  <c r="J107" i="1"/>
  <c r="K107" i="1"/>
  <c r="L107" i="1"/>
  <c r="M107" i="1"/>
  <c r="N107" i="1"/>
  <c r="O107" i="1"/>
  <c r="H108" i="1"/>
  <c r="I108" i="1"/>
  <c r="J108" i="1"/>
  <c r="K108" i="1"/>
  <c r="L108" i="1"/>
  <c r="M108" i="1"/>
  <c r="N108" i="1"/>
  <c r="O108" i="1"/>
  <c r="H109" i="1"/>
  <c r="I109" i="1"/>
  <c r="J109" i="1"/>
  <c r="K109" i="1"/>
  <c r="L109" i="1"/>
  <c r="M109" i="1"/>
  <c r="N109" i="1"/>
  <c r="O109" i="1"/>
  <c r="H110" i="1"/>
  <c r="I110" i="1"/>
  <c r="J110" i="1"/>
  <c r="K110" i="1"/>
  <c r="L110" i="1"/>
  <c r="M110" i="1"/>
  <c r="N110" i="1"/>
  <c r="O110" i="1"/>
  <c r="H111" i="1"/>
  <c r="I111" i="1"/>
  <c r="J111" i="1"/>
  <c r="K111" i="1"/>
  <c r="L111" i="1"/>
  <c r="M111" i="1"/>
  <c r="N111" i="1"/>
  <c r="O111" i="1"/>
  <c r="H112" i="1"/>
  <c r="I112" i="1"/>
  <c r="J112" i="1"/>
  <c r="K112" i="1"/>
  <c r="L112" i="1"/>
  <c r="M112" i="1"/>
  <c r="N112" i="1"/>
  <c r="O112" i="1"/>
  <c r="H113" i="1"/>
  <c r="I113" i="1"/>
  <c r="J113" i="1"/>
  <c r="K113" i="1"/>
  <c r="L113" i="1"/>
  <c r="M113" i="1"/>
  <c r="N113" i="1"/>
  <c r="O113" i="1"/>
  <c r="H114" i="1"/>
  <c r="I114" i="1"/>
  <c r="J114" i="1"/>
  <c r="K114" i="1"/>
  <c r="L114" i="1"/>
  <c r="M114" i="1"/>
  <c r="N114" i="1"/>
  <c r="O114" i="1"/>
  <c r="H115" i="1"/>
  <c r="I115" i="1"/>
  <c r="J115" i="1"/>
  <c r="K115" i="1"/>
  <c r="L115" i="1"/>
  <c r="M115" i="1"/>
  <c r="N115" i="1"/>
  <c r="O115" i="1"/>
  <c r="H116" i="1"/>
  <c r="I116" i="1"/>
  <c r="J116" i="1"/>
  <c r="K116" i="1"/>
  <c r="L116" i="1"/>
  <c r="M116" i="1"/>
  <c r="N116" i="1"/>
  <c r="O116" i="1"/>
  <c r="H117" i="1"/>
  <c r="I117" i="1"/>
  <c r="J117" i="1"/>
  <c r="K117" i="1"/>
  <c r="L117" i="1"/>
  <c r="M117" i="1"/>
  <c r="N117" i="1"/>
  <c r="O117" i="1"/>
  <c r="H118" i="1"/>
  <c r="I118" i="1"/>
  <c r="J118" i="1"/>
  <c r="K118" i="1"/>
  <c r="L118" i="1"/>
  <c r="M118" i="1"/>
  <c r="N118" i="1"/>
  <c r="O118" i="1"/>
  <c r="H119" i="1"/>
  <c r="I119" i="1"/>
  <c r="J119" i="1"/>
  <c r="K119" i="1"/>
  <c r="L119" i="1"/>
  <c r="M119" i="1"/>
  <c r="N119" i="1"/>
  <c r="O119" i="1"/>
  <c r="H120" i="1"/>
  <c r="I120" i="1"/>
  <c r="J120" i="1"/>
  <c r="K120" i="1"/>
  <c r="L120" i="1"/>
  <c r="M120" i="1"/>
  <c r="N120" i="1"/>
  <c r="O120" i="1"/>
  <c r="H121" i="1"/>
  <c r="I121" i="1"/>
  <c r="J121" i="1"/>
  <c r="K121" i="1"/>
  <c r="L121" i="1"/>
  <c r="M121" i="1"/>
  <c r="N121" i="1"/>
  <c r="O121" i="1"/>
  <c r="H122" i="1"/>
  <c r="I122" i="1"/>
  <c r="J122" i="1"/>
  <c r="K122" i="1"/>
  <c r="L122" i="1"/>
  <c r="M122" i="1"/>
  <c r="N122" i="1"/>
  <c r="O122" i="1"/>
  <c r="H123" i="1"/>
  <c r="I123" i="1"/>
  <c r="J123" i="1"/>
  <c r="K123" i="1"/>
  <c r="L123" i="1"/>
  <c r="M123" i="1"/>
  <c r="N123" i="1"/>
  <c r="O123" i="1"/>
  <c r="H124" i="1"/>
  <c r="I124" i="1"/>
  <c r="J124" i="1"/>
  <c r="K124" i="1"/>
  <c r="L124" i="1"/>
  <c r="M124" i="1"/>
  <c r="N124" i="1"/>
  <c r="O124" i="1"/>
  <c r="H125" i="1"/>
  <c r="I125" i="1"/>
  <c r="J125" i="1"/>
  <c r="K125" i="1"/>
  <c r="L125" i="1"/>
  <c r="M125" i="1"/>
  <c r="N125" i="1"/>
  <c r="O125" i="1"/>
  <c r="H126" i="1"/>
  <c r="I126" i="1"/>
  <c r="J126" i="1"/>
  <c r="K126" i="1"/>
  <c r="L126" i="1"/>
  <c r="M126" i="1"/>
  <c r="N126" i="1"/>
  <c r="O126" i="1"/>
  <c r="H127" i="1"/>
  <c r="I127" i="1"/>
  <c r="J127" i="1"/>
  <c r="K127" i="1"/>
  <c r="L127" i="1"/>
  <c r="M127" i="1"/>
  <c r="N127" i="1"/>
  <c r="O127" i="1"/>
  <c r="H128" i="1"/>
  <c r="I128" i="1"/>
  <c r="J128" i="1"/>
  <c r="K128" i="1"/>
  <c r="L128" i="1"/>
  <c r="M128" i="1"/>
  <c r="N128" i="1"/>
  <c r="O128" i="1"/>
  <c r="H129" i="1"/>
  <c r="I129" i="1"/>
  <c r="J129" i="1"/>
  <c r="K129" i="1"/>
  <c r="L129" i="1"/>
  <c r="M129" i="1"/>
  <c r="N129" i="1"/>
  <c r="O129" i="1"/>
  <c r="H130" i="1"/>
  <c r="I130" i="1"/>
  <c r="J130" i="1"/>
  <c r="K130" i="1"/>
  <c r="L130" i="1"/>
  <c r="M130" i="1"/>
  <c r="N130" i="1"/>
  <c r="O130" i="1"/>
  <c r="H131" i="1"/>
  <c r="I131" i="1"/>
  <c r="J131" i="1"/>
  <c r="K131" i="1"/>
  <c r="L131" i="1"/>
  <c r="M131" i="1"/>
  <c r="N131" i="1"/>
  <c r="O131" i="1"/>
  <c r="H132" i="1"/>
  <c r="I132" i="1"/>
  <c r="J132" i="1"/>
  <c r="K132" i="1"/>
  <c r="L132" i="1"/>
  <c r="M132" i="1"/>
  <c r="N132" i="1"/>
  <c r="O132" i="1"/>
  <c r="H133" i="1"/>
  <c r="I133" i="1"/>
  <c r="J133" i="1"/>
  <c r="K133" i="1"/>
  <c r="L133" i="1"/>
  <c r="M133" i="1"/>
  <c r="N133" i="1"/>
  <c r="O133" i="1"/>
  <c r="H134" i="1"/>
  <c r="I134" i="1"/>
  <c r="J134" i="1"/>
  <c r="K134" i="1"/>
  <c r="L134" i="1"/>
  <c r="M134" i="1"/>
  <c r="N134" i="1"/>
  <c r="O134" i="1"/>
  <c r="H135" i="1"/>
  <c r="I135" i="1"/>
  <c r="J135" i="1"/>
  <c r="K135" i="1"/>
  <c r="L135" i="1"/>
  <c r="M135" i="1"/>
  <c r="N135" i="1"/>
  <c r="O135" i="1"/>
  <c r="H136" i="1"/>
  <c r="I136" i="1"/>
  <c r="J136" i="1"/>
  <c r="K136" i="1"/>
  <c r="L136" i="1"/>
  <c r="M136" i="1"/>
  <c r="N136" i="1"/>
  <c r="O136" i="1"/>
  <c r="H137" i="1"/>
  <c r="I137" i="1"/>
  <c r="J137" i="1"/>
  <c r="K137" i="1"/>
  <c r="L137" i="1"/>
  <c r="M137" i="1"/>
  <c r="N137" i="1"/>
  <c r="O137" i="1"/>
  <c r="H138" i="1"/>
  <c r="I138" i="1"/>
  <c r="J138" i="1"/>
  <c r="K138" i="1"/>
  <c r="L138" i="1"/>
  <c r="M138" i="1"/>
  <c r="N138" i="1"/>
  <c r="O138" i="1"/>
  <c r="H139" i="1"/>
  <c r="I139" i="1"/>
  <c r="J139" i="1"/>
  <c r="K139" i="1"/>
  <c r="L139" i="1"/>
  <c r="M139" i="1"/>
  <c r="N139" i="1"/>
  <c r="O139" i="1"/>
  <c r="H140" i="1"/>
  <c r="I140" i="1"/>
  <c r="J140" i="1"/>
  <c r="K140" i="1"/>
  <c r="L140" i="1"/>
  <c r="M140" i="1"/>
  <c r="N140" i="1"/>
  <c r="O140" i="1"/>
  <c r="H141" i="1"/>
  <c r="I141" i="1"/>
  <c r="J141" i="1"/>
  <c r="K141" i="1"/>
  <c r="L141" i="1"/>
  <c r="M141" i="1"/>
  <c r="N141" i="1"/>
  <c r="O141" i="1"/>
  <c r="H142" i="1"/>
  <c r="I142" i="1"/>
  <c r="J142" i="1"/>
  <c r="K142" i="1"/>
  <c r="L142" i="1"/>
  <c r="M142" i="1"/>
  <c r="N142" i="1"/>
  <c r="O142" i="1"/>
  <c r="H143" i="1"/>
  <c r="I143" i="1"/>
  <c r="J143" i="1"/>
  <c r="K143" i="1"/>
  <c r="L143" i="1"/>
  <c r="M143" i="1"/>
  <c r="N143" i="1"/>
  <c r="O143" i="1"/>
  <c r="H144" i="1"/>
  <c r="I144" i="1"/>
  <c r="J144" i="1"/>
  <c r="K144" i="1"/>
  <c r="L144" i="1"/>
  <c r="M144" i="1"/>
  <c r="N144" i="1"/>
  <c r="O144" i="1"/>
  <c r="H145" i="1"/>
  <c r="I145" i="1"/>
  <c r="J145" i="1"/>
  <c r="K145" i="1"/>
  <c r="L145" i="1"/>
  <c r="M145" i="1"/>
  <c r="N145" i="1"/>
  <c r="O145" i="1"/>
  <c r="H146" i="1"/>
  <c r="I146" i="1"/>
  <c r="J146" i="1"/>
  <c r="K146" i="1"/>
  <c r="L146" i="1"/>
  <c r="M146" i="1"/>
  <c r="N146" i="1"/>
  <c r="O146" i="1"/>
  <c r="H147" i="1"/>
  <c r="I147" i="1"/>
  <c r="J147" i="1"/>
  <c r="K147" i="1"/>
  <c r="L147" i="1"/>
  <c r="M147" i="1"/>
  <c r="N147" i="1"/>
  <c r="O147" i="1"/>
  <c r="H148" i="1"/>
  <c r="I148" i="1"/>
  <c r="J148" i="1"/>
  <c r="K148" i="1"/>
  <c r="L148" i="1"/>
  <c r="M148" i="1"/>
  <c r="N148" i="1"/>
  <c r="O148" i="1"/>
  <c r="H149" i="1"/>
  <c r="I149" i="1"/>
  <c r="J149" i="1"/>
  <c r="K149" i="1"/>
  <c r="L149" i="1"/>
  <c r="M149" i="1"/>
  <c r="N149" i="1"/>
  <c r="O149" i="1"/>
  <c r="H150" i="1"/>
  <c r="I150" i="1"/>
  <c r="J150" i="1"/>
  <c r="K150" i="1"/>
  <c r="L150" i="1"/>
  <c r="M150" i="1"/>
  <c r="N150" i="1"/>
  <c r="O150" i="1"/>
  <c r="H151" i="1"/>
  <c r="I151" i="1"/>
  <c r="J151" i="1"/>
  <c r="K151" i="1"/>
  <c r="L151" i="1"/>
  <c r="M151" i="1"/>
  <c r="N151" i="1"/>
  <c r="O151" i="1"/>
  <c r="H152" i="1"/>
  <c r="I152" i="1"/>
  <c r="J152" i="1"/>
  <c r="K152" i="1"/>
  <c r="L152" i="1"/>
  <c r="M152" i="1"/>
  <c r="N152" i="1"/>
  <c r="O152" i="1"/>
  <c r="H153" i="1"/>
  <c r="I153" i="1"/>
  <c r="J153" i="1"/>
  <c r="K153" i="1"/>
  <c r="L153" i="1"/>
  <c r="M153" i="1"/>
  <c r="N153" i="1"/>
  <c r="O153" i="1"/>
  <c r="H154" i="1"/>
  <c r="I154" i="1"/>
  <c r="J154" i="1"/>
  <c r="K154" i="1"/>
  <c r="L154" i="1"/>
  <c r="M154" i="1"/>
  <c r="N154" i="1"/>
  <c r="O154" i="1"/>
  <c r="H155" i="1"/>
  <c r="I155" i="1"/>
  <c r="J155" i="1"/>
  <c r="K155" i="1"/>
  <c r="L155" i="1"/>
  <c r="M155" i="1"/>
  <c r="N155" i="1"/>
  <c r="O155" i="1"/>
  <c r="H156" i="1"/>
  <c r="I156" i="1"/>
  <c r="J156" i="1"/>
  <c r="K156" i="1"/>
  <c r="L156" i="1"/>
  <c r="M156" i="1"/>
  <c r="N156" i="1"/>
  <c r="O156" i="1"/>
  <c r="H157" i="1"/>
  <c r="I157" i="1"/>
  <c r="J157" i="1"/>
  <c r="K157" i="1"/>
  <c r="L157" i="1"/>
  <c r="M157" i="1"/>
  <c r="N157" i="1"/>
  <c r="O157" i="1"/>
  <c r="H158" i="1"/>
  <c r="I158" i="1"/>
  <c r="J158" i="1"/>
  <c r="K158" i="1"/>
  <c r="L158" i="1"/>
  <c r="M158" i="1"/>
  <c r="N158" i="1"/>
  <c r="O158" i="1"/>
  <c r="H159" i="1"/>
  <c r="I159" i="1"/>
  <c r="J159" i="1"/>
  <c r="K159" i="1"/>
  <c r="L159" i="1"/>
  <c r="M159" i="1"/>
  <c r="N159" i="1"/>
  <c r="O159" i="1"/>
  <c r="H160" i="1"/>
  <c r="I160" i="1"/>
  <c r="J160" i="1"/>
  <c r="K160" i="1"/>
  <c r="L160" i="1"/>
  <c r="M160" i="1"/>
  <c r="N160" i="1"/>
  <c r="O160" i="1"/>
  <c r="H161" i="1"/>
  <c r="I161" i="1"/>
  <c r="J161" i="1"/>
  <c r="K161" i="1"/>
  <c r="L161" i="1"/>
  <c r="M161" i="1"/>
  <c r="N161" i="1"/>
  <c r="O161" i="1"/>
  <c r="H162" i="1"/>
  <c r="I162" i="1"/>
  <c r="J162" i="1"/>
  <c r="K162" i="1"/>
  <c r="L162" i="1"/>
  <c r="M162" i="1"/>
  <c r="N162" i="1"/>
  <c r="O162" i="1"/>
  <c r="H163" i="1"/>
  <c r="I163" i="1"/>
  <c r="J163" i="1"/>
  <c r="K163" i="1"/>
  <c r="L163" i="1"/>
  <c r="M163" i="1"/>
  <c r="N163" i="1"/>
  <c r="O163" i="1"/>
  <c r="H164" i="1"/>
  <c r="I164" i="1"/>
  <c r="J164" i="1"/>
  <c r="K164" i="1"/>
  <c r="L164" i="1"/>
  <c r="M164" i="1"/>
  <c r="N164" i="1"/>
  <c r="O164" i="1"/>
  <c r="H165" i="1"/>
  <c r="I165" i="1"/>
  <c r="J165" i="1"/>
  <c r="K165" i="1"/>
  <c r="L165" i="1"/>
  <c r="M165" i="1"/>
  <c r="N165" i="1"/>
  <c r="O165" i="1"/>
  <c r="H166" i="1"/>
  <c r="I166" i="1"/>
  <c r="J166" i="1"/>
  <c r="K166" i="1"/>
  <c r="L166" i="1"/>
  <c r="M166" i="1"/>
  <c r="N166" i="1"/>
  <c r="O166" i="1"/>
  <c r="H167" i="1"/>
  <c r="I167" i="1"/>
  <c r="J167" i="1"/>
  <c r="K167" i="1"/>
  <c r="L167" i="1"/>
  <c r="M167" i="1"/>
  <c r="N167" i="1"/>
  <c r="O167" i="1"/>
  <c r="H168" i="1"/>
  <c r="I168" i="1"/>
  <c r="J168" i="1"/>
  <c r="K168" i="1"/>
  <c r="L168" i="1"/>
  <c r="M168" i="1"/>
  <c r="N168" i="1"/>
  <c r="O168" i="1"/>
  <c r="H169" i="1"/>
  <c r="I169" i="1"/>
  <c r="J169" i="1"/>
  <c r="K169" i="1"/>
  <c r="L169" i="1"/>
  <c r="M169" i="1"/>
  <c r="N169" i="1"/>
  <c r="O169" i="1"/>
  <c r="H170" i="1"/>
  <c r="I170" i="1"/>
  <c r="J170" i="1"/>
  <c r="K170" i="1"/>
  <c r="L170" i="1"/>
  <c r="M170" i="1"/>
  <c r="N170" i="1"/>
  <c r="O170" i="1"/>
  <c r="H171" i="1"/>
  <c r="I171" i="1"/>
  <c r="J171" i="1"/>
  <c r="K171" i="1"/>
  <c r="L171" i="1"/>
  <c r="M171" i="1"/>
  <c r="N171" i="1"/>
  <c r="O171" i="1"/>
  <c r="H172" i="1"/>
  <c r="I172" i="1"/>
  <c r="J172" i="1"/>
  <c r="K172" i="1"/>
  <c r="L172" i="1"/>
  <c r="M172" i="1"/>
  <c r="N172" i="1"/>
  <c r="O172" i="1"/>
  <c r="H173" i="1"/>
  <c r="I173" i="1"/>
  <c r="J173" i="1"/>
  <c r="K173" i="1"/>
  <c r="L173" i="1"/>
  <c r="M173" i="1"/>
  <c r="N173" i="1"/>
  <c r="O173" i="1"/>
  <c r="H174" i="1"/>
  <c r="I174" i="1"/>
  <c r="J174" i="1"/>
  <c r="K174" i="1"/>
  <c r="L174" i="1"/>
  <c r="M174" i="1"/>
  <c r="N174" i="1"/>
  <c r="O174" i="1"/>
  <c r="H175" i="1"/>
  <c r="I175" i="1"/>
  <c r="J175" i="1"/>
  <c r="K175" i="1"/>
  <c r="L175" i="1"/>
  <c r="M175" i="1"/>
  <c r="N175" i="1"/>
  <c r="O175" i="1"/>
  <c r="H176" i="1"/>
  <c r="I176" i="1"/>
  <c r="J176" i="1"/>
  <c r="K176" i="1"/>
  <c r="L176" i="1"/>
  <c r="M176" i="1"/>
  <c r="N176" i="1"/>
  <c r="O176" i="1"/>
  <c r="H177" i="1"/>
  <c r="I177" i="1"/>
  <c r="J177" i="1"/>
  <c r="K177" i="1"/>
  <c r="L177" i="1"/>
  <c r="M177" i="1"/>
  <c r="N177" i="1"/>
  <c r="O177" i="1"/>
  <c r="H178" i="1"/>
  <c r="I178" i="1"/>
  <c r="J178" i="1"/>
  <c r="K178" i="1"/>
  <c r="L178" i="1"/>
  <c r="M178" i="1"/>
  <c r="N178" i="1"/>
  <c r="O178" i="1"/>
  <c r="H179" i="1"/>
  <c r="I179" i="1"/>
  <c r="J179" i="1"/>
  <c r="K179" i="1"/>
  <c r="L179" i="1"/>
  <c r="M179" i="1"/>
  <c r="N179" i="1"/>
  <c r="O179" i="1"/>
  <c r="H180" i="1"/>
  <c r="I180" i="1"/>
  <c r="J180" i="1"/>
  <c r="K180" i="1"/>
  <c r="L180" i="1"/>
  <c r="M180" i="1"/>
  <c r="N180" i="1"/>
  <c r="O180" i="1"/>
  <c r="H181" i="1"/>
  <c r="I181" i="1"/>
  <c r="J181" i="1"/>
  <c r="K181" i="1"/>
  <c r="L181" i="1"/>
  <c r="M181" i="1"/>
  <c r="N181" i="1"/>
  <c r="O181" i="1"/>
  <c r="H182" i="1"/>
  <c r="I182" i="1"/>
  <c r="J182" i="1"/>
  <c r="K182" i="1"/>
  <c r="L182" i="1"/>
  <c r="M182" i="1"/>
  <c r="N182" i="1"/>
  <c r="O182" i="1"/>
  <c r="H183" i="1"/>
  <c r="I183" i="1"/>
  <c r="J183" i="1"/>
  <c r="K183" i="1"/>
  <c r="L183" i="1"/>
  <c r="M183" i="1"/>
  <c r="N183" i="1"/>
  <c r="O183" i="1"/>
  <c r="H184" i="1"/>
  <c r="I184" i="1"/>
  <c r="J184" i="1"/>
  <c r="K184" i="1"/>
  <c r="L184" i="1"/>
  <c r="M184" i="1"/>
  <c r="N184" i="1"/>
  <c r="O184" i="1"/>
  <c r="H185" i="1"/>
  <c r="I185" i="1"/>
  <c r="J185" i="1"/>
  <c r="K185" i="1"/>
  <c r="L185" i="1"/>
  <c r="M185" i="1"/>
  <c r="N185" i="1"/>
  <c r="O185" i="1"/>
  <c r="H186" i="1"/>
  <c r="I186" i="1"/>
  <c r="J186" i="1"/>
  <c r="K186" i="1"/>
  <c r="L186" i="1"/>
  <c r="M186" i="1"/>
  <c r="N186" i="1"/>
  <c r="O186" i="1"/>
  <c r="H187" i="1"/>
  <c r="I187" i="1"/>
  <c r="J187" i="1"/>
  <c r="K187" i="1"/>
  <c r="L187" i="1"/>
  <c r="M187" i="1"/>
  <c r="N187" i="1"/>
  <c r="O187" i="1"/>
  <c r="H188" i="1"/>
  <c r="I188" i="1"/>
  <c r="J188" i="1"/>
  <c r="K188" i="1"/>
  <c r="L188" i="1"/>
  <c r="M188" i="1"/>
  <c r="N188" i="1"/>
  <c r="O188" i="1"/>
  <c r="H189" i="1"/>
  <c r="I189" i="1"/>
  <c r="J189" i="1"/>
  <c r="K189" i="1"/>
  <c r="L189" i="1"/>
  <c r="M189" i="1"/>
  <c r="N189" i="1"/>
  <c r="O189" i="1"/>
  <c r="H190" i="1"/>
  <c r="I190" i="1"/>
  <c r="J190" i="1"/>
  <c r="K190" i="1"/>
  <c r="L190" i="1"/>
  <c r="M190" i="1"/>
  <c r="N190" i="1"/>
  <c r="O190" i="1"/>
  <c r="H191" i="1"/>
  <c r="I191" i="1"/>
  <c r="J191" i="1"/>
  <c r="K191" i="1"/>
  <c r="L191" i="1"/>
  <c r="M191" i="1"/>
  <c r="N191" i="1"/>
  <c r="O191" i="1"/>
  <c r="H192" i="1"/>
  <c r="I192" i="1"/>
  <c r="J192" i="1"/>
  <c r="K192" i="1"/>
  <c r="L192" i="1"/>
  <c r="M192" i="1"/>
  <c r="N192" i="1"/>
  <c r="O192" i="1"/>
  <c r="H193" i="1"/>
  <c r="I193" i="1"/>
  <c r="J193" i="1"/>
  <c r="K193" i="1"/>
  <c r="L193" i="1"/>
  <c r="M193" i="1"/>
  <c r="N193" i="1"/>
  <c r="O193" i="1"/>
  <c r="H194" i="1"/>
  <c r="I194" i="1"/>
  <c r="J194" i="1"/>
  <c r="K194" i="1"/>
  <c r="L194" i="1"/>
  <c r="M194" i="1"/>
  <c r="N194" i="1"/>
  <c r="O194" i="1"/>
  <c r="H195" i="1"/>
  <c r="I195" i="1"/>
  <c r="J195" i="1"/>
  <c r="K195" i="1"/>
  <c r="L195" i="1"/>
  <c r="M195" i="1"/>
  <c r="N195" i="1"/>
  <c r="O195" i="1"/>
  <c r="H196" i="1"/>
  <c r="I196" i="1"/>
  <c r="J196" i="1"/>
  <c r="K196" i="1"/>
  <c r="L196" i="1"/>
  <c r="M196" i="1"/>
  <c r="N196" i="1"/>
  <c r="O196" i="1"/>
  <c r="H197" i="1"/>
  <c r="I197" i="1"/>
  <c r="J197" i="1"/>
  <c r="K197" i="1"/>
  <c r="L197" i="1"/>
  <c r="M197" i="1"/>
  <c r="N197" i="1"/>
  <c r="O197" i="1"/>
  <c r="H198" i="1"/>
  <c r="I198" i="1"/>
  <c r="J198" i="1"/>
  <c r="K198" i="1"/>
  <c r="L198" i="1"/>
  <c r="M198" i="1"/>
  <c r="N198" i="1"/>
  <c r="O198" i="1"/>
  <c r="H199" i="1"/>
  <c r="I199" i="1"/>
  <c r="J199" i="1"/>
  <c r="K199" i="1"/>
  <c r="L199" i="1"/>
  <c r="M199" i="1"/>
  <c r="N199" i="1"/>
  <c r="O199" i="1"/>
  <c r="H200" i="1"/>
  <c r="I200" i="1"/>
  <c r="J200" i="1"/>
  <c r="K200" i="1"/>
  <c r="L200" i="1"/>
  <c r="M200" i="1"/>
  <c r="N200" i="1"/>
  <c r="O200" i="1"/>
  <c r="H201" i="1"/>
  <c r="I201" i="1"/>
  <c r="J201" i="1"/>
  <c r="K201" i="1"/>
  <c r="L201" i="1"/>
  <c r="M201" i="1"/>
  <c r="N201" i="1"/>
  <c r="O201" i="1"/>
  <c r="H202" i="1"/>
  <c r="I202" i="1"/>
  <c r="J202" i="1"/>
  <c r="K202" i="1"/>
  <c r="L202" i="1"/>
  <c r="M202" i="1"/>
  <c r="N202" i="1"/>
  <c r="O202" i="1"/>
  <c r="H203" i="1"/>
  <c r="I203" i="1"/>
  <c r="J203" i="1"/>
  <c r="K203" i="1"/>
  <c r="L203" i="1"/>
  <c r="M203" i="1"/>
  <c r="N203" i="1"/>
  <c r="O203" i="1"/>
  <c r="H204" i="1"/>
  <c r="I204" i="1"/>
  <c r="J204" i="1"/>
  <c r="K204" i="1"/>
  <c r="L204" i="1"/>
  <c r="M204" i="1"/>
  <c r="N204" i="1"/>
  <c r="O204" i="1"/>
  <c r="H205" i="1"/>
  <c r="I205" i="1"/>
  <c r="J205" i="1"/>
  <c r="K205" i="1"/>
  <c r="L205" i="1"/>
  <c r="M205" i="1"/>
  <c r="N205" i="1"/>
  <c r="O205" i="1"/>
  <c r="H206" i="1"/>
  <c r="I206" i="1"/>
  <c r="J206" i="1"/>
  <c r="K206" i="1"/>
  <c r="L206" i="1"/>
  <c r="M206" i="1"/>
  <c r="N206" i="1"/>
  <c r="O206" i="1"/>
  <c r="H207" i="1"/>
  <c r="I207" i="1"/>
  <c r="J207" i="1"/>
  <c r="K207" i="1"/>
  <c r="L207" i="1"/>
  <c r="M207" i="1"/>
  <c r="N207" i="1"/>
  <c r="O207" i="1"/>
  <c r="H208" i="1"/>
  <c r="I208" i="1"/>
  <c r="J208" i="1"/>
  <c r="K208" i="1"/>
  <c r="L208" i="1"/>
  <c r="M208" i="1"/>
  <c r="N208" i="1"/>
  <c r="O208" i="1"/>
  <c r="H209" i="1"/>
  <c r="I209" i="1"/>
  <c r="J209" i="1"/>
  <c r="K209" i="1"/>
  <c r="L209" i="1"/>
  <c r="M209" i="1"/>
  <c r="N209" i="1"/>
  <c r="O209" i="1"/>
  <c r="H210" i="1"/>
  <c r="I210" i="1"/>
  <c r="J210" i="1"/>
  <c r="K210" i="1"/>
  <c r="L210" i="1"/>
  <c r="M210" i="1"/>
  <c r="N210" i="1"/>
  <c r="O210" i="1"/>
  <c r="H211" i="1"/>
  <c r="I211" i="1"/>
  <c r="J211" i="1"/>
  <c r="K211" i="1"/>
  <c r="L211" i="1"/>
  <c r="M211" i="1"/>
  <c r="N211" i="1"/>
  <c r="O211" i="1"/>
  <c r="H212" i="1"/>
  <c r="I212" i="1"/>
  <c r="J212" i="1"/>
  <c r="K212" i="1"/>
  <c r="L212" i="1"/>
  <c r="M212" i="1"/>
  <c r="N212" i="1"/>
  <c r="O212" i="1"/>
  <c r="H213" i="1"/>
  <c r="I213" i="1"/>
  <c r="J213" i="1"/>
  <c r="K213" i="1"/>
  <c r="L213" i="1"/>
  <c r="M213" i="1"/>
  <c r="N213" i="1"/>
  <c r="O213" i="1"/>
  <c r="H214" i="1"/>
  <c r="I214" i="1"/>
  <c r="J214" i="1"/>
  <c r="K214" i="1"/>
  <c r="L214" i="1"/>
  <c r="M214" i="1"/>
  <c r="N214" i="1"/>
  <c r="O214" i="1"/>
  <c r="H215" i="1"/>
  <c r="I215" i="1"/>
  <c r="J215" i="1"/>
  <c r="K215" i="1"/>
  <c r="L215" i="1"/>
  <c r="M215" i="1"/>
  <c r="N215" i="1"/>
  <c r="O215" i="1"/>
  <c r="H216" i="1"/>
  <c r="I216" i="1"/>
  <c r="J216" i="1"/>
  <c r="K216" i="1"/>
  <c r="L216" i="1"/>
  <c r="M216" i="1"/>
  <c r="N216" i="1"/>
  <c r="O216" i="1"/>
  <c r="H217" i="1"/>
  <c r="I217" i="1"/>
  <c r="J217" i="1"/>
  <c r="K217" i="1"/>
  <c r="L217" i="1"/>
  <c r="M217" i="1"/>
  <c r="N217" i="1"/>
  <c r="O217" i="1"/>
  <c r="H218" i="1"/>
  <c r="I218" i="1"/>
  <c r="J218" i="1"/>
  <c r="K218" i="1"/>
  <c r="L218" i="1"/>
  <c r="M218" i="1"/>
  <c r="N218" i="1"/>
  <c r="O218" i="1"/>
  <c r="H219" i="1"/>
  <c r="I219" i="1"/>
  <c r="J219" i="1"/>
  <c r="K219" i="1"/>
  <c r="L219" i="1"/>
  <c r="M219" i="1"/>
  <c r="N219" i="1"/>
  <c r="O219" i="1"/>
  <c r="H220" i="1"/>
  <c r="I220" i="1"/>
  <c r="J220" i="1"/>
  <c r="K220" i="1"/>
  <c r="L220" i="1"/>
  <c r="M220" i="1"/>
  <c r="N220" i="1"/>
  <c r="O220" i="1"/>
  <c r="H221" i="1"/>
  <c r="I221" i="1"/>
  <c r="J221" i="1"/>
  <c r="K221" i="1"/>
  <c r="L221" i="1"/>
  <c r="M221" i="1"/>
  <c r="N221" i="1"/>
  <c r="O221" i="1"/>
  <c r="H222" i="1"/>
  <c r="I222" i="1"/>
  <c r="J222" i="1"/>
  <c r="K222" i="1"/>
  <c r="L222" i="1"/>
  <c r="M222" i="1"/>
  <c r="N222" i="1"/>
  <c r="O222" i="1"/>
  <c r="H223" i="1"/>
  <c r="I223" i="1"/>
  <c r="J223" i="1"/>
  <c r="K223" i="1"/>
  <c r="L223" i="1"/>
  <c r="M223" i="1"/>
  <c r="N223" i="1"/>
  <c r="O223" i="1"/>
  <c r="H224" i="1"/>
  <c r="I224" i="1"/>
  <c r="J224" i="1"/>
  <c r="K224" i="1"/>
  <c r="L224" i="1"/>
  <c r="M224" i="1"/>
  <c r="N224" i="1"/>
  <c r="O224" i="1"/>
  <c r="H225" i="1"/>
  <c r="I225" i="1"/>
  <c r="J225" i="1"/>
  <c r="K225" i="1"/>
  <c r="L225" i="1"/>
  <c r="M225" i="1"/>
  <c r="N225" i="1"/>
  <c r="O225" i="1"/>
  <c r="H226" i="1"/>
  <c r="I226" i="1"/>
  <c r="J226" i="1"/>
  <c r="K226" i="1"/>
  <c r="L226" i="1"/>
  <c r="M226" i="1"/>
  <c r="N226" i="1"/>
  <c r="O226" i="1"/>
  <c r="H227" i="1"/>
  <c r="I227" i="1"/>
  <c r="J227" i="1"/>
  <c r="K227" i="1"/>
  <c r="L227" i="1"/>
  <c r="M227" i="1"/>
  <c r="N227" i="1"/>
  <c r="O227" i="1"/>
  <c r="H228" i="1"/>
  <c r="I228" i="1"/>
  <c r="J228" i="1"/>
  <c r="K228" i="1"/>
  <c r="L228" i="1"/>
  <c r="M228" i="1"/>
  <c r="N228" i="1"/>
  <c r="O228" i="1"/>
  <c r="H229" i="1"/>
  <c r="I229" i="1"/>
  <c r="J229" i="1"/>
  <c r="K229" i="1"/>
  <c r="L229" i="1"/>
  <c r="M229" i="1"/>
  <c r="N229" i="1"/>
  <c r="O229" i="1"/>
  <c r="H230" i="1"/>
  <c r="I230" i="1"/>
  <c r="J230" i="1"/>
  <c r="K230" i="1"/>
  <c r="L230" i="1"/>
  <c r="M230" i="1"/>
  <c r="N230" i="1"/>
  <c r="O230" i="1"/>
  <c r="H231" i="1"/>
  <c r="I231" i="1"/>
  <c r="J231" i="1"/>
  <c r="K231" i="1"/>
  <c r="L231" i="1"/>
  <c r="M231" i="1"/>
  <c r="N231" i="1"/>
  <c r="O231" i="1"/>
  <c r="H232" i="1"/>
  <c r="I232" i="1"/>
  <c r="J232" i="1"/>
  <c r="K232" i="1"/>
  <c r="L232" i="1"/>
  <c r="M232" i="1"/>
  <c r="N232" i="1"/>
  <c r="O232" i="1"/>
  <c r="H233" i="1"/>
  <c r="I233" i="1"/>
  <c r="J233" i="1"/>
  <c r="K233" i="1"/>
  <c r="L233" i="1"/>
  <c r="M233" i="1"/>
  <c r="N233" i="1"/>
  <c r="O233" i="1"/>
  <c r="H234" i="1"/>
  <c r="I234" i="1"/>
  <c r="J234" i="1"/>
  <c r="K234" i="1"/>
  <c r="L234" i="1"/>
  <c r="M234" i="1"/>
  <c r="N234" i="1"/>
  <c r="O234" i="1"/>
  <c r="H235" i="1"/>
  <c r="I235" i="1"/>
  <c r="J235" i="1"/>
  <c r="K235" i="1"/>
  <c r="L235" i="1"/>
  <c r="M235" i="1"/>
  <c r="N235" i="1"/>
  <c r="O235" i="1"/>
  <c r="H236" i="1"/>
  <c r="I236" i="1"/>
  <c r="J236" i="1"/>
  <c r="K236" i="1"/>
  <c r="L236" i="1"/>
  <c r="M236" i="1"/>
  <c r="N236" i="1"/>
  <c r="O236" i="1"/>
  <c r="H237" i="1"/>
  <c r="I237" i="1"/>
  <c r="J237" i="1"/>
  <c r="K237" i="1"/>
  <c r="L237" i="1"/>
  <c r="M237" i="1"/>
  <c r="N237" i="1"/>
  <c r="O237" i="1"/>
  <c r="H238" i="1"/>
  <c r="I238" i="1"/>
  <c r="J238" i="1"/>
  <c r="K238" i="1"/>
  <c r="L238" i="1"/>
  <c r="M238" i="1"/>
  <c r="N238" i="1"/>
  <c r="O238" i="1"/>
  <c r="H239" i="1"/>
  <c r="I239" i="1"/>
  <c r="J239" i="1"/>
  <c r="K239" i="1"/>
  <c r="L239" i="1"/>
  <c r="M239" i="1"/>
  <c r="N239" i="1"/>
  <c r="O239" i="1"/>
  <c r="H240" i="1"/>
  <c r="I240" i="1"/>
  <c r="J240" i="1"/>
  <c r="K240" i="1"/>
  <c r="L240" i="1"/>
  <c r="M240" i="1"/>
  <c r="N240" i="1"/>
  <c r="O240" i="1"/>
  <c r="H241" i="1"/>
  <c r="I241" i="1"/>
  <c r="J241" i="1"/>
  <c r="K241" i="1"/>
  <c r="L241" i="1"/>
  <c r="M241" i="1"/>
  <c r="N241" i="1"/>
  <c r="O241" i="1"/>
  <c r="H242" i="1"/>
  <c r="I242" i="1"/>
  <c r="J242" i="1"/>
  <c r="K242" i="1"/>
  <c r="L242" i="1"/>
  <c r="M242" i="1"/>
  <c r="N242" i="1"/>
  <c r="O242" i="1"/>
  <c r="H243" i="1"/>
  <c r="I243" i="1"/>
  <c r="J243" i="1"/>
  <c r="K243" i="1"/>
  <c r="L243" i="1"/>
  <c r="M243" i="1"/>
  <c r="N243" i="1"/>
  <c r="O243" i="1"/>
  <c r="H244" i="1"/>
  <c r="I244" i="1"/>
  <c r="J244" i="1"/>
  <c r="K244" i="1"/>
  <c r="L244" i="1"/>
  <c r="M244" i="1"/>
  <c r="N244" i="1"/>
  <c r="O244" i="1"/>
  <c r="H245" i="1"/>
  <c r="I245" i="1"/>
  <c r="J245" i="1"/>
  <c r="K245" i="1"/>
  <c r="L245" i="1"/>
  <c r="M245" i="1"/>
  <c r="N245" i="1"/>
  <c r="O245" i="1"/>
  <c r="H246" i="1"/>
  <c r="I246" i="1"/>
  <c r="J246" i="1"/>
  <c r="K246" i="1"/>
  <c r="L246" i="1"/>
  <c r="M246" i="1"/>
  <c r="N246" i="1"/>
  <c r="O246" i="1"/>
  <c r="H247" i="1"/>
  <c r="I247" i="1"/>
  <c r="J247" i="1"/>
  <c r="K247" i="1"/>
  <c r="L247" i="1"/>
  <c r="M247" i="1"/>
  <c r="N247" i="1"/>
  <c r="O247" i="1"/>
  <c r="H248" i="1"/>
  <c r="I248" i="1"/>
  <c r="J248" i="1"/>
  <c r="K248" i="1"/>
  <c r="L248" i="1"/>
  <c r="M248" i="1"/>
  <c r="N248" i="1"/>
  <c r="O248" i="1"/>
  <c r="H249" i="1"/>
  <c r="I249" i="1"/>
  <c r="J249" i="1"/>
  <c r="K249" i="1"/>
  <c r="L249" i="1"/>
  <c r="M249" i="1"/>
  <c r="N249" i="1"/>
  <c r="O249" i="1"/>
  <c r="H250" i="1"/>
  <c r="I250" i="1"/>
  <c r="J250" i="1"/>
  <c r="K250" i="1"/>
  <c r="L250" i="1"/>
  <c r="M250" i="1"/>
  <c r="N250" i="1"/>
  <c r="O250" i="1"/>
  <c r="H251" i="1"/>
  <c r="I251" i="1"/>
  <c r="J251" i="1"/>
  <c r="K251" i="1"/>
  <c r="L251" i="1"/>
  <c r="M251" i="1"/>
  <c r="N251" i="1"/>
  <c r="O251" i="1"/>
  <c r="H252" i="1"/>
  <c r="I252" i="1"/>
  <c r="J252" i="1"/>
  <c r="K252" i="1"/>
  <c r="L252" i="1"/>
  <c r="M252" i="1"/>
  <c r="N252" i="1"/>
  <c r="O252" i="1"/>
  <c r="H255" i="1"/>
  <c r="I255" i="1"/>
  <c r="J255" i="1"/>
  <c r="K255" i="1"/>
  <c r="L255" i="1"/>
  <c r="M255" i="1"/>
  <c r="N255" i="1"/>
  <c r="O255" i="1"/>
  <c r="H256" i="1"/>
  <c r="I256" i="1"/>
  <c r="J256" i="1"/>
  <c r="K256" i="1"/>
  <c r="L256" i="1"/>
  <c r="M256" i="1"/>
  <c r="N256" i="1"/>
  <c r="O256" i="1"/>
  <c r="H257" i="1"/>
  <c r="I257" i="1"/>
  <c r="J257" i="1"/>
  <c r="K257" i="1"/>
  <c r="L257" i="1"/>
  <c r="M257" i="1"/>
  <c r="N257" i="1"/>
  <c r="O257" i="1"/>
  <c r="H258" i="1"/>
  <c r="I258" i="1"/>
  <c r="J258" i="1"/>
  <c r="K258" i="1"/>
  <c r="L258" i="1"/>
  <c r="M258" i="1"/>
  <c r="N258" i="1"/>
  <c r="O258" i="1"/>
  <c r="H259" i="1"/>
  <c r="I259" i="1"/>
  <c r="J259" i="1"/>
  <c r="K259" i="1"/>
  <c r="L259" i="1"/>
  <c r="M259" i="1"/>
  <c r="N259" i="1"/>
  <c r="O259" i="1"/>
  <c r="H260" i="1"/>
  <c r="I260" i="1"/>
  <c r="J260" i="1"/>
  <c r="K260" i="1"/>
  <c r="L260" i="1"/>
  <c r="M260" i="1"/>
  <c r="N260" i="1"/>
  <c r="O260" i="1"/>
  <c r="H261" i="1"/>
  <c r="I261" i="1"/>
  <c r="J261" i="1"/>
  <c r="K261" i="1"/>
  <c r="L261" i="1"/>
  <c r="M261" i="1"/>
  <c r="N261" i="1"/>
  <c r="O261" i="1"/>
  <c r="H262" i="1"/>
  <c r="I262" i="1"/>
  <c r="J262" i="1"/>
  <c r="K262" i="1"/>
  <c r="L262" i="1"/>
  <c r="M262" i="1"/>
  <c r="N262" i="1"/>
  <c r="O262" i="1"/>
  <c r="H263" i="1"/>
  <c r="I263" i="1"/>
  <c r="J263" i="1"/>
  <c r="K263" i="1"/>
  <c r="L263" i="1"/>
  <c r="M263" i="1"/>
  <c r="N263" i="1"/>
  <c r="O263" i="1"/>
  <c r="H264" i="1"/>
  <c r="I264" i="1"/>
  <c r="J264" i="1"/>
  <c r="K264" i="1"/>
  <c r="L264" i="1"/>
  <c r="M264" i="1"/>
  <c r="N264" i="1"/>
  <c r="O264" i="1"/>
  <c r="H265" i="1"/>
  <c r="I265" i="1"/>
  <c r="J265" i="1"/>
  <c r="K265" i="1"/>
  <c r="L265" i="1"/>
  <c r="M265" i="1"/>
  <c r="N265" i="1"/>
  <c r="O265" i="1"/>
  <c r="H266" i="1"/>
  <c r="I266" i="1"/>
  <c r="J266" i="1"/>
  <c r="K266" i="1"/>
  <c r="L266" i="1"/>
  <c r="M266" i="1"/>
  <c r="N266" i="1"/>
  <c r="O266" i="1"/>
  <c r="H267" i="1"/>
  <c r="I267" i="1"/>
  <c r="J267" i="1"/>
  <c r="K267" i="1"/>
  <c r="L267" i="1"/>
  <c r="M267" i="1"/>
  <c r="N267" i="1"/>
  <c r="O267" i="1"/>
  <c r="H268" i="1"/>
  <c r="I268" i="1"/>
  <c r="J268" i="1"/>
  <c r="K268" i="1"/>
  <c r="L268" i="1"/>
  <c r="M268" i="1"/>
  <c r="N268" i="1"/>
  <c r="O268" i="1"/>
  <c r="H269" i="1"/>
  <c r="I269" i="1"/>
  <c r="J269" i="1"/>
  <c r="K269" i="1"/>
  <c r="L269" i="1"/>
  <c r="M269" i="1"/>
  <c r="N269" i="1"/>
  <c r="O269" i="1"/>
  <c r="H270" i="1"/>
  <c r="I270" i="1"/>
  <c r="J270" i="1"/>
  <c r="K270" i="1"/>
  <c r="L270" i="1"/>
  <c r="M270" i="1"/>
  <c r="N270" i="1"/>
  <c r="O270" i="1"/>
  <c r="H271" i="1"/>
  <c r="I271" i="1"/>
  <c r="J271" i="1"/>
  <c r="K271" i="1"/>
  <c r="L271" i="1"/>
  <c r="M271" i="1"/>
  <c r="N271" i="1"/>
  <c r="O271" i="1"/>
  <c r="H272" i="1"/>
  <c r="I272" i="1"/>
  <c r="J272" i="1"/>
  <c r="K272" i="1"/>
  <c r="L272" i="1"/>
  <c r="M272" i="1"/>
  <c r="N272" i="1"/>
  <c r="O272" i="1"/>
  <c r="H273" i="1"/>
  <c r="I273" i="1"/>
  <c r="J273" i="1"/>
  <c r="K273" i="1"/>
  <c r="L273" i="1"/>
  <c r="M273" i="1"/>
  <c r="N273" i="1"/>
  <c r="O273" i="1"/>
  <c r="H274" i="1"/>
  <c r="I274" i="1"/>
  <c r="J274" i="1"/>
  <c r="K274" i="1"/>
  <c r="L274" i="1"/>
  <c r="M274" i="1"/>
  <c r="N274" i="1"/>
  <c r="O274" i="1"/>
  <c r="H275" i="1"/>
  <c r="I275" i="1"/>
  <c r="J275" i="1"/>
  <c r="K275" i="1"/>
  <c r="L275" i="1"/>
  <c r="M275" i="1"/>
  <c r="N275" i="1"/>
  <c r="O275" i="1"/>
  <c r="H276" i="1"/>
  <c r="I276" i="1"/>
  <c r="J276" i="1"/>
  <c r="K276" i="1"/>
  <c r="L276" i="1"/>
  <c r="M276" i="1"/>
  <c r="N276" i="1"/>
  <c r="O276" i="1"/>
  <c r="H277" i="1"/>
  <c r="I277" i="1"/>
  <c r="J277" i="1"/>
  <c r="K277" i="1"/>
  <c r="L277" i="1"/>
  <c r="M277" i="1"/>
  <c r="N277" i="1"/>
  <c r="O277" i="1"/>
  <c r="H278" i="1"/>
  <c r="I278" i="1"/>
  <c r="J278" i="1"/>
  <c r="K278" i="1"/>
  <c r="L278" i="1"/>
  <c r="M278" i="1"/>
  <c r="N278" i="1"/>
  <c r="O278" i="1"/>
  <c r="H279" i="1"/>
  <c r="I279" i="1"/>
  <c r="J279" i="1"/>
  <c r="K279" i="1"/>
  <c r="L279" i="1"/>
  <c r="M279" i="1"/>
  <c r="N279" i="1"/>
  <c r="O279" i="1"/>
  <c r="H280" i="1"/>
  <c r="I280" i="1"/>
  <c r="J280" i="1"/>
  <c r="K280" i="1"/>
  <c r="L280" i="1"/>
  <c r="M280" i="1"/>
  <c r="N280" i="1"/>
  <c r="O280" i="1"/>
  <c r="H281" i="1"/>
  <c r="I281" i="1"/>
  <c r="J281" i="1"/>
  <c r="K281" i="1"/>
  <c r="L281" i="1"/>
  <c r="M281" i="1"/>
  <c r="N281" i="1"/>
  <c r="O281" i="1"/>
  <c r="H282" i="1"/>
  <c r="I282" i="1"/>
  <c r="J282" i="1"/>
  <c r="K282" i="1"/>
  <c r="L282" i="1"/>
  <c r="M282" i="1"/>
  <c r="N282" i="1"/>
  <c r="O282" i="1"/>
  <c r="H283" i="1"/>
  <c r="I283" i="1"/>
  <c r="J283" i="1"/>
  <c r="K283" i="1"/>
  <c r="L283" i="1"/>
  <c r="M283" i="1"/>
  <c r="N283" i="1"/>
  <c r="O283" i="1"/>
  <c r="H284" i="1"/>
  <c r="I284" i="1"/>
  <c r="J284" i="1"/>
  <c r="K284" i="1"/>
  <c r="L284" i="1"/>
  <c r="M284" i="1"/>
  <c r="N284" i="1"/>
  <c r="O284" i="1"/>
  <c r="H285" i="1"/>
  <c r="I285" i="1"/>
  <c r="J285" i="1"/>
  <c r="K285" i="1"/>
  <c r="L285" i="1"/>
  <c r="M285" i="1"/>
  <c r="N285" i="1"/>
  <c r="O285" i="1"/>
  <c r="H286" i="1"/>
  <c r="I286" i="1"/>
  <c r="J286" i="1"/>
  <c r="K286" i="1"/>
  <c r="L286" i="1"/>
  <c r="M286" i="1"/>
  <c r="N286" i="1"/>
  <c r="O286" i="1"/>
  <c r="H287" i="1"/>
  <c r="I287" i="1"/>
  <c r="J287" i="1"/>
  <c r="K287" i="1"/>
  <c r="L287" i="1"/>
  <c r="M287" i="1"/>
  <c r="N287" i="1"/>
  <c r="O287" i="1"/>
  <c r="H288" i="1"/>
  <c r="I288" i="1"/>
  <c r="J288" i="1"/>
  <c r="K288" i="1"/>
  <c r="L288" i="1"/>
  <c r="M288" i="1"/>
  <c r="N288" i="1"/>
  <c r="O288" i="1"/>
  <c r="H289" i="1"/>
  <c r="I289" i="1"/>
  <c r="J289" i="1"/>
  <c r="K289" i="1"/>
  <c r="L289" i="1"/>
  <c r="M289" i="1"/>
  <c r="N289" i="1"/>
  <c r="O289" i="1"/>
  <c r="H290" i="1"/>
  <c r="I290" i="1"/>
  <c r="J290" i="1"/>
  <c r="K290" i="1"/>
  <c r="L290" i="1"/>
  <c r="M290" i="1"/>
  <c r="N290" i="1"/>
  <c r="O290" i="1"/>
  <c r="H291" i="1"/>
  <c r="I291" i="1"/>
  <c r="J291" i="1"/>
  <c r="K291" i="1"/>
  <c r="L291" i="1"/>
  <c r="M291" i="1"/>
  <c r="N291" i="1"/>
  <c r="O291" i="1"/>
  <c r="H292" i="1"/>
  <c r="I292" i="1"/>
  <c r="J292" i="1"/>
  <c r="K292" i="1"/>
  <c r="L292" i="1"/>
  <c r="M292" i="1"/>
  <c r="N292" i="1"/>
  <c r="O292" i="1"/>
  <c r="H293" i="1"/>
  <c r="I293" i="1"/>
  <c r="J293" i="1"/>
  <c r="K293" i="1"/>
  <c r="L293" i="1"/>
  <c r="M293" i="1"/>
  <c r="N293" i="1"/>
  <c r="O293" i="1"/>
  <c r="H294" i="1"/>
  <c r="I294" i="1"/>
  <c r="J294" i="1"/>
  <c r="K294" i="1"/>
  <c r="L294" i="1"/>
  <c r="M294" i="1"/>
  <c r="N294" i="1"/>
  <c r="O294" i="1"/>
  <c r="H295" i="1"/>
  <c r="I295" i="1"/>
  <c r="J295" i="1"/>
  <c r="K295" i="1"/>
  <c r="L295" i="1"/>
  <c r="M295" i="1"/>
  <c r="N295" i="1"/>
  <c r="O295" i="1"/>
  <c r="H296" i="1"/>
  <c r="I296" i="1"/>
  <c r="J296" i="1"/>
  <c r="K296" i="1"/>
  <c r="L296" i="1"/>
  <c r="M296" i="1"/>
  <c r="N296" i="1"/>
  <c r="O296" i="1"/>
  <c r="H297" i="1"/>
  <c r="I297" i="1"/>
  <c r="J297" i="1"/>
  <c r="K297" i="1"/>
  <c r="L297" i="1"/>
  <c r="M297" i="1"/>
  <c r="N297" i="1"/>
  <c r="O297" i="1"/>
  <c r="H298" i="1"/>
  <c r="I298" i="1"/>
  <c r="J298" i="1"/>
  <c r="K298" i="1"/>
  <c r="L298" i="1"/>
  <c r="M298" i="1"/>
  <c r="N298" i="1"/>
  <c r="O298" i="1"/>
  <c r="H299" i="1"/>
  <c r="I299" i="1"/>
  <c r="J299" i="1"/>
  <c r="K299" i="1"/>
  <c r="L299" i="1"/>
  <c r="M299" i="1"/>
  <c r="N299" i="1"/>
  <c r="O299" i="1"/>
  <c r="H300" i="1"/>
  <c r="I300" i="1"/>
  <c r="J300" i="1"/>
  <c r="K300" i="1"/>
  <c r="L300" i="1"/>
  <c r="M300" i="1"/>
  <c r="N300" i="1"/>
  <c r="O300" i="1"/>
  <c r="H301" i="1"/>
  <c r="I301" i="1"/>
  <c r="J301" i="1"/>
  <c r="K301" i="1"/>
  <c r="L301" i="1"/>
  <c r="M301" i="1"/>
  <c r="N301" i="1"/>
  <c r="O301" i="1"/>
  <c r="H302" i="1"/>
  <c r="I302" i="1"/>
  <c r="J302" i="1"/>
  <c r="K302" i="1"/>
  <c r="L302" i="1"/>
  <c r="M302" i="1"/>
  <c r="N302" i="1"/>
  <c r="O302" i="1"/>
  <c r="H303" i="1"/>
  <c r="I303" i="1"/>
  <c r="J303" i="1"/>
  <c r="K303" i="1"/>
  <c r="L303" i="1"/>
  <c r="M303" i="1"/>
  <c r="N303" i="1"/>
  <c r="O303" i="1"/>
  <c r="H304" i="1"/>
  <c r="I304" i="1"/>
  <c r="J304" i="1"/>
  <c r="K304" i="1"/>
  <c r="L304" i="1"/>
  <c r="M304" i="1"/>
  <c r="N304" i="1"/>
  <c r="O304" i="1"/>
  <c r="H305" i="1"/>
  <c r="I305" i="1"/>
  <c r="J305" i="1"/>
  <c r="K305" i="1"/>
  <c r="L305" i="1"/>
  <c r="M305" i="1"/>
  <c r="N305" i="1"/>
  <c r="O305" i="1"/>
  <c r="H306" i="1"/>
  <c r="I306" i="1"/>
  <c r="J306" i="1"/>
  <c r="K306" i="1"/>
  <c r="L306" i="1"/>
  <c r="M306" i="1"/>
  <c r="N306" i="1"/>
  <c r="O306" i="1"/>
  <c r="H307" i="1"/>
  <c r="I307" i="1"/>
  <c r="J307" i="1"/>
  <c r="K307" i="1"/>
  <c r="L307" i="1"/>
  <c r="M307" i="1"/>
  <c r="N307" i="1"/>
  <c r="O307" i="1"/>
  <c r="H308" i="1"/>
  <c r="I308" i="1"/>
  <c r="J308" i="1"/>
  <c r="K308" i="1"/>
  <c r="L308" i="1"/>
  <c r="M308" i="1"/>
  <c r="N308" i="1"/>
  <c r="O308" i="1"/>
  <c r="H309" i="1"/>
  <c r="I309" i="1"/>
  <c r="J309" i="1"/>
  <c r="K309" i="1"/>
  <c r="L309" i="1"/>
  <c r="M309" i="1"/>
  <c r="N309" i="1"/>
  <c r="O309" i="1"/>
  <c r="H310" i="1"/>
  <c r="I310" i="1"/>
  <c r="J310" i="1"/>
  <c r="K310" i="1"/>
  <c r="L310" i="1"/>
  <c r="M310" i="1"/>
  <c r="N310" i="1"/>
  <c r="O310" i="1"/>
  <c r="H311" i="1"/>
  <c r="I311" i="1"/>
  <c r="J311" i="1"/>
  <c r="K311" i="1"/>
  <c r="L311" i="1"/>
  <c r="M311" i="1"/>
  <c r="N311" i="1"/>
  <c r="O311" i="1"/>
  <c r="H312" i="1"/>
  <c r="I312" i="1"/>
  <c r="J312" i="1"/>
  <c r="K312" i="1"/>
  <c r="L312" i="1"/>
  <c r="M312" i="1"/>
  <c r="N312" i="1"/>
  <c r="O312" i="1"/>
  <c r="H313" i="1"/>
  <c r="I313" i="1"/>
  <c r="J313" i="1"/>
  <c r="K313" i="1"/>
  <c r="L313" i="1"/>
  <c r="M313" i="1"/>
  <c r="N313" i="1"/>
  <c r="O313" i="1"/>
  <c r="H314" i="1"/>
  <c r="I314" i="1"/>
  <c r="J314" i="1"/>
  <c r="K314" i="1"/>
  <c r="L314" i="1"/>
  <c r="M314" i="1"/>
  <c r="N314" i="1"/>
  <c r="O314" i="1"/>
  <c r="H315" i="1"/>
  <c r="I315" i="1"/>
  <c r="J315" i="1"/>
  <c r="K315" i="1"/>
  <c r="L315" i="1"/>
  <c r="M315" i="1"/>
  <c r="N315" i="1"/>
  <c r="O315" i="1"/>
  <c r="H316" i="1"/>
  <c r="I316" i="1"/>
  <c r="J316" i="1"/>
  <c r="K316" i="1"/>
  <c r="L316" i="1"/>
  <c r="M316" i="1"/>
  <c r="N316" i="1"/>
  <c r="O316" i="1"/>
  <c r="H317" i="1"/>
  <c r="I317" i="1"/>
  <c r="J317" i="1"/>
  <c r="K317" i="1"/>
  <c r="L317" i="1"/>
  <c r="M317" i="1"/>
  <c r="N317" i="1"/>
  <c r="O317" i="1"/>
  <c r="H318" i="1"/>
  <c r="I318" i="1"/>
  <c r="J318" i="1"/>
  <c r="K318" i="1"/>
  <c r="L318" i="1"/>
  <c r="M318" i="1"/>
  <c r="N318" i="1"/>
  <c r="O318" i="1"/>
  <c r="H319" i="1"/>
  <c r="I319" i="1"/>
  <c r="J319" i="1"/>
  <c r="K319" i="1"/>
  <c r="L319" i="1"/>
  <c r="M319" i="1"/>
  <c r="N319" i="1"/>
  <c r="O319" i="1"/>
  <c r="H320" i="1"/>
  <c r="I320" i="1"/>
  <c r="J320" i="1"/>
  <c r="K320" i="1"/>
  <c r="L320" i="1"/>
  <c r="M320" i="1"/>
  <c r="N320" i="1"/>
  <c r="O320" i="1"/>
  <c r="H321" i="1"/>
  <c r="I321" i="1"/>
  <c r="J321" i="1"/>
  <c r="K321" i="1"/>
  <c r="L321" i="1"/>
  <c r="M321" i="1"/>
  <c r="N321" i="1"/>
  <c r="O321" i="1"/>
  <c r="H322" i="1"/>
  <c r="I322" i="1"/>
  <c r="J322" i="1"/>
  <c r="K322" i="1"/>
  <c r="L322" i="1"/>
  <c r="M322" i="1"/>
  <c r="N322" i="1"/>
  <c r="O322" i="1"/>
  <c r="H323" i="1"/>
  <c r="I323" i="1"/>
  <c r="J323" i="1"/>
  <c r="K323" i="1"/>
  <c r="L323" i="1"/>
  <c r="M323" i="1"/>
  <c r="N323" i="1"/>
  <c r="O323" i="1"/>
  <c r="H324" i="1"/>
  <c r="I324" i="1"/>
  <c r="J324" i="1"/>
  <c r="K324" i="1"/>
  <c r="L324" i="1"/>
  <c r="M324" i="1"/>
  <c r="N324" i="1"/>
  <c r="O324" i="1"/>
  <c r="H325" i="1"/>
  <c r="I325" i="1"/>
  <c r="J325" i="1"/>
  <c r="K325" i="1"/>
  <c r="L325" i="1"/>
  <c r="M325" i="1"/>
  <c r="N325" i="1"/>
  <c r="O325" i="1"/>
  <c r="H326" i="1"/>
  <c r="I326" i="1"/>
  <c r="J326" i="1"/>
  <c r="K326" i="1"/>
  <c r="L326" i="1"/>
  <c r="M326" i="1"/>
  <c r="N326" i="1"/>
  <c r="O326" i="1"/>
  <c r="H327" i="1"/>
  <c r="I327" i="1"/>
  <c r="J327" i="1"/>
  <c r="K327" i="1"/>
  <c r="L327" i="1"/>
  <c r="M327" i="1"/>
  <c r="N327" i="1"/>
  <c r="O327" i="1"/>
  <c r="H328" i="1"/>
  <c r="I328" i="1"/>
  <c r="J328" i="1"/>
  <c r="K328" i="1"/>
  <c r="L328" i="1"/>
  <c r="M328" i="1"/>
  <c r="N328" i="1"/>
  <c r="O328" i="1"/>
  <c r="H329" i="1"/>
  <c r="I329" i="1"/>
  <c r="J329" i="1"/>
  <c r="K329" i="1"/>
  <c r="L329" i="1"/>
  <c r="M329" i="1"/>
  <c r="N329" i="1"/>
  <c r="O329" i="1"/>
  <c r="H330" i="1"/>
  <c r="I330" i="1"/>
  <c r="J330" i="1"/>
  <c r="K330" i="1"/>
  <c r="L330" i="1"/>
  <c r="M330" i="1"/>
  <c r="N330" i="1"/>
  <c r="O330" i="1"/>
  <c r="H331" i="1"/>
  <c r="I331" i="1"/>
  <c r="J331" i="1"/>
  <c r="K331" i="1"/>
  <c r="L331" i="1"/>
  <c r="M331" i="1"/>
  <c r="N331" i="1"/>
  <c r="O331" i="1"/>
  <c r="H332" i="1"/>
  <c r="I332" i="1"/>
  <c r="J332" i="1"/>
  <c r="K332" i="1"/>
  <c r="L332" i="1"/>
  <c r="M332" i="1"/>
  <c r="N332" i="1"/>
  <c r="O332" i="1"/>
  <c r="H333" i="1"/>
  <c r="I333" i="1"/>
  <c r="J333" i="1"/>
  <c r="K333" i="1"/>
  <c r="L333" i="1"/>
  <c r="M333" i="1"/>
  <c r="N333" i="1"/>
  <c r="O333" i="1"/>
  <c r="H334" i="1"/>
  <c r="I334" i="1"/>
  <c r="J334" i="1"/>
  <c r="K334" i="1"/>
  <c r="L334" i="1"/>
  <c r="M334" i="1"/>
  <c r="N334" i="1"/>
  <c r="O334" i="1"/>
  <c r="H335" i="1"/>
  <c r="I335" i="1"/>
  <c r="J335" i="1"/>
  <c r="K335" i="1"/>
  <c r="L335" i="1"/>
  <c r="M335" i="1"/>
  <c r="N335" i="1"/>
  <c r="O335" i="1"/>
  <c r="H336" i="1"/>
  <c r="I336" i="1"/>
  <c r="J336" i="1"/>
  <c r="K336" i="1"/>
  <c r="L336" i="1"/>
  <c r="M336" i="1"/>
  <c r="N336" i="1"/>
  <c r="O336" i="1"/>
  <c r="H337" i="1"/>
  <c r="I337" i="1"/>
  <c r="J337" i="1"/>
  <c r="K337" i="1"/>
  <c r="L337" i="1"/>
  <c r="M337" i="1"/>
  <c r="N337" i="1"/>
  <c r="O337" i="1"/>
  <c r="H338" i="1"/>
  <c r="I338" i="1"/>
  <c r="J338" i="1"/>
  <c r="K338" i="1"/>
  <c r="L338" i="1"/>
  <c r="M338" i="1"/>
  <c r="N338" i="1"/>
  <c r="O338" i="1"/>
  <c r="H339" i="1"/>
  <c r="I339" i="1"/>
  <c r="J339" i="1"/>
  <c r="K339" i="1"/>
  <c r="L339" i="1"/>
  <c r="M339" i="1"/>
  <c r="N339" i="1"/>
  <c r="O339" i="1"/>
  <c r="H340" i="1"/>
  <c r="I340" i="1"/>
  <c r="J340" i="1"/>
  <c r="K340" i="1"/>
  <c r="L340" i="1"/>
  <c r="M340" i="1"/>
  <c r="N340" i="1"/>
  <c r="O340" i="1"/>
  <c r="H341" i="1"/>
  <c r="I341" i="1"/>
  <c r="J341" i="1"/>
  <c r="K341" i="1"/>
  <c r="L341" i="1"/>
  <c r="M341" i="1"/>
  <c r="N341" i="1"/>
  <c r="O341" i="1"/>
  <c r="H342" i="1"/>
  <c r="I342" i="1"/>
  <c r="J342" i="1"/>
  <c r="K342" i="1"/>
  <c r="L342" i="1"/>
  <c r="M342" i="1"/>
  <c r="N342" i="1"/>
  <c r="O342" i="1"/>
  <c r="H343" i="1"/>
  <c r="I343" i="1"/>
  <c r="J343" i="1"/>
  <c r="K343" i="1"/>
  <c r="L343" i="1"/>
  <c r="M343" i="1"/>
  <c r="N343" i="1"/>
  <c r="O343" i="1"/>
  <c r="H344" i="1"/>
  <c r="I344" i="1"/>
  <c r="J344" i="1"/>
  <c r="K344" i="1"/>
  <c r="L344" i="1"/>
  <c r="M344" i="1"/>
  <c r="N344" i="1"/>
  <c r="O344" i="1"/>
  <c r="H345" i="1"/>
  <c r="I345" i="1"/>
  <c r="J345" i="1"/>
  <c r="K345" i="1"/>
  <c r="L345" i="1"/>
  <c r="M345" i="1"/>
  <c r="N345" i="1"/>
  <c r="O345" i="1"/>
  <c r="H346" i="1"/>
  <c r="I346" i="1"/>
  <c r="J346" i="1"/>
  <c r="K346" i="1"/>
  <c r="L346" i="1"/>
  <c r="M346" i="1"/>
  <c r="N346" i="1"/>
  <c r="O346" i="1"/>
  <c r="H347" i="1"/>
  <c r="I347" i="1"/>
  <c r="J347" i="1"/>
  <c r="K347" i="1"/>
  <c r="L347" i="1"/>
  <c r="M347" i="1"/>
  <c r="N347" i="1"/>
  <c r="O347" i="1"/>
  <c r="H348" i="1"/>
  <c r="I348" i="1"/>
  <c r="J348" i="1"/>
  <c r="K348" i="1"/>
  <c r="L348" i="1"/>
  <c r="M348" i="1"/>
  <c r="N348" i="1"/>
  <c r="O348" i="1"/>
  <c r="H349" i="1"/>
  <c r="I349" i="1"/>
  <c r="J349" i="1"/>
  <c r="K349" i="1"/>
  <c r="L349" i="1"/>
  <c r="M349" i="1"/>
  <c r="N349" i="1"/>
  <c r="O349" i="1"/>
  <c r="H350" i="1"/>
  <c r="I350" i="1"/>
  <c r="J350" i="1"/>
  <c r="K350" i="1"/>
  <c r="L350" i="1"/>
  <c r="M350" i="1"/>
  <c r="N350" i="1"/>
  <c r="O350" i="1"/>
  <c r="H351" i="1"/>
  <c r="I351" i="1"/>
  <c r="J351" i="1"/>
  <c r="K351" i="1"/>
  <c r="L351" i="1"/>
  <c r="M351" i="1"/>
  <c r="N351" i="1"/>
  <c r="O351" i="1"/>
  <c r="H352" i="1"/>
  <c r="I352" i="1"/>
  <c r="J352" i="1"/>
  <c r="K352" i="1"/>
  <c r="L352" i="1"/>
  <c r="M352" i="1"/>
  <c r="N352" i="1"/>
  <c r="O352" i="1"/>
  <c r="H353" i="1"/>
  <c r="I353" i="1"/>
  <c r="J353" i="1"/>
  <c r="K353" i="1"/>
  <c r="L353" i="1"/>
  <c r="M353" i="1"/>
  <c r="N353" i="1"/>
  <c r="O353" i="1"/>
  <c r="H354" i="1"/>
  <c r="I354" i="1"/>
  <c r="J354" i="1"/>
  <c r="K354" i="1"/>
  <c r="L354" i="1"/>
  <c r="M354" i="1"/>
  <c r="N354" i="1"/>
  <c r="O354" i="1"/>
  <c r="H355" i="1"/>
  <c r="I355" i="1"/>
  <c r="J355" i="1"/>
  <c r="K355" i="1"/>
  <c r="L355" i="1"/>
  <c r="M355" i="1"/>
  <c r="N355" i="1"/>
  <c r="O355" i="1"/>
  <c r="H356" i="1"/>
  <c r="I356" i="1"/>
  <c r="J356" i="1"/>
  <c r="K356" i="1"/>
  <c r="L356" i="1"/>
  <c r="M356" i="1"/>
  <c r="N356" i="1"/>
  <c r="O356" i="1"/>
  <c r="H357" i="1"/>
  <c r="I357" i="1"/>
  <c r="J357" i="1"/>
  <c r="K357" i="1"/>
  <c r="L357" i="1"/>
  <c r="M357" i="1"/>
  <c r="N357" i="1"/>
  <c r="O357" i="1"/>
  <c r="H358" i="1"/>
  <c r="I358" i="1"/>
  <c r="J358" i="1"/>
  <c r="K358" i="1"/>
  <c r="L358" i="1"/>
  <c r="M358" i="1"/>
  <c r="N358" i="1"/>
  <c r="O358" i="1"/>
  <c r="H359" i="1"/>
  <c r="I359" i="1"/>
  <c r="J359" i="1"/>
  <c r="K359" i="1"/>
  <c r="L359" i="1"/>
  <c r="M359" i="1"/>
  <c r="N359" i="1"/>
  <c r="O359" i="1"/>
  <c r="H360" i="1"/>
  <c r="I360" i="1"/>
  <c r="J360" i="1"/>
  <c r="K360" i="1"/>
  <c r="L360" i="1"/>
  <c r="M360" i="1"/>
  <c r="N360" i="1"/>
  <c r="O360" i="1"/>
  <c r="H361" i="1"/>
  <c r="I361" i="1"/>
  <c r="J361" i="1"/>
  <c r="K361" i="1"/>
  <c r="L361" i="1"/>
  <c r="M361" i="1"/>
  <c r="N361" i="1"/>
  <c r="O361" i="1"/>
  <c r="H362" i="1"/>
  <c r="I362" i="1"/>
  <c r="J362" i="1"/>
  <c r="K362" i="1"/>
  <c r="L362" i="1"/>
  <c r="M362" i="1"/>
  <c r="N362" i="1"/>
  <c r="O362" i="1"/>
  <c r="H363" i="1"/>
  <c r="I363" i="1"/>
  <c r="J363" i="1"/>
  <c r="K363" i="1"/>
  <c r="L363" i="1"/>
  <c r="M363" i="1"/>
  <c r="N363" i="1"/>
  <c r="O363" i="1"/>
  <c r="H364" i="1"/>
  <c r="I364" i="1"/>
  <c r="J364" i="1"/>
  <c r="K364" i="1"/>
  <c r="L364" i="1"/>
  <c r="M364" i="1"/>
  <c r="N364" i="1"/>
  <c r="O364" i="1"/>
  <c r="H365" i="1"/>
  <c r="I365" i="1"/>
  <c r="J365" i="1"/>
  <c r="K365" i="1"/>
  <c r="L365" i="1"/>
  <c r="M365" i="1"/>
  <c r="N365" i="1"/>
  <c r="O365" i="1"/>
  <c r="H366" i="1"/>
  <c r="I366" i="1"/>
  <c r="J366" i="1"/>
  <c r="K366" i="1"/>
  <c r="L366" i="1"/>
  <c r="M366" i="1"/>
  <c r="N366" i="1"/>
  <c r="O366" i="1"/>
  <c r="H367" i="1"/>
  <c r="I367" i="1"/>
  <c r="J367" i="1"/>
  <c r="K367" i="1"/>
  <c r="L367" i="1"/>
  <c r="M367" i="1"/>
  <c r="N367" i="1"/>
  <c r="O367" i="1"/>
  <c r="H368" i="1"/>
  <c r="I368" i="1"/>
  <c r="J368" i="1"/>
  <c r="K368" i="1"/>
  <c r="L368" i="1"/>
  <c r="M368" i="1"/>
  <c r="N368" i="1"/>
  <c r="O368" i="1"/>
  <c r="H369" i="1"/>
  <c r="I369" i="1"/>
  <c r="J369" i="1"/>
  <c r="K369" i="1"/>
  <c r="L369" i="1"/>
  <c r="M369" i="1"/>
  <c r="N369" i="1"/>
  <c r="O369" i="1"/>
  <c r="H370" i="1"/>
  <c r="I370" i="1"/>
  <c r="J370" i="1"/>
  <c r="K370" i="1"/>
  <c r="L370" i="1"/>
  <c r="M370" i="1"/>
  <c r="N370" i="1"/>
  <c r="O370" i="1"/>
  <c r="H371" i="1"/>
  <c r="I371" i="1"/>
  <c r="J371" i="1"/>
  <c r="K371" i="1"/>
  <c r="L371" i="1"/>
  <c r="M371" i="1"/>
  <c r="N371" i="1"/>
  <c r="O371" i="1"/>
  <c r="H372" i="1"/>
  <c r="I372" i="1"/>
  <c r="J372" i="1"/>
  <c r="K372" i="1"/>
  <c r="L372" i="1"/>
  <c r="M372" i="1"/>
  <c r="N372" i="1"/>
  <c r="O372" i="1"/>
  <c r="H373" i="1"/>
  <c r="I373" i="1"/>
  <c r="J373" i="1"/>
  <c r="K373" i="1"/>
  <c r="L373" i="1"/>
  <c r="M373" i="1"/>
  <c r="N373" i="1"/>
  <c r="O373" i="1"/>
  <c r="H374" i="1"/>
  <c r="I374" i="1"/>
  <c r="J374" i="1"/>
  <c r="K374" i="1"/>
  <c r="L374" i="1"/>
  <c r="M374" i="1"/>
  <c r="N374" i="1"/>
  <c r="O374" i="1"/>
  <c r="H375" i="1"/>
  <c r="I375" i="1"/>
  <c r="J375" i="1"/>
  <c r="K375" i="1"/>
  <c r="L375" i="1"/>
  <c r="M375" i="1"/>
  <c r="N375" i="1"/>
  <c r="O375" i="1"/>
  <c r="H376" i="1"/>
  <c r="I376" i="1"/>
  <c r="J376" i="1"/>
  <c r="K376" i="1"/>
  <c r="L376" i="1"/>
  <c r="M376" i="1"/>
  <c r="N376" i="1"/>
  <c r="O376" i="1"/>
  <c r="H377" i="1"/>
  <c r="I377" i="1"/>
  <c r="J377" i="1"/>
  <c r="K377" i="1"/>
  <c r="L377" i="1"/>
  <c r="M377" i="1"/>
  <c r="N377" i="1"/>
  <c r="O377" i="1"/>
  <c r="H378" i="1"/>
  <c r="I378" i="1"/>
  <c r="J378" i="1"/>
  <c r="K378" i="1"/>
  <c r="L378" i="1"/>
  <c r="M378" i="1"/>
  <c r="N378" i="1"/>
  <c r="O378" i="1"/>
  <c r="H379" i="1"/>
  <c r="I379" i="1"/>
  <c r="J379" i="1"/>
  <c r="K379" i="1"/>
  <c r="L379" i="1"/>
  <c r="M379" i="1"/>
  <c r="N379" i="1"/>
  <c r="O379" i="1"/>
  <c r="H380" i="1"/>
  <c r="I380" i="1"/>
  <c r="J380" i="1"/>
  <c r="K380" i="1"/>
  <c r="L380" i="1"/>
  <c r="M380" i="1"/>
  <c r="N380" i="1"/>
  <c r="O380" i="1"/>
  <c r="H381" i="1"/>
  <c r="I381" i="1"/>
  <c r="J381" i="1"/>
  <c r="K381" i="1"/>
  <c r="L381" i="1"/>
  <c r="M381" i="1"/>
  <c r="N381" i="1"/>
  <c r="O381" i="1"/>
  <c r="H382" i="1"/>
  <c r="I382" i="1"/>
  <c r="J382" i="1"/>
  <c r="K382" i="1"/>
  <c r="L382" i="1"/>
  <c r="M382" i="1"/>
  <c r="N382" i="1"/>
  <c r="O382" i="1"/>
  <c r="H383" i="1"/>
  <c r="I383" i="1"/>
  <c r="J383" i="1"/>
  <c r="K383" i="1"/>
  <c r="L383" i="1"/>
  <c r="M383" i="1"/>
  <c r="N383" i="1"/>
  <c r="O383" i="1"/>
  <c r="H384" i="1"/>
  <c r="I384" i="1"/>
  <c r="J384" i="1"/>
  <c r="K384" i="1"/>
  <c r="L384" i="1"/>
  <c r="M384" i="1"/>
  <c r="N384" i="1"/>
  <c r="O384" i="1"/>
  <c r="H385" i="1"/>
  <c r="I385" i="1"/>
  <c r="J385" i="1"/>
  <c r="K385" i="1"/>
  <c r="L385" i="1"/>
  <c r="M385" i="1"/>
  <c r="N385" i="1"/>
  <c r="O385" i="1"/>
  <c r="H386" i="1"/>
  <c r="I386" i="1"/>
  <c r="J386" i="1"/>
  <c r="K386" i="1"/>
  <c r="L386" i="1"/>
  <c r="M386" i="1"/>
  <c r="N386" i="1"/>
  <c r="O386" i="1"/>
  <c r="H387" i="1"/>
  <c r="I387" i="1"/>
  <c r="J387" i="1"/>
  <c r="K387" i="1"/>
  <c r="L387" i="1"/>
  <c r="M387" i="1"/>
  <c r="N387" i="1"/>
  <c r="O387" i="1"/>
  <c r="H388" i="1"/>
  <c r="I388" i="1"/>
  <c r="J388" i="1"/>
  <c r="K388" i="1"/>
  <c r="L388" i="1"/>
  <c r="M388" i="1"/>
  <c r="N388" i="1"/>
  <c r="O388" i="1"/>
  <c r="H389" i="1"/>
  <c r="I389" i="1"/>
  <c r="J389" i="1"/>
  <c r="K389" i="1"/>
  <c r="L389" i="1"/>
  <c r="M389" i="1"/>
  <c r="N389" i="1"/>
  <c r="O389" i="1"/>
  <c r="H390" i="1"/>
  <c r="I390" i="1"/>
  <c r="J390" i="1"/>
  <c r="K390" i="1"/>
  <c r="L390" i="1"/>
  <c r="M390" i="1"/>
  <c r="N390" i="1"/>
  <c r="O390" i="1"/>
  <c r="H391" i="1"/>
  <c r="I391" i="1"/>
  <c r="J391" i="1"/>
  <c r="K391" i="1"/>
  <c r="L391" i="1"/>
  <c r="M391" i="1"/>
  <c r="N391" i="1"/>
  <c r="O391" i="1"/>
  <c r="H392" i="1"/>
  <c r="I392" i="1"/>
  <c r="J392" i="1"/>
  <c r="K392" i="1"/>
  <c r="L392" i="1"/>
  <c r="M392" i="1"/>
  <c r="N392" i="1"/>
  <c r="O392" i="1"/>
  <c r="H393" i="1"/>
  <c r="I393" i="1"/>
  <c r="J393" i="1"/>
  <c r="K393" i="1"/>
  <c r="L393" i="1"/>
  <c r="M393" i="1"/>
  <c r="N393" i="1"/>
  <c r="O393" i="1"/>
  <c r="H394" i="1"/>
  <c r="I394" i="1"/>
  <c r="J394" i="1"/>
  <c r="K394" i="1"/>
  <c r="L394" i="1"/>
  <c r="M394" i="1"/>
  <c r="N394" i="1"/>
  <c r="O394" i="1"/>
  <c r="H395" i="1"/>
  <c r="I395" i="1"/>
  <c r="J395" i="1"/>
  <c r="K395" i="1"/>
  <c r="L395" i="1"/>
  <c r="M395" i="1"/>
  <c r="N395" i="1"/>
  <c r="O395" i="1"/>
  <c r="H396" i="1"/>
  <c r="I396" i="1"/>
  <c r="J396" i="1"/>
  <c r="K396" i="1"/>
  <c r="L396" i="1"/>
  <c r="M396" i="1"/>
  <c r="N396" i="1"/>
  <c r="O396" i="1"/>
  <c r="H397" i="1"/>
  <c r="I397" i="1"/>
  <c r="J397" i="1"/>
  <c r="K397" i="1"/>
  <c r="L397" i="1"/>
  <c r="M397" i="1"/>
  <c r="N397" i="1"/>
  <c r="O397" i="1"/>
  <c r="H398" i="1"/>
  <c r="I398" i="1"/>
  <c r="J398" i="1"/>
  <c r="K398" i="1"/>
  <c r="L398" i="1"/>
  <c r="M398" i="1"/>
  <c r="N398" i="1"/>
  <c r="O398" i="1"/>
  <c r="H399" i="1"/>
  <c r="I399" i="1"/>
  <c r="J399" i="1"/>
  <c r="K399" i="1"/>
  <c r="L399" i="1"/>
  <c r="M399" i="1"/>
  <c r="N399" i="1"/>
  <c r="O399" i="1"/>
  <c r="H400" i="1"/>
  <c r="I400" i="1"/>
  <c r="J400" i="1"/>
  <c r="K400" i="1"/>
  <c r="L400" i="1"/>
  <c r="M400" i="1"/>
  <c r="N400" i="1"/>
  <c r="O400" i="1"/>
  <c r="H401" i="1"/>
  <c r="I401" i="1"/>
  <c r="J401" i="1"/>
  <c r="K401" i="1"/>
  <c r="L401" i="1"/>
  <c r="M401" i="1"/>
  <c r="N401" i="1"/>
  <c r="O401" i="1"/>
  <c r="H402" i="1"/>
  <c r="I402" i="1"/>
  <c r="J402" i="1"/>
  <c r="K402" i="1"/>
  <c r="L402" i="1"/>
  <c r="M402" i="1"/>
  <c r="N402" i="1"/>
  <c r="O402" i="1"/>
  <c r="H403" i="1"/>
  <c r="I403" i="1"/>
  <c r="J403" i="1"/>
  <c r="K403" i="1"/>
  <c r="L403" i="1"/>
  <c r="M403" i="1"/>
  <c r="N403" i="1"/>
  <c r="O403" i="1"/>
  <c r="H404" i="1"/>
  <c r="I404" i="1"/>
  <c r="J404" i="1"/>
  <c r="K404" i="1"/>
  <c r="L404" i="1"/>
  <c r="M404" i="1"/>
  <c r="N404" i="1"/>
  <c r="O404" i="1"/>
  <c r="H405" i="1"/>
  <c r="I405" i="1"/>
  <c r="J405" i="1"/>
  <c r="K405" i="1"/>
  <c r="L405" i="1"/>
  <c r="M405" i="1"/>
  <c r="N405" i="1"/>
  <c r="O405" i="1"/>
  <c r="H406" i="1"/>
  <c r="I406" i="1"/>
  <c r="J406" i="1"/>
  <c r="K406" i="1"/>
  <c r="L406" i="1"/>
  <c r="M406" i="1"/>
  <c r="N406" i="1"/>
  <c r="O406" i="1"/>
  <c r="H407" i="1"/>
  <c r="I407" i="1"/>
  <c r="J407" i="1"/>
  <c r="K407" i="1"/>
  <c r="L407" i="1"/>
  <c r="M407" i="1"/>
  <c r="N407" i="1"/>
  <c r="O407" i="1"/>
  <c r="H408" i="1"/>
  <c r="I408" i="1"/>
  <c r="J408" i="1"/>
  <c r="K408" i="1"/>
  <c r="L408" i="1"/>
  <c r="M408" i="1"/>
  <c r="N408" i="1"/>
  <c r="O408" i="1"/>
  <c r="H409" i="1"/>
  <c r="I409" i="1"/>
  <c r="J409" i="1"/>
  <c r="K409" i="1"/>
  <c r="L409" i="1"/>
  <c r="M409" i="1"/>
  <c r="N409" i="1"/>
  <c r="O409" i="1"/>
  <c r="H410" i="1"/>
  <c r="I410" i="1"/>
  <c r="J410" i="1"/>
  <c r="K410" i="1"/>
  <c r="L410" i="1"/>
  <c r="M410" i="1"/>
  <c r="N410" i="1"/>
  <c r="O410" i="1"/>
  <c r="H411" i="1"/>
  <c r="I411" i="1"/>
  <c r="J411" i="1"/>
  <c r="K411" i="1"/>
  <c r="L411" i="1"/>
  <c r="M411" i="1"/>
  <c r="N411" i="1"/>
  <c r="O411" i="1"/>
  <c r="H412" i="1"/>
  <c r="I412" i="1"/>
  <c r="J412" i="1"/>
  <c r="K412" i="1"/>
  <c r="L412" i="1"/>
  <c r="M412" i="1"/>
  <c r="N412" i="1"/>
  <c r="O412" i="1"/>
  <c r="H413" i="1"/>
  <c r="I413" i="1"/>
  <c r="J413" i="1"/>
  <c r="K413" i="1"/>
  <c r="L413" i="1"/>
  <c r="M413" i="1"/>
  <c r="N413" i="1"/>
  <c r="O413" i="1"/>
  <c r="H414" i="1"/>
  <c r="I414" i="1"/>
  <c r="J414" i="1"/>
  <c r="K414" i="1"/>
  <c r="L414" i="1"/>
  <c r="M414" i="1"/>
  <c r="N414" i="1"/>
  <c r="O414" i="1"/>
  <c r="H415" i="1"/>
  <c r="I415" i="1"/>
  <c r="J415" i="1"/>
  <c r="K415" i="1"/>
  <c r="L415" i="1"/>
  <c r="M415" i="1"/>
  <c r="N415" i="1"/>
  <c r="O415" i="1"/>
  <c r="H416" i="1"/>
  <c r="I416" i="1"/>
  <c r="J416" i="1"/>
  <c r="K416" i="1"/>
  <c r="L416" i="1"/>
  <c r="M416" i="1"/>
  <c r="N416" i="1"/>
  <c r="O416" i="1"/>
  <c r="H417" i="1"/>
  <c r="I417" i="1"/>
  <c r="J417" i="1"/>
  <c r="K417" i="1"/>
  <c r="L417" i="1"/>
  <c r="M417" i="1"/>
  <c r="N417" i="1"/>
  <c r="O417" i="1"/>
  <c r="H418" i="1"/>
  <c r="I418" i="1"/>
  <c r="J418" i="1"/>
  <c r="K418" i="1"/>
  <c r="L418" i="1"/>
  <c r="M418" i="1"/>
  <c r="N418" i="1"/>
  <c r="O418" i="1"/>
  <c r="H419" i="1"/>
  <c r="I419" i="1"/>
  <c r="J419" i="1"/>
  <c r="K419" i="1"/>
  <c r="L419" i="1"/>
  <c r="M419" i="1"/>
  <c r="N419" i="1"/>
  <c r="O419" i="1"/>
  <c r="H420" i="1"/>
  <c r="I420" i="1"/>
  <c r="J420" i="1"/>
  <c r="K420" i="1"/>
  <c r="L420" i="1"/>
  <c r="M420" i="1"/>
  <c r="N420" i="1"/>
  <c r="O420" i="1"/>
  <c r="H421" i="1"/>
  <c r="I421" i="1"/>
  <c r="J421" i="1"/>
  <c r="K421" i="1"/>
  <c r="L421" i="1"/>
  <c r="M421" i="1"/>
  <c r="N421" i="1"/>
  <c r="O421" i="1"/>
  <c r="H422" i="1"/>
  <c r="I422" i="1"/>
  <c r="J422" i="1"/>
  <c r="K422" i="1"/>
  <c r="L422" i="1"/>
  <c r="M422" i="1"/>
  <c r="N422" i="1"/>
  <c r="O422" i="1"/>
  <c r="H423" i="1"/>
  <c r="I423" i="1"/>
  <c r="J423" i="1"/>
  <c r="K423" i="1"/>
  <c r="L423" i="1"/>
  <c r="M423" i="1"/>
  <c r="N423" i="1"/>
  <c r="O423" i="1"/>
  <c r="H424" i="1"/>
  <c r="I424" i="1"/>
  <c r="J424" i="1"/>
  <c r="K424" i="1"/>
  <c r="L424" i="1"/>
  <c r="M424" i="1"/>
  <c r="N424" i="1"/>
  <c r="O424" i="1"/>
  <c r="H425" i="1"/>
  <c r="I425" i="1"/>
  <c r="J425" i="1"/>
  <c r="K425" i="1"/>
  <c r="L425" i="1"/>
  <c r="M425" i="1"/>
  <c r="N425" i="1"/>
  <c r="O425" i="1"/>
  <c r="H426" i="1"/>
  <c r="I426" i="1"/>
  <c r="J426" i="1"/>
  <c r="K426" i="1"/>
  <c r="L426" i="1"/>
  <c r="M426" i="1"/>
  <c r="N426" i="1"/>
  <c r="O426" i="1"/>
  <c r="H427" i="1"/>
  <c r="I427" i="1"/>
  <c r="J427" i="1"/>
  <c r="K427" i="1"/>
  <c r="L427" i="1"/>
  <c r="M427" i="1"/>
  <c r="N427" i="1"/>
  <c r="O427" i="1"/>
  <c r="H428" i="1"/>
  <c r="I428" i="1"/>
  <c r="J428" i="1"/>
  <c r="K428" i="1"/>
  <c r="L428" i="1"/>
  <c r="M428" i="1"/>
  <c r="N428" i="1"/>
  <c r="O428" i="1"/>
  <c r="H429" i="1"/>
  <c r="I429" i="1"/>
  <c r="J429" i="1"/>
  <c r="K429" i="1"/>
  <c r="L429" i="1"/>
  <c r="M429" i="1"/>
  <c r="N429" i="1"/>
  <c r="O429" i="1"/>
  <c r="H430" i="1"/>
  <c r="I430" i="1"/>
  <c r="J430" i="1"/>
  <c r="K430" i="1"/>
  <c r="L430" i="1"/>
  <c r="M430" i="1"/>
  <c r="N430" i="1"/>
  <c r="O430" i="1"/>
  <c r="H431" i="1"/>
  <c r="I431" i="1"/>
  <c r="J431" i="1"/>
  <c r="K431" i="1"/>
  <c r="L431" i="1"/>
  <c r="M431" i="1"/>
  <c r="N431" i="1"/>
  <c r="O431" i="1"/>
  <c r="H432" i="1"/>
  <c r="I432" i="1"/>
  <c r="J432" i="1"/>
  <c r="K432" i="1"/>
  <c r="L432" i="1"/>
  <c r="M432" i="1"/>
  <c r="N432" i="1"/>
  <c r="O432" i="1"/>
  <c r="H433" i="1"/>
  <c r="I433" i="1"/>
  <c r="J433" i="1"/>
  <c r="K433" i="1"/>
  <c r="L433" i="1"/>
  <c r="M433" i="1"/>
  <c r="N433" i="1"/>
  <c r="O433" i="1"/>
  <c r="H434" i="1"/>
  <c r="I434" i="1"/>
  <c r="J434" i="1"/>
  <c r="K434" i="1"/>
  <c r="L434" i="1"/>
  <c r="M434" i="1"/>
  <c r="N434" i="1"/>
  <c r="O434" i="1"/>
  <c r="H435" i="1"/>
  <c r="I435" i="1"/>
  <c r="J435" i="1"/>
  <c r="K435" i="1"/>
  <c r="L435" i="1"/>
  <c r="M435" i="1"/>
  <c r="N435" i="1"/>
  <c r="O435" i="1"/>
  <c r="H436" i="1"/>
  <c r="I436" i="1"/>
  <c r="J436" i="1"/>
  <c r="K436" i="1"/>
  <c r="L436" i="1"/>
  <c r="M436" i="1"/>
  <c r="N436" i="1"/>
  <c r="O436" i="1"/>
  <c r="H437" i="1"/>
  <c r="I437" i="1"/>
  <c r="J437" i="1"/>
  <c r="K437" i="1"/>
  <c r="L437" i="1"/>
  <c r="M437" i="1"/>
  <c r="N437" i="1"/>
  <c r="O437" i="1"/>
  <c r="H438" i="1"/>
  <c r="I438" i="1"/>
  <c r="J438" i="1"/>
  <c r="K438" i="1"/>
  <c r="L438" i="1"/>
  <c r="M438" i="1"/>
  <c r="N438" i="1"/>
  <c r="O438" i="1"/>
  <c r="H439" i="1"/>
  <c r="I439" i="1"/>
  <c r="J439" i="1"/>
  <c r="K439" i="1"/>
  <c r="L439" i="1"/>
  <c r="M439" i="1"/>
  <c r="N439" i="1"/>
  <c r="O439" i="1"/>
  <c r="H440" i="1"/>
  <c r="I440" i="1"/>
  <c r="J440" i="1"/>
  <c r="K440" i="1"/>
  <c r="L440" i="1"/>
  <c r="M440" i="1"/>
  <c r="N440" i="1"/>
  <c r="O440" i="1"/>
  <c r="H441" i="1"/>
  <c r="I441" i="1"/>
  <c r="J441" i="1"/>
  <c r="K441" i="1"/>
  <c r="L441" i="1"/>
  <c r="M441" i="1"/>
  <c r="N441" i="1"/>
  <c r="O441" i="1"/>
  <c r="H442" i="1"/>
  <c r="I442" i="1"/>
  <c r="J442" i="1"/>
  <c r="K442" i="1"/>
  <c r="L442" i="1"/>
  <c r="M442" i="1"/>
  <c r="N442" i="1"/>
  <c r="O442" i="1"/>
  <c r="H443" i="1"/>
  <c r="I443" i="1"/>
  <c r="J443" i="1"/>
  <c r="K443" i="1"/>
  <c r="L443" i="1"/>
  <c r="M443" i="1"/>
  <c r="N443" i="1"/>
  <c r="O443" i="1"/>
  <c r="H444" i="1"/>
  <c r="I444" i="1"/>
  <c r="J444" i="1"/>
  <c r="K444" i="1"/>
  <c r="L444" i="1"/>
  <c r="M444" i="1"/>
  <c r="N444" i="1"/>
  <c r="O444" i="1"/>
  <c r="H445" i="1"/>
  <c r="I445" i="1"/>
  <c r="J445" i="1"/>
  <c r="K445" i="1"/>
  <c r="L445" i="1"/>
  <c r="M445" i="1"/>
  <c r="N445" i="1"/>
  <c r="O445" i="1"/>
  <c r="H446" i="1"/>
  <c r="I446" i="1"/>
  <c r="J446" i="1"/>
  <c r="K446" i="1"/>
  <c r="L446" i="1"/>
  <c r="M446" i="1"/>
  <c r="N446" i="1"/>
  <c r="O446" i="1"/>
  <c r="H447" i="1"/>
  <c r="I447" i="1"/>
  <c r="J447" i="1"/>
  <c r="K447" i="1"/>
  <c r="L447" i="1"/>
  <c r="M447" i="1"/>
  <c r="N447" i="1"/>
  <c r="O447" i="1"/>
  <c r="H448" i="1"/>
  <c r="I448" i="1"/>
  <c r="J448" i="1"/>
  <c r="K448" i="1"/>
  <c r="L448" i="1"/>
  <c r="M448" i="1"/>
  <c r="N448" i="1"/>
  <c r="O448" i="1"/>
  <c r="H449" i="1"/>
  <c r="I449" i="1"/>
  <c r="J449" i="1"/>
  <c r="K449" i="1"/>
  <c r="L449" i="1"/>
  <c r="M449" i="1"/>
  <c r="N449" i="1"/>
  <c r="O449" i="1"/>
  <c r="H450" i="1"/>
  <c r="I450" i="1"/>
  <c r="J450" i="1"/>
  <c r="K450" i="1"/>
  <c r="L450" i="1"/>
  <c r="M450" i="1"/>
  <c r="N450" i="1"/>
  <c r="O450" i="1"/>
  <c r="H451" i="1"/>
  <c r="I451" i="1"/>
  <c r="J451" i="1"/>
  <c r="K451" i="1"/>
  <c r="L451" i="1"/>
  <c r="M451" i="1"/>
  <c r="N451" i="1"/>
  <c r="O451" i="1"/>
  <c r="H452" i="1"/>
  <c r="I452" i="1"/>
  <c r="J452" i="1"/>
  <c r="K452" i="1"/>
  <c r="L452" i="1"/>
  <c r="M452" i="1"/>
  <c r="N452" i="1"/>
  <c r="O452" i="1"/>
  <c r="H453" i="1"/>
  <c r="I453" i="1"/>
  <c r="J453" i="1"/>
  <c r="K453" i="1"/>
  <c r="L453" i="1"/>
  <c r="M453" i="1"/>
  <c r="N453" i="1"/>
  <c r="O453" i="1"/>
  <c r="H454" i="1"/>
  <c r="I454" i="1"/>
  <c r="J454" i="1"/>
  <c r="K454" i="1"/>
  <c r="L454" i="1"/>
  <c r="M454" i="1"/>
  <c r="N454" i="1"/>
  <c r="O454" i="1"/>
  <c r="H455" i="1"/>
  <c r="I455" i="1"/>
  <c r="J455" i="1"/>
  <c r="K455" i="1"/>
  <c r="L455" i="1"/>
  <c r="M455" i="1"/>
  <c r="N455" i="1"/>
  <c r="O455" i="1"/>
  <c r="H456" i="1"/>
  <c r="I456" i="1"/>
  <c r="J456" i="1"/>
  <c r="K456" i="1"/>
  <c r="L456" i="1"/>
  <c r="M456" i="1"/>
  <c r="N456" i="1"/>
  <c r="O456" i="1"/>
  <c r="H457" i="1"/>
  <c r="I457" i="1"/>
  <c r="J457" i="1"/>
  <c r="K457" i="1"/>
  <c r="L457" i="1"/>
  <c r="M457" i="1"/>
  <c r="N457" i="1"/>
  <c r="O457" i="1"/>
  <c r="H458" i="1"/>
  <c r="I458" i="1"/>
  <c r="J458" i="1"/>
  <c r="K458" i="1"/>
  <c r="L458" i="1"/>
  <c r="M458" i="1"/>
  <c r="N458" i="1"/>
  <c r="O458" i="1"/>
  <c r="H459" i="1"/>
  <c r="I459" i="1"/>
  <c r="J459" i="1"/>
  <c r="K459" i="1"/>
  <c r="L459" i="1"/>
  <c r="M459" i="1"/>
  <c r="N459" i="1"/>
  <c r="O459" i="1"/>
  <c r="H460" i="1"/>
  <c r="I460" i="1"/>
  <c r="J460" i="1"/>
  <c r="K460" i="1"/>
  <c r="L460" i="1"/>
  <c r="M460" i="1"/>
  <c r="N460" i="1"/>
  <c r="O460" i="1"/>
  <c r="H461" i="1"/>
  <c r="I461" i="1"/>
  <c r="J461" i="1"/>
  <c r="K461" i="1"/>
  <c r="L461" i="1"/>
  <c r="M461" i="1"/>
  <c r="N461" i="1"/>
  <c r="O461" i="1"/>
  <c r="H462" i="1"/>
  <c r="I462" i="1"/>
  <c r="J462" i="1"/>
  <c r="K462" i="1"/>
  <c r="L462" i="1"/>
  <c r="M462" i="1"/>
  <c r="N462" i="1"/>
  <c r="O462" i="1"/>
  <c r="H463" i="1"/>
  <c r="I463" i="1"/>
  <c r="J463" i="1"/>
  <c r="K463" i="1"/>
  <c r="L463" i="1"/>
  <c r="M463" i="1"/>
  <c r="N463" i="1"/>
  <c r="O463" i="1"/>
  <c r="H464" i="1"/>
  <c r="I464" i="1"/>
  <c r="J464" i="1"/>
  <c r="K464" i="1"/>
  <c r="L464" i="1"/>
  <c r="M464" i="1"/>
  <c r="N464" i="1"/>
  <c r="O464" i="1"/>
  <c r="H465" i="1"/>
  <c r="I465" i="1"/>
  <c r="J465" i="1"/>
  <c r="K465" i="1"/>
  <c r="L465" i="1"/>
  <c r="M465" i="1"/>
  <c r="N465" i="1"/>
  <c r="O465" i="1"/>
  <c r="H466" i="1"/>
  <c r="I466" i="1"/>
  <c r="J466" i="1"/>
  <c r="K466" i="1"/>
  <c r="L466" i="1"/>
  <c r="M466" i="1"/>
  <c r="N466" i="1"/>
  <c r="O466" i="1"/>
  <c r="H467" i="1"/>
  <c r="I467" i="1"/>
  <c r="J467" i="1"/>
  <c r="K467" i="1"/>
  <c r="L467" i="1"/>
  <c r="M467" i="1"/>
  <c r="N467" i="1"/>
  <c r="O467" i="1"/>
  <c r="H468" i="1"/>
  <c r="I468" i="1"/>
  <c r="J468" i="1"/>
  <c r="K468" i="1"/>
  <c r="L468" i="1"/>
  <c r="M468" i="1"/>
  <c r="N468" i="1"/>
  <c r="O468" i="1"/>
  <c r="H469" i="1"/>
  <c r="I469" i="1"/>
  <c r="J469" i="1"/>
  <c r="K469" i="1"/>
  <c r="L469" i="1"/>
  <c r="M469" i="1"/>
  <c r="N469" i="1"/>
  <c r="O469" i="1"/>
  <c r="H470" i="1"/>
  <c r="I470" i="1"/>
  <c r="J470" i="1"/>
  <c r="K470" i="1"/>
  <c r="L470" i="1"/>
  <c r="M470" i="1"/>
  <c r="N470" i="1"/>
  <c r="O470" i="1"/>
  <c r="H471" i="1"/>
  <c r="I471" i="1"/>
  <c r="J471" i="1"/>
  <c r="K471" i="1"/>
  <c r="L471" i="1"/>
  <c r="M471" i="1"/>
  <c r="N471" i="1"/>
  <c r="O471" i="1"/>
  <c r="H472" i="1"/>
  <c r="I472" i="1"/>
  <c r="J472" i="1"/>
  <c r="K472" i="1"/>
  <c r="L472" i="1"/>
  <c r="M472" i="1"/>
  <c r="N472" i="1"/>
  <c r="O472" i="1"/>
  <c r="H473" i="1"/>
  <c r="I473" i="1"/>
  <c r="J473" i="1"/>
  <c r="K473" i="1"/>
  <c r="L473" i="1"/>
  <c r="M473" i="1"/>
  <c r="N473" i="1"/>
  <c r="O473" i="1"/>
  <c r="H474" i="1"/>
  <c r="I474" i="1"/>
  <c r="J474" i="1"/>
  <c r="K474" i="1"/>
  <c r="L474" i="1"/>
  <c r="M474" i="1"/>
  <c r="N474" i="1"/>
  <c r="O474" i="1"/>
  <c r="H475" i="1"/>
  <c r="I475" i="1"/>
  <c r="J475" i="1"/>
  <c r="K475" i="1"/>
  <c r="L475" i="1"/>
  <c r="M475" i="1"/>
  <c r="N475" i="1"/>
  <c r="O475" i="1"/>
  <c r="H476" i="1"/>
  <c r="I476" i="1"/>
  <c r="J476" i="1"/>
  <c r="K476" i="1"/>
  <c r="L476" i="1"/>
  <c r="M476" i="1"/>
  <c r="N476" i="1"/>
  <c r="O476" i="1"/>
  <c r="H477" i="1"/>
  <c r="I477" i="1"/>
  <c r="J477" i="1"/>
  <c r="K477" i="1"/>
  <c r="L477" i="1"/>
  <c r="M477" i="1"/>
  <c r="N477" i="1"/>
  <c r="O477" i="1"/>
  <c r="H478" i="1"/>
  <c r="I478" i="1"/>
  <c r="J478" i="1"/>
  <c r="K478" i="1"/>
  <c r="L478" i="1"/>
  <c r="M478" i="1"/>
  <c r="N478" i="1"/>
  <c r="O478" i="1"/>
  <c r="H479" i="1"/>
  <c r="I479" i="1"/>
  <c r="J479" i="1"/>
  <c r="K479" i="1"/>
  <c r="L479" i="1"/>
  <c r="M479" i="1"/>
  <c r="N479" i="1"/>
  <c r="O479" i="1"/>
  <c r="H480" i="1"/>
  <c r="I480" i="1"/>
  <c r="J480" i="1"/>
  <c r="K480" i="1"/>
  <c r="L480" i="1"/>
  <c r="M480" i="1"/>
  <c r="N480" i="1"/>
  <c r="O480" i="1"/>
  <c r="H481" i="1"/>
  <c r="I481" i="1"/>
  <c r="J481" i="1"/>
  <c r="K481" i="1"/>
  <c r="L481" i="1"/>
  <c r="M481" i="1"/>
  <c r="N481" i="1"/>
  <c r="O481" i="1"/>
  <c r="H482" i="1"/>
  <c r="I482" i="1"/>
  <c r="J482" i="1"/>
  <c r="K482" i="1"/>
  <c r="L482" i="1"/>
  <c r="M482" i="1"/>
  <c r="N482" i="1"/>
  <c r="O482" i="1"/>
  <c r="H483" i="1"/>
  <c r="I483" i="1"/>
  <c r="J483" i="1"/>
  <c r="K483" i="1"/>
  <c r="L483" i="1"/>
  <c r="M483" i="1"/>
  <c r="N483" i="1"/>
  <c r="O483" i="1"/>
  <c r="H484" i="1"/>
  <c r="I484" i="1"/>
  <c r="J484" i="1"/>
  <c r="K484" i="1"/>
  <c r="L484" i="1"/>
  <c r="M484" i="1"/>
  <c r="N484" i="1"/>
  <c r="O484" i="1"/>
  <c r="H487" i="1"/>
  <c r="I487" i="1"/>
  <c r="J487" i="1"/>
  <c r="K487" i="1"/>
  <c r="L487" i="1"/>
  <c r="M487" i="1"/>
  <c r="N487" i="1"/>
  <c r="O487" i="1"/>
  <c r="H488" i="1"/>
  <c r="I488" i="1"/>
  <c r="J488" i="1"/>
  <c r="K488" i="1"/>
  <c r="L488" i="1"/>
  <c r="M488" i="1"/>
  <c r="N488" i="1"/>
  <c r="O488" i="1"/>
  <c r="H489" i="1"/>
  <c r="I489" i="1"/>
  <c r="J489" i="1"/>
  <c r="K489" i="1"/>
  <c r="L489" i="1"/>
  <c r="M489" i="1"/>
  <c r="N489" i="1"/>
  <c r="O489" i="1"/>
  <c r="H490" i="1"/>
  <c r="I490" i="1"/>
  <c r="J490" i="1"/>
  <c r="K490" i="1"/>
  <c r="L490" i="1"/>
  <c r="M490" i="1"/>
  <c r="N490" i="1"/>
  <c r="O490" i="1"/>
  <c r="H491" i="1"/>
  <c r="I491" i="1"/>
  <c r="J491" i="1"/>
  <c r="K491" i="1"/>
  <c r="L491" i="1"/>
  <c r="M491" i="1"/>
  <c r="N491" i="1"/>
  <c r="O491" i="1"/>
  <c r="H492" i="1"/>
  <c r="I492" i="1"/>
  <c r="J492" i="1"/>
  <c r="K492" i="1"/>
  <c r="L492" i="1"/>
  <c r="M492" i="1"/>
  <c r="N492" i="1"/>
  <c r="O492" i="1"/>
  <c r="H493" i="1"/>
  <c r="I493" i="1"/>
  <c r="J493" i="1"/>
  <c r="K493" i="1"/>
  <c r="L493" i="1"/>
  <c r="M493" i="1"/>
  <c r="N493" i="1"/>
  <c r="O493" i="1"/>
  <c r="H494" i="1"/>
  <c r="I494" i="1"/>
  <c r="J494" i="1"/>
  <c r="K494" i="1"/>
  <c r="L494" i="1"/>
  <c r="M494" i="1"/>
  <c r="N494" i="1"/>
  <c r="O494" i="1"/>
  <c r="H495" i="1"/>
  <c r="I495" i="1"/>
  <c r="J495" i="1"/>
  <c r="K495" i="1"/>
  <c r="L495" i="1"/>
  <c r="M495" i="1"/>
  <c r="N495" i="1"/>
  <c r="O495" i="1"/>
  <c r="H496" i="1"/>
  <c r="I496" i="1"/>
  <c r="J496" i="1"/>
  <c r="K496" i="1"/>
  <c r="L496" i="1"/>
  <c r="M496" i="1"/>
  <c r="N496" i="1"/>
  <c r="O496" i="1"/>
  <c r="H497" i="1"/>
  <c r="I497" i="1"/>
  <c r="J497" i="1"/>
  <c r="K497" i="1"/>
  <c r="L497" i="1"/>
  <c r="M497" i="1"/>
  <c r="N497" i="1"/>
  <c r="O497" i="1"/>
  <c r="H498" i="1"/>
  <c r="I498" i="1"/>
  <c r="J498" i="1"/>
  <c r="K498" i="1"/>
  <c r="L498" i="1"/>
  <c r="M498" i="1"/>
  <c r="N498" i="1"/>
  <c r="O498" i="1"/>
  <c r="H499" i="1"/>
  <c r="I499" i="1"/>
  <c r="J499" i="1"/>
  <c r="K499" i="1"/>
  <c r="L499" i="1"/>
  <c r="M499" i="1"/>
  <c r="N499" i="1"/>
  <c r="O499" i="1"/>
  <c r="H500" i="1"/>
  <c r="I500" i="1"/>
  <c r="J500" i="1"/>
  <c r="K500" i="1"/>
  <c r="L500" i="1"/>
  <c r="M500" i="1"/>
  <c r="N500" i="1"/>
  <c r="O500" i="1"/>
  <c r="H501" i="1"/>
  <c r="I501" i="1"/>
  <c r="J501" i="1"/>
  <c r="K501" i="1"/>
  <c r="L501" i="1"/>
  <c r="M501" i="1"/>
  <c r="N501" i="1"/>
  <c r="O501" i="1"/>
  <c r="H502" i="1"/>
  <c r="I502" i="1"/>
  <c r="J502" i="1"/>
  <c r="K502" i="1"/>
  <c r="L502" i="1"/>
  <c r="M502" i="1"/>
  <c r="N502" i="1"/>
  <c r="O502" i="1"/>
  <c r="H503" i="1"/>
  <c r="I503" i="1"/>
  <c r="J503" i="1"/>
  <c r="K503" i="1"/>
  <c r="L503" i="1"/>
  <c r="M503" i="1"/>
  <c r="N503" i="1"/>
  <c r="O503" i="1"/>
  <c r="H504" i="1"/>
  <c r="I504" i="1"/>
  <c r="J504" i="1"/>
  <c r="K504" i="1"/>
  <c r="L504" i="1"/>
  <c r="M504" i="1"/>
  <c r="N504" i="1"/>
  <c r="O504" i="1"/>
  <c r="H505" i="1"/>
  <c r="I505" i="1"/>
  <c r="J505" i="1"/>
  <c r="K505" i="1"/>
  <c r="L505" i="1"/>
  <c r="M505" i="1"/>
  <c r="N505" i="1"/>
  <c r="O505" i="1"/>
  <c r="H506" i="1"/>
  <c r="I506" i="1"/>
  <c r="J506" i="1"/>
  <c r="K506" i="1"/>
  <c r="L506" i="1"/>
  <c r="M506" i="1"/>
  <c r="N506" i="1"/>
  <c r="O506" i="1"/>
  <c r="H507" i="1"/>
  <c r="I507" i="1"/>
  <c r="J507" i="1"/>
  <c r="K507" i="1"/>
  <c r="L507" i="1"/>
  <c r="M507" i="1"/>
  <c r="N507" i="1"/>
  <c r="O507" i="1"/>
  <c r="H508" i="1"/>
  <c r="I508" i="1"/>
  <c r="J508" i="1"/>
  <c r="K508" i="1"/>
  <c r="L508" i="1"/>
  <c r="M508" i="1"/>
  <c r="N508" i="1"/>
  <c r="O508" i="1"/>
  <c r="H509" i="1"/>
  <c r="I509" i="1"/>
  <c r="J509" i="1"/>
  <c r="K509" i="1"/>
  <c r="L509" i="1"/>
  <c r="M509" i="1"/>
  <c r="N509" i="1"/>
  <c r="O509" i="1"/>
  <c r="H510" i="1"/>
  <c r="I510" i="1"/>
  <c r="J510" i="1"/>
  <c r="K510" i="1"/>
  <c r="L510" i="1"/>
  <c r="M510" i="1"/>
  <c r="N510" i="1"/>
  <c r="O510" i="1"/>
  <c r="H511" i="1"/>
  <c r="I511" i="1"/>
  <c r="J511" i="1"/>
  <c r="K511" i="1"/>
  <c r="L511" i="1"/>
  <c r="M511" i="1"/>
  <c r="N511" i="1"/>
  <c r="O511" i="1"/>
  <c r="H512" i="1"/>
  <c r="I512" i="1"/>
  <c r="J512" i="1"/>
  <c r="K512" i="1"/>
  <c r="L512" i="1"/>
  <c r="M512" i="1"/>
  <c r="N512" i="1"/>
  <c r="O512" i="1"/>
  <c r="H513" i="1"/>
  <c r="I513" i="1"/>
  <c r="J513" i="1"/>
  <c r="K513" i="1"/>
  <c r="L513" i="1"/>
  <c r="M513" i="1"/>
  <c r="N513" i="1"/>
  <c r="O513" i="1"/>
  <c r="H514" i="1"/>
  <c r="I514" i="1"/>
  <c r="J514" i="1"/>
  <c r="K514" i="1"/>
  <c r="L514" i="1"/>
  <c r="M514" i="1"/>
  <c r="N514" i="1"/>
  <c r="O514" i="1"/>
  <c r="H515" i="1"/>
  <c r="I515" i="1"/>
  <c r="J515" i="1"/>
  <c r="K515" i="1"/>
  <c r="L515" i="1"/>
  <c r="M515" i="1"/>
  <c r="N515" i="1"/>
  <c r="O515" i="1"/>
  <c r="H516" i="1"/>
  <c r="I516" i="1"/>
  <c r="J516" i="1"/>
  <c r="K516" i="1"/>
  <c r="L516" i="1"/>
  <c r="M516" i="1"/>
  <c r="N516" i="1"/>
  <c r="O516" i="1"/>
  <c r="H517" i="1"/>
  <c r="I517" i="1"/>
  <c r="J517" i="1"/>
  <c r="K517" i="1"/>
  <c r="L517" i="1"/>
  <c r="M517" i="1"/>
  <c r="N517" i="1"/>
  <c r="O517" i="1"/>
  <c r="H518" i="1"/>
  <c r="I518" i="1"/>
  <c r="J518" i="1"/>
  <c r="K518" i="1"/>
  <c r="L518" i="1"/>
  <c r="M518" i="1"/>
  <c r="N518" i="1"/>
  <c r="O518" i="1"/>
  <c r="H519" i="1"/>
  <c r="I519" i="1"/>
  <c r="J519" i="1"/>
  <c r="K519" i="1"/>
  <c r="L519" i="1"/>
  <c r="M519" i="1"/>
  <c r="N519" i="1"/>
  <c r="O519" i="1"/>
  <c r="H520" i="1"/>
  <c r="I520" i="1"/>
  <c r="J520" i="1"/>
  <c r="K520" i="1"/>
  <c r="L520" i="1"/>
  <c r="M520" i="1"/>
  <c r="N520" i="1"/>
  <c r="O520" i="1"/>
  <c r="H521" i="1"/>
  <c r="I521" i="1"/>
  <c r="J521" i="1"/>
  <c r="K521" i="1"/>
  <c r="L521" i="1"/>
  <c r="M521" i="1"/>
  <c r="N521" i="1"/>
  <c r="O521" i="1"/>
  <c r="H522" i="1"/>
  <c r="I522" i="1"/>
  <c r="J522" i="1"/>
  <c r="K522" i="1"/>
  <c r="L522" i="1"/>
  <c r="M522" i="1"/>
  <c r="N522" i="1"/>
  <c r="O522" i="1"/>
  <c r="H523" i="1"/>
  <c r="I523" i="1"/>
  <c r="J523" i="1"/>
  <c r="K523" i="1"/>
  <c r="L523" i="1"/>
  <c r="M523" i="1"/>
  <c r="N523" i="1"/>
  <c r="O523" i="1"/>
  <c r="H524" i="1"/>
  <c r="I524" i="1"/>
  <c r="J524" i="1"/>
  <c r="K524" i="1"/>
  <c r="L524" i="1"/>
  <c r="M524" i="1"/>
  <c r="N524" i="1"/>
  <c r="O524" i="1"/>
  <c r="H525" i="1"/>
  <c r="I525" i="1"/>
  <c r="J525" i="1"/>
  <c r="K525" i="1"/>
  <c r="L525" i="1"/>
  <c r="M525" i="1"/>
  <c r="N525" i="1"/>
  <c r="O525" i="1"/>
  <c r="H526" i="1"/>
  <c r="I526" i="1"/>
  <c r="J526" i="1"/>
  <c r="K526" i="1"/>
  <c r="L526" i="1"/>
  <c r="M526" i="1"/>
  <c r="N526" i="1"/>
  <c r="O526" i="1"/>
  <c r="H527" i="1"/>
  <c r="I527" i="1"/>
  <c r="J527" i="1"/>
  <c r="K527" i="1"/>
  <c r="L527" i="1"/>
  <c r="M527" i="1"/>
  <c r="N527" i="1"/>
  <c r="O527" i="1"/>
  <c r="H528" i="1"/>
  <c r="I528" i="1"/>
  <c r="J528" i="1"/>
  <c r="K528" i="1"/>
  <c r="L528" i="1"/>
  <c r="M528" i="1"/>
  <c r="N528" i="1"/>
  <c r="O528" i="1"/>
  <c r="H529" i="1"/>
  <c r="I529" i="1"/>
  <c r="J529" i="1"/>
  <c r="K529" i="1"/>
  <c r="L529" i="1"/>
  <c r="M529" i="1"/>
  <c r="N529" i="1"/>
  <c r="O529" i="1"/>
  <c r="H530" i="1"/>
  <c r="I530" i="1"/>
  <c r="J530" i="1"/>
  <c r="K530" i="1"/>
  <c r="L530" i="1"/>
  <c r="M530" i="1"/>
  <c r="N530" i="1"/>
  <c r="O530" i="1"/>
  <c r="H531" i="1"/>
  <c r="I531" i="1"/>
  <c r="J531" i="1"/>
  <c r="K531" i="1"/>
  <c r="L531" i="1"/>
  <c r="M531" i="1"/>
  <c r="N531" i="1"/>
  <c r="O531" i="1"/>
  <c r="H532" i="1"/>
  <c r="I532" i="1"/>
  <c r="J532" i="1"/>
  <c r="K532" i="1"/>
  <c r="L532" i="1"/>
  <c r="M532" i="1"/>
  <c r="N532" i="1"/>
  <c r="O532" i="1"/>
  <c r="H533" i="1"/>
  <c r="I533" i="1"/>
  <c r="J533" i="1"/>
  <c r="K533" i="1"/>
  <c r="L533" i="1"/>
  <c r="M533" i="1"/>
  <c r="N533" i="1"/>
  <c r="O533" i="1"/>
  <c r="H534" i="1"/>
  <c r="I534" i="1"/>
  <c r="J534" i="1"/>
  <c r="K534" i="1"/>
  <c r="L534" i="1"/>
  <c r="M534" i="1"/>
  <c r="N534" i="1"/>
  <c r="O534" i="1"/>
  <c r="H535" i="1"/>
  <c r="I535" i="1"/>
  <c r="J535" i="1"/>
  <c r="K535" i="1"/>
  <c r="L535" i="1"/>
  <c r="M535" i="1"/>
  <c r="N535" i="1"/>
  <c r="O535" i="1"/>
  <c r="H536" i="1"/>
  <c r="I536" i="1"/>
  <c r="J536" i="1"/>
  <c r="K536" i="1"/>
  <c r="L536" i="1"/>
  <c r="M536" i="1"/>
  <c r="N536" i="1"/>
  <c r="O536" i="1"/>
  <c r="H537" i="1"/>
  <c r="I537" i="1"/>
  <c r="J537" i="1"/>
  <c r="K537" i="1"/>
  <c r="L537" i="1"/>
  <c r="M537" i="1"/>
  <c r="N537" i="1"/>
  <c r="O537" i="1"/>
  <c r="H538" i="1"/>
  <c r="I538" i="1"/>
  <c r="J538" i="1"/>
  <c r="K538" i="1"/>
  <c r="L538" i="1"/>
  <c r="M538" i="1"/>
  <c r="N538" i="1"/>
  <c r="O538" i="1"/>
  <c r="H539" i="1"/>
  <c r="I539" i="1"/>
  <c r="J539" i="1"/>
  <c r="K539" i="1"/>
  <c r="L539" i="1"/>
  <c r="M539" i="1"/>
  <c r="N539" i="1"/>
  <c r="O539" i="1"/>
  <c r="H540" i="1"/>
  <c r="I540" i="1"/>
  <c r="J540" i="1"/>
  <c r="K540" i="1"/>
  <c r="L540" i="1"/>
  <c r="M540" i="1"/>
  <c r="N540" i="1"/>
  <c r="O540" i="1"/>
  <c r="H541" i="1"/>
  <c r="I541" i="1"/>
  <c r="J541" i="1"/>
  <c r="K541" i="1"/>
  <c r="L541" i="1"/>
  <c r="M541" i="1"/>
  <c r="N541" i="1"/>
  <c r="O541" i="1"/>
  <c r="H542" i="1"/>
  <c r="I542" i="1"/>
  <c r="J542" i="1"/>
  <c r="K542" i="1"/>
  <c r="L542" i="1"/>
  <c r="M542" i="1"/>
  <c r="N542" i="1"/>
  <c r="O542" i="1"/>
  <c r="H543" i="1"/>
  <c r="I543" i="1"/>
  <c r="J543" i="1"/>
  <c r="K543" i="1"/>
  <c r="L543" i="1"/>
  <c r="M543" i="1"/>
  <c r="N543" i="1"/>
  <c r="O543" i="1"/>
  <c r="H544" i="1"/>
  <c r="I544" i="1"/>
  <c r="J544" i="1"/>
  <c r="K544" i="1"/>
  <c r="L544" i="1"/>
  <c r="M544" i="1"/>
  <c r="N544" i="1"/>
  <c r="O544" i="1"/>
  <c r="H545" i="1"/>
  <c r="I545" i="1"/>
  <c r="J545" i="1"/>
  <c r="K545" i="1"/>
  <c r="L545" i="1"/>
  <c r="M545" i="1"/>
  <c r="N545" i="1"/>
  <c r="O545" i="1"/>
  <c r="H546" i="1"/>
  <c r="I546" i="1"/>
  <c r="J546" i="1"/>
  <c r="K546" i="1"/>
  <c r="L546" i="1"/>
  <c r="M546" i="1"/>
  <c r="N546" i="1"/>
  <c r="O546" i="1"/>
  <c r="H547" i="1"/>
  <c r="I547" i="1"/>
  <c r="J547" i="1"/>
  <c r="K547" i="1"/>
  <c r="L547" i="1"/>
  <c r="M547" i="1"/>
  <c r="N547" i="1"/>
  <c r="O547" i="1"/>
  <c r="H548" i="1"/>
  <c r="I548" i="1"/>
  <c r="J548" i="1"/>
  <c r="K548" i="1"/>
  <c r="L548" i="1"/>
  <c r="M548" i="1"/>
  <c r="N548" i="1"/>
  <c r="O548" i="1"/>
  <c r="H549" i="1"/>
  <c r="I549" i="1"/>
  <c r="J549" i="1"/>
  <c r="K549" i="1"/>
  <c r="L549" i="1"/>
  <c r="M549" i="1"/>
  <c r="N549" i="1"/>
  <c r="O549" i="1"/>
  <c r="H550" i="1"/>
  <c r="I550" i="1"/>
  <c r="J550" i="1"/>
  <c r="K550" i="1"/>
  <c r="L550" i="1"/>
  <c r="M550" i="1"/>
  <c r="N550" i="1"/>
  <c r="O550" i="1"/>
  <c r="H551" i="1"/>
  <c r="I551" i="1"/>
  <c r="J551" i="1"/>
  <c r="K551" i="1"/>
  <c r="L551" i="1"/>
  <c r="M551" i="1"/>
  <c r="N551" i="1"/>
  <c r="O551" i="1"/>
  <c r="H552" i="1"/>
  <c r="I552" i="1"/>
  <c r="J552" i="1"/>
  <c r="K552" i="1"/>
  <c r="L552" i="1"/>
  <c r="M552" i="1"/>
  <c r="N552" i="1"/>
  <c r="O552" i="1"/>
  <c r="H553" i="1"/>
  <c r="I553" i="1"/>
  <c r="J553" i="1"/>
  <c r="K553" i="1"/>
  <c r="L553" i="1"/>
  <c r="M553" i="1"/>
  <c r="N553" i="1"/>
  <c r="O553" i="1"/>
  <c r="H554" i="1"/>
  <c r="I554" i="1"/>
  <c r="J554" i="1"/>
  <c r="K554" i="1"/>
  <c r="L554" i="1"/>
  <c r="M554" i="1"/>
  <c r="N554" i="1"/>
  <c r="O554" i="1"/>
  <c r="H555" i="1"/>
  <c r="I555" i="1"/>
  <c r="J555" i="1"/>
  <c r="K555" i="1"/>
  <c r="L555" i="1"/>
  <c r="M555" i="1"/>
  <c r="N555" i="1"/>
  <c r="O555" i="1"/>
  <c r="H556" i="1"/>
  <c r="I556" i="1"/>
  <c r="J556" i="1"/>
  <c r="K556" i="1"/>
  <c r="L556" i="1"/>
  <c r="M556" i="1"/>
  <c r="N556" i="1"/>
  <c r="O556" i="1"/>
  <c r="H557" i="1"/>
  <c r="I557" i="1"/>
  <c r="J557" i="1"/>
  <c r="K557" i="1"/>
  <c r="L557" i="1"/>
  <c r="M557" i="1"/>
  <c r="N557" i="1"/>
  <c r="O557" i="1"/>
  <c r="H558" i="1"/>
  <c r="I558" i="1"/>
  <c r="J558" i="1"/>
  <c r="K558" i="1"/>
  <c r="L558" i="1"/>
  <c r="M558" i="1"/>
  <c r="N558" i="1"/>
  <c r="O558" i="1"/>
  <c r="H559" i="1"/>
  <c r="I559" i="1"/>
  <c r="J559" i="1"/>
  <c r="K559" i="1"/>
  <c r="L559" i="1"/>
  <c r="M559" i="1"/>
  <c r="N559" i="1"/>
  <c r="O559" i="1"/>
  <c r="H560" i="1"/>
  <c r="I560" i="1"/>
  <c r="J560" i="1"/>
  <c r="K560" i="1"/>
  <c r="L560" i="1"/>
  <c r="M560" i="1"/>
  <c r="N560" i="1"/>
  <c r="O560" i="1"/>
  <c r="H561" i="1"/>
  <c r="I561" i="1"/>
  <c r="J561" i="1"/>
  <c r="K561" i="1"/>
  <c r="L561" i="1"/>
  <c r="M561" i="1"/>
  <c r="N561" i="1"/>
  <c r="O561" i="1"/>
  <c r="H562" i="1"/>
  <c r="I562" i="1"/>
  <c r="J562" i="1"/>
  <c r="K562" i="1"/>
  <c r="L562" i="1"/>
  <c r="M562" i="1"/>
  <c r="N562" i="1"/>
  <c r="O562" i="1"/>
  <c r="H563" i="1"/>
  <c r="I563" i="1"/>
  <c r="J563" i="1"/>
  <c r="K563" i="1"/>
  <c r="L563" i="1"/>
  <c r="M563" i="1"/>
  <c r="N563" i="1"/>
  <c r="O563" i="1"/>
  <c r="H564" i="1"/>
  <c r="I564" i="1"/>
  <c r="J564" i="1"/>
  <c r="K564" i="1"/>
  <c r="L564" i="1"/>
  <c r="M564" i="1"/>
  <c r="N564" i="1"/>
  <c r="O564" i="1"/>
  <c r="H565" i="1"/>
  <c r="I565" i="1"/>
  <c r="J565" i="1"/>
  <c r="K565" i="1"/>
  <c r="L565" i="1"/>
  <c r="M565" i="1"/>
  <c r="N565" i="1"/>
  <c r="O565" i="1"/>
  <c r="H566" i="1"/>
  <c r="I566" i="1"/>
  <c r="J566" i="1"/>
  <c r="K566" i="1"/>
  <c r="L566" i="1"/>
  <c r="M566" i="1"/>
  <c r="N566" i="1"/>
  <c r="O566" i="1"/>
  <c r="H567" i="1"/>
  <c r="I567" i="1"/>
  <c r="J567" i="1"/>
  <c r="K567" i="1"/>
  <c r="L567" i="1"/>
  <c r="M567" i="1"/>
  <c r="N567" i="1"/>
  <c r="O567" i="1"/>
  <c r="H568" i="1"/>
  <c r="I568" i="1"/>
  <c r="J568" i="1"/>
  <c r="K568" i="1"/>
  <c r="L568" i="1"/>
  <c r="M568" i="1"/>
  <c r="N568" i="1"/>
  <c r="O568" i="1"/>
  <c r="H569" i="1"/>
  <c r="I569" i="1"/>
  <c r="J569" i="1"/>
  <c r="K569" i="1"/>
  <c r="L569" i="1"/>
  <c r="M569" i="1"/>
  <c r="N569" i="1"/>
  <c r="O569" i="1"/>
  <c r="H570" i="1"/>
  <c r="I570" i="1"/>
  <c r="J570" i="1"/>
  <c r="K570" i="1"/>
  <c r="L570" i="1"/>
  <c r="M570" i="1"/>
  <c r="N570" i="1"/>
  <c r="O570" i="1"/>
  <c r="H571" i="1"/>
  <c r="I571" i="1"/>
  <c r="J571" i="1"/>
  <c r="K571" i="1"/>
  <c r="L571" i="1"/>
  <c r="M571" i="1"/>
  <c r="N571" i="1"/>
  <c r="O571" i="1"/>
  <c r="H572" i="1"/>
  <c r="I572" i="1"/>
  <c r="J572" i="1"/>
  <c r="K572" i="1"/>
  <c r="L572" i="1"/>
  <c r="M572" i="1"/>
  <c r="N572" i="1"/>
  <c r="O572" i="1"/>
  <c r="H573" i="1"/>
  <c r="I573" i="1"/>
  <c r="J573" i="1"/>
  <c r="K573" i="1"/>
  <c r="L573" i="1"/>
  <c r="M573" i="1"/>
  <c r="N573" i="1"/>
  <c r="O573" i="1"/>
  <c r="H574" i="1"/>
  <c r="I574" i="1"/>
  <c r="J574" i="1"/>
  <c r="K574" i="1"/>
  <c r="L574" i="1"/>
  <c r="M574" i="1"/>
  <c r="N574" i="1"/>
  <c r="O574" i="1"/>
  <c r="H575" i="1"/>
  <c r="I575" i="1"/>
  <c r="J575" i="1"/>
  <c r="K575" i="1"/>
  <c r="L575" i="1"/>
  <c r="M575" i="1"/>
  <c r="N575" i="1"/>
  <c r="O575" i="1"/>
  <c r="H576" i="1"/>
  <c r="I576" i="1"/>
  <c r="J576" i="1"/>
  <c r="K576" i="1"/>
  <c r="L576" i="1"/>
  <c r="M576" i="1"/>
  <c r="N576" i="1"/>
  <c r="O576" i="1"/>
  <c r="H577" i="1"/>
  <c r="I577" i="1"/>
  <c r="J577" i="1"/>
  <c r="K577" i="1"/>
  <c r="L577" i="1"/>
  <c r="M577" i="1"/>
  <c r="N577" i="1"/>
  <c r="O577" i="1"/>
  <c r="H578" i="1"/>
  <c r="I578" i="1"/>
  <c r="J578" i="1"/>
  <c r="K578" i="1"/>
  <c r="L578" i="1"/>
  <c r="M578" i="1"/>
  <c r="N578" i="1"/>
  <c r="O578" i="1"/>
  <c r="H579" i="1"/>
  <c r="I579" i="1"/>
  <c r="J579" i="1"/>
  <c r="K579" i="1"/>
  <c r="L579" i="1"/>
  <c r="M579" i="1"/>
  <c r="N579" i="1"/>
  <c r="O579" i="1"/>
  <c r="H580" i="1"/>
  <c r="I580" i="1"/>
  <c r="J580" i="1"/>
  <c r="K580" i="1"/>
  <c r="L580" i="1"/>
  <c r="M580" i="1"/>
  <c r="N580" i="1"/>
  <c r="O580" i="1"/>
  <c r="H581" i="1"/>
  <c r="I581" i="1"/>
  <c r="J581" i="1"/>
  <c r="K581" i="1"/>
  <c r="L581" i="1"/>
  <c r="M581" i="1"/>
  <c r="N581" i="1"/>
  <c r="O581" i="1"/>
  <c r="H582" i="1"/>
  <c r="I582" i="1"/>
  <c r="J582" i="1"/>
  <c r="K582" i="1"/>
  <c r="L582" i="1"/>
  <c r="M582" i="1"/>
  <c r="N582" i="1"/>
  <c r="O582" i="1"/>
  <c r="H583" i="1"/>
  <c r="I583" i="1"/>
  <c r="J583" i="1"/>
  <c r="K583" i="1"/>
  <c r="L583" i="1"/>
  <c r="M583" i="1"/>
  <c r="N583" i="1"/>
  <c r="O583" i="1"/>
  <c r="H584" i="1"/>
  <c r="I584" i="1"/>
  <c r="J584" i="1"/>
  <c r="K584" i="1"/>
  <c r="L584" i="1"/>
  <c r="M584" i="1"/>
  <c r="N584" i="1"/>
  <c r="O584" i="1"/>
  <c r="H585" i="1"/>
  <c r="I585" i="1"/>
  <c r="J585" i="1"/>
  <c r="K585" i="1"/>
  <c r="L585" i="1"/>
  <c r="M585" i="1"/>
  <c r="N585" i="1"/>
  <c r="O585" i="1"/>
  <c r="H586" i="1"/>
  <c r="I586" i="1"/>
  <c r="J586" i="1"/>
  <c r="K586" i="1"/>
  <c r="L586" i="1"/>
  <c r="M586" i="1"/>
  <c r="N586" i="1"/>
  <c r="O586" i="1"/>
  <c r="H587" i="1"/>
  <c r="I587" i="1"/>
  <c r="J587" i="1"/>
  <c r="K587" i="1"/>
  <c r="L587" i="1"/>
  <c r="M587" i="1"/>
  <c r="N587" i="1"/>
  <c r="O587" i="1"/>
  <c r="H588" i="1"/>
  <c r="I588" i="1"/>
  <c r="J588" i="1"/>
  <c r="K588" i="1"/>
  <c r="L588" i="1"/>
  <c r="M588" i="1"/>
  <c r="N588" i="1"/>
  <c r="O588" i="1"/>
  <c r="H589" i="1"/>
  <c r="I589" i="1"/>
  <c r="J589" i="1"/>
  <c r="K589" i="1"/>
  <c r="L589" i="1"/>
  <c r="M589" i="1"/>
  <c r="N589" i="1"/>
  <c r="O589" i="1"/>
  <c r="H590" i="1"/>
  <c r="I590" i="1"/>
  <c r="J590" i="1"/>
  <c r="K590" i="1"/>
  <c r="L590" i="1"/>
  <c r="M590" i="1"/>
  <c r="N590" i="1"/>
  <c r="O590" i="1"/>
  <c r="H591" i="1"/>
  <c r="I591" i="1"/>
  <c r="J591" i="1"/>
  <c r="K591" i="1"/>
  <c r="L591" i="1"/>
  <c r="M591" i="1"/>
  <c r="N591" i="1"/>
  <c r="O591" i="1"/>
  <c r="H592" i="1"/>
  <c r="I592" i="1"/>
  <c r="J592" i="1"/>
  <c r="K592" i="1"/>
  <c r="L592" i="1"/>
  <c r="M592" i="1"/>
  <c r="N592" i="1"/>
  <c r="O592" i="1"/>
  <c r="H593" i="1"/>
  <c r="I593" i="1"/>
  <c r="J593" i="1"/>
  <c r="K593" i="1"/>
  <c r="L593" i="1"/>
  <c r="M593" i="1"/>
  <c r="N593" i="1"/>
  <c r="O593" i="1"/>
  <c r="H594" i="1"/>
  <c r="I594" i="1"/>
  <c r="J594" i="1"/>
  <c r="K594" i="1"/>
  <c r="L594" i="1"/>
  <c r="M594" i="1"/>
  <c r="N594" i="1"/>
  <c r="O594" i="1"/>
  <c r="H595" i="1"/>
  <c r="I595" i="1"/>
  <c r="J595" i="1"/>
  <c r="K595" i="1"/>
  <c r="L595" i="1"/>
  <c r="M595" i="1"/>
  <c r="N595" i="1"/>
  <c r="O595" i="1"/>
  <c r="H596" i="1"/>
  <c r="I596" i="1"/>
  <c r="J596" i="1"/>
  <c r="K596" i="1"/>
  <c r="L596" i="1"/>
  <c r="M596" i="1"/>
  <c r="N596" i="1"/>
  <c r="O596" i="1"/>
  <c r="H597" i="1"/>
  <c r="I597" i="1"/>
  <c r="J597" i="1"/>
  <c r="K597" i="1"/>
  <c r="L597" i="1"/>
  <c r="M597" i="1"/>
  <c r="N597" i="1"/>
  <c r="O597" i="1"/>
  <c r="H598" i="1"/>
  <c r="I598" i="1"/>
  <c r="J598" i="1"/>
  <c r="K598" i="1"/>
  <c r="L598" i="1"/>
  <c r="M598" i="1"/>
  <c r="N598" i="1"/>
  <c r="O598" i="1"/>
  <c r="H599" i="1"/>
  <c r="I599" i="1"/>
  <c r="J599" i="1"/>
  <c r="K599" i="1"/>
  <c r="L599" i="1"/>
  <c r="M599" i="1"/>
  <c r="N599" i="1"/>
  <c r="O599" i="1"/>
  <c r="H600" i="1"/>
  <c r="I600" i="1"/>
  <c r="J600" i="1"/>
  <c r="K600" i="1"/>
  <c r="L600" i="1"/>
  <c r="M600" i="1"/>
  <c r="N600" i="1"/>
  <c r="O600" i="1"/>
  <c r="H601" i="1"/>
  <c r="I601" i="1"/>
  <c r="J601" i="1"/>
  <c r="K601" i="1"/>
  <c r="L601" i="1"/>
  <c r="M601" i="1"/>
  <c r="N601" i="1"/>
  <c r="O601" i="1"/>
  <c r="H602" i="1"/>
  <c r="I602" i="1"/>
  <c r="J602" i="1"/>
  <c r="K602" i="1"/>
  <c r="L602" i="1"/>
  <c r="M602" i="1"/>
  <c r="N602" i="1"/>
  <c r="O602" i="1"/>
  <c r="H603" i="1"/>
  <c r="I603" i="1"/>
  <c r="J603" i="1"/>
  <c r="K603" i="1"/>
  <c r="L603" i="1"/>
  <c r="M603" i="1"/>
  <c r="N603" i="1"/>
  <c r="O603" i="1"/>
  <c r="H604" i="1"/>
  <c r="I604" i="1"/>
  <c r="J604" i="1"/>
  <c r="K604" i="1"/>
  <c r="L604" i="1"/>
  <c r="M604" i="1"/>
  <c r="N604" i="1"/>
  <c r="O604" i="1"/>
  <c r="H605" i="1"/>
  <c r="I605" i="1"/>
  <c r="J605" i="1"/>
  <c r="K605" i="1"/>
  <c r="L605" i="1"/>
  <c r="M605" i="1"/>
  <c r="N605" i="1"/>
  <c r="O605" i="1"/>
  <c r="H606" i="1"/>
  <c r="I606" i="1"/>
  <c r="J606" i="1"/>
  <c r="K606" i="1"/>
  <c r="L606" i="1"/>
  <c r="M606" i="1"/>
  <c r="N606" i="1"/>
  <c r="O606" i="1"/>
  <c r="H607" i="1"/>
  <c r="I607" i="1"/>
  <c r="J607" i="1"/>
  <c r="K607" i="1"/>
  <c r="L607" i="1"/>
  <c r="M607" i="1"/>
  <c r="N607" i="1"/>
  <c r="O607" i="1"/>
  <c r="H608" i="1"/>
  <c r="I608" i="1"/>
  <c r="J608" i="1"/>
  <c r="K608" i="1"/>
  <c r="L608" i="1"/>
  <c r="M608" i="1"/>
  <c r="N608" i="1"/>
  <c r="O608" i="1"/>
  <c r="H609" i="1"/>
  <c r="I609" i="1"/>
  <c r="J609" i="1"/>
  <c r="K609" i="1"/>
  <c r="L609" i="1"/>
  <c r="M609" i="1"/>
  <c r="N609" i="1"/>
  <c r="O609" i="1"/>
  <c r="H610" i="1"/>
  <c r="I610" i="1"/>
  <c r="J610" i="1"/>
  <c r="K610" i="1"/>
  <c r="L610" i="1"/>
  <c r="M610" i="1"/>
  <c r="N610" i="1"/>
  <c r="O610" i="1"/>
  <c r="H611" i="1"/>
  <c r="I611" i="1"/>
  <c r="J611" i="1"/>
  <c r="K611" i="1"/>
  <c r="L611" i="1"/>
  <c r="M611" i="1"/>
  <c r="N611" i="1"/>
  <c r="O611" i="1"/>
  <c r="H612" i="1"/>
  <c r="I612" i="1"/>
  <c r="J612" i="1"/>
  <c r="K612" i="1"/>
  <c r="L612" i="1"/>
  <c r="M612" i="1"/>
  <c r="N612" i="1"/>
  <c r="O612" i="1"/>
  <c r="H613" i="1"/>
  <c r="I613" i="1"/>
  <c r="J613" i="1"/>
  <c r="K613" i="1"/>
  <c r="L613" i="1"/>
  <c r="M613" i="1"/>
  <c r="N613" i="1"/>
  <c r="O613" i="1"/>
  <c r="H614" i="1"/>
  <c r="I614" i="1"/>
  <c r="J614" i="1"/>
  <c r="K614" i="1"/>
  <c r="L614" i="1"/>
  <c r="M614" i="1"/>
  <c r="N614" i="1"/>
  <c r="O614" i="1"/>
  <c r="H615" i="1"/>
  <c r="I615" i="1"/>
  <c r="J615" i="1"/>
  <c r="K615" i="1"/>
  <c r="L615" i="1"/>
  <c r="M615" i="1"/>
  <c r="N615" i="1"/>
  <c r="O615" i="1"/>
  <c r="H616" i="1"/>
  <c r="I616" i="1"/>
  <c r="J616" i="1"/>
  <c r="K616" i="1"/>
  <c r="L616" i="1"/>
  <c r="M616" i="1"/>
  <c r="N616" i="1"/>
  <c r="O616" i="1"/>
  <c r="H617" i="1"/>
  <c r="I617" i="1"/>
  <c r="J617" i="1"/>
  <c r="K617" i="1"/>
  <c r="L617" i="1"/>
  <c r="M617" i="1"/>
  <c r="N617" i="1"/>
  <c r="O617" i="1"/>
  <c r="H618" i="1"/>
  <c r="I618" i="1"/>
  <c r="J618" i="1"/>
  <c r="K618" i="1"/>
  <c r="L618" i="1"/>
  <c r="M618" i="1"/>
  <c r="N618" i="1"/>
  <c r="O618" i="1"/>
  <c r="H619" i="1"/>
  <c r="I619" i="1"/>
  <c r="J619" i="1"/>
  <c r="K619" i="1"/>
  <c r="L619" i="1"/>
  <c r="M619" i="1"/>
  <c r="N619" i="1"/>
  <c r="O619" i="1"/>
  <c r="H620" i="1"/>
  <c r="I620" i="1"/>
  <c r="J620" i="1"/>
  <c r="K620" i="1"/>
  <c r="L620" i="1"/>
  <c r="M620" i="1"/>
  <c r="N620" i="1"/>
  <c r="O620" i="1"/>
  <c r="H621" i="1"/>
  <c r="I621" i="1"/>
  <c r="J621" i="1"/>
  <c r="K621" i="1"/>
  <c r="L621" i="1"/>
  <c r="M621" i="1"/>
  <c r="N621" i="1"/>
  <c r="O621" i="1"/>
  <c r="H622" i="1"/>
  <c r="I622" i="1"/>
  <c r="J622" i="1"/>
  <c r="K622" i="1"/>
  <c r="L622" i="1"/>
  <c r="M622" i="1"/>
  <c r="N622" i="1"/>
  <c r="O622" i="1"/>
  <c r="H623" i="1"/>
  <c r="I623" i="1"/>
  <c r="J623" i="1"/>
  <c r="K623" i="1"/>
  <c r="L623" i="1"/>
  <c r="M623" i="1"/>
  <c r="N623" i="1"/>
  <c r="O623" i="1"/>
  <c r="H624" i="1"/>
  <c r="I624" i="1"/>
  <c r="J624" i="1"/>
  <c r="K624" i="1"/>
  <c r="L624" i="1"/>
  <c r="M624" i="1"/>
  <c r="N624" i="1"/>
  <c r="O624" i="1"/>
  <c r="H625" i="1"/>
  <c r="I625" i="1"/>
  <c r="J625" i="1"/>
  <c r="K625" i="1"/>
  <c r="L625" i="1"/>
  <c r="M625" i="1"/>
  <c r="N625" i="1"/>
  <c r="O625" i="1"/>
  <c r="H626" i="1"/>
  <c r="I626" i="1"/>
  <c r="J626" i="1"/>
  <c r="K626" i="1"/>
  <c r="L626" i="1"/>
  <c r="M626" i="1"/>
  <c r="N626" i="1"/>
  <c r="O626" i="1"/>
  <c r="H627" i="1"/>
  <c r="I627" i="1"/>
  <c r="J627" i="1"/>
  <c r="K627" i="1"/>
  <c r="L627" i="1"/>
  <c r="M627" i="1"/>
  <c r="N627" i="1"/>
  <c r="O627" i="1"/>
  <c r="H628" i="1"/>
  <c r="I628" i="1"/>
  <c r="J628" i="1"/>
  <c r="K628" i="1"/>
  <c r="L628" i="1"/>
  <c r="M628" i="1"/>
  <c r="N628" i="1"/>
  <c r="O628" i="1"/>
  <c r="H629" i="1"/>
  <c r="I629" i="1"/>
  <c r="J629" i="1"/>
  <c r="K629" i="1"/>
  <c r="L629" i="1"/>
  <c r="M629" i="1"/>
  <c r="N629" i="1"/>
  <c r="O629" i="1"/>
  <c r="H630" i="1"/>
  <c r="I630" i="1"/>
  <c r="J630" i="1"/>
  <c r="K630" i="1"/>
  <c r="L630" i="1"/>
  <c r="M630" i="1"/>
  <c r="N630" i="1"/>
  <c r="O630" i="1"/>
  <c r="H631" i="1"/>
  <c r="I631" i="1"/>
  <c r="J631" i="1"/>
  <c r="K631" i="1"/>
  <c r="L631" i="1"/>
  <c r="M631" i="1"/>
  <c r="N631" i="1"/>
  <c r="O631" i="1"/>
  <c r="H632" i="1"/>
  <c r="I632" i="1"/>
  <c r="J632" i="1"/>
  <c r="K632" i="1"/>
  <c r="L632" i="1"/>
  <c r="M632" i="1"/>
  <c r="N632" i="1"/>
  <c r="O632" i="1"/>
  <c r="H633" i="1"/>
  <c r="I633" i="1"/>
  <c r="J633" i="1"/>
  <c r="K633" i="1"/>
  <c r="L633" i="1"/>
  <c r="M633" i="1"/>
  <c r="N633" i="1"/>
  <c r="O633" i="1"/>
  <c r="H634" i="1"/>
  <c r="I634" i="1"/>
  <c r="J634" i="1"/>
  <c r="K634" i="1"/>
  <c r="L634" i="1"/>
  <c r="M634" i="1"/>
  <c r="N634" i="1"/>
  <c r="O634" i="1"/>
  <c r="H635" i="1"/>
  <c r="I635" i="1"/>
  <c r="J635" i="1"/>
  <c r="K635" i="1"/>
  <c r="L635" i="1"/>
  <c r="M635" i="1"/>
  <c r="N635" i="1"/>
  <c r="O635" i="1"/>
  <c r="H636" i="1"/>
  <c r="I636" i="1"/>
  <c r="J636" i="1"/>
  <c r="K636" i="1"/>
  <c r="L636" i="1"/>
  <c r="M636" i="1"/>
  <c r="N636" i="1"/>
  <c r="O636" i="1"/>
  <c r="H637" i="1"/>
  <c r="I637" i="1"/>
  <c r="J637" i="1"/>
  <c r="K637" i="1"/>
  <c r="L637" i="1"/>
  <c r="M637" i="1"/>
  <c r="N637" i="1"/>
  <c r="O637" i="1"/>
  <c r="H638" i="1"/>
  <c r="I638" i="1"/>
  <c r="J638" i="1"/>
  <c r="K638" i="1"/>
  <c r="L638" i="1"/>
  <c r="M638" i="1"/>
  <c r="N638" i="1"/>
  <c r="O638" i="1"/>
  <c r="H639" i="1"/>
  <c r="I639" i="1"/>
  <c r="J639" i="1"/>
  <c r="K639" i="1"/>
  <c r="L639" i="1"/>
  <c r="M639" i="1"/>
  <c r="N639" i="1"/>
  <c r="O639" i="1"/>
  <c r="H640" i="1"/>
  <c r="I640" i="1"/>
  <c r="J640" i="1"/>
  <c r="K640" i="1"/>
  <c r="L640" i="1"/>
  <c r="M640" i="1"/>
  <c r="N640" i="1"/>
  <c r="O640" i="1"/>
  <c r="H641" i="1"/>
  <c r="I641" i="1"/>
  <c r="J641" i="1"/>
  <c r="K641" i="1"/>
  <c r="L641" i="1"/>
  <c r="M641" i="1"/>
  <c r="N641" i="1"/>
  <c r="O641" i="1"/>
  <c r="H642" i="1"/>
  <c r="I642" i="1"/>
  <c r="J642" i="1"/>
  <c r="K642" i="1"/>
  <c r="L642" i="1"/>
  <c r="M642" i="1"/>
  <c r="N642" i="1"/>
  <c r="O642" i="1"/>
  <c r="H643" i="1"/>
  <c r="I643" i="1"/>
  <c r="J643" i="1"/>
  <c r="K643" i="1"/>
  <c r="L643" i="1"/>
  <c r="M643" i="1"/>
  <c r="N643" i="1"/>
  <c r="O643" i="1"/>
  <c r="H644" i="1"/>
  <c r="I644" i="1"/>
  <c r="J644" i="1"/>
  <c r="K644" i="1"/>
  <c r="L644" i="1"/>
  <c r="M644" i="1"/>
  <c r="N644" i="1"/>
  <c r="O644" i="1"/>
  <c r="H645" i="1"/>
  <c r="I645" i="1"/>
  <c r="J645" i="1"/>
  <c r="K645" i="1"/>
  <c r="L645" i="1"/>
  <c r="M645" i="1"/>
  <c r="N645" i="1"/>
  <c r="O645" i="1"/>
  <c r="H646" i="1"/>
  <c r="I646" i="1"/>
  <c r="J646" i="1"/>
  <c r="K646" i="1"/>
  <c r="L646" i="1"/>
  <c r="M646" i="1"/>
  <c r="N646" i="1"/>
  <c r="O646" i="1"/>
  <c r="H647" i="1"/>
  <c r="I647" i="1"/>
  <c r="J647" i="1"/>
  <c r="K647" i="1"/>
  <c r="L647" i="1"/>
  <c r="M647" i="1"/>
  <c r="N647" i="1"/>
  <c r="O647" i="1"/>
  <c r="H648" i="1"/>
  <c r="I648" i="1"/>
  <c r="J648" i="1"/>
  <c r="K648" i="1"/>
  <c r="L648" i="1"/>
  <c r="M648" i="1"/>
  <c r="N648" i="1"/>
  <c r="O648" i="1"/>
  <c r="H649" i="1"/>
  <c r="I649" i="1"/>
  <c r="J649" i="1"/>
  <c r="K649" i="1"/>
  <c r="L649" i="1"/>
  <c r="M649" i="1"/>
  <c r="N649" i="1"/>
  <c r="O649" i="1"/>
  <c r="H650" i="1"/>
  <c r="I650" i="1"/>
  <c r="J650" i="1"/>
  <c r="K650" i="1"/>
  <c r="L650" i="1"/>
  <c r="M650" i="1"/>
  <c r="N650" i="1"/>
  <c r="O650" i="1"/>
  <c r="H651" i="1"/>
  <c r="I651" i="1"/>
  <c r="J651" i="1"/>
  <c r="K651" i="1"/>
  <c r="L651" i="1"/>
  <c r="M651" i="1"/>
  <c r="N651" i="1"/>
  <c r="O651" i="1"/>
  <c r="H652" i="1"/>
  <c r="I652" i="1"/>
  <c r="J652" i="1"/>
  <c r="K652" i="1"/>
  <c r="L652" i="1"/>
  <c r="M652" i="1"/>
  <c r="N652" i="1"/>
  <c r="O652" i="1"/>
  <c r="H653" i="1"/>
  <c r="I653" i="1"/>
  <c r="J653" i="1"/>
  <c r="K653" i="1"/>
  <c r="L653" i="1"/>
  <c r="M653" i="1"/>
  <c r="N653" i="1"/>
  <c r="O653" i="1"/>
  <c r="H654" i="1"/>
  <c r="I654" i="1"/>
  <c r="J654" i="1"/>
  <c r="K654" i="1"/>
  <c r="L654" i="1"/>
  <c r="M654" i="1"/>
  <c r="N654" i="1"/>
  <c r="O654" i="1"/>
  <c r="H655" i="1"/>
  <c r="I655" i="1"/>
  <c r="J655" i="1"/>
  <c r="K655" i="1"/>
  <c r="L655" i="1"/>
  <c r="M655" i="1"/>
  <c r="N655" i="1"/>
  <c r="O655" i="1"/>
  <c r="H656" i="1"/>
  <c r="I656" i="1"/>
  <c r="J656" i="1"/>
  <c r="K656" i="1"/>
  <c r="L656" i="1"/>
  <c r="M656" i="1"/>
  <c r="N656" i="1"/>
  <c r="O656" i="1"/>
  <c r="H657" i="1"/>
  <c r="I657" i="1"/>
  <c r="J657" i="1"/>
  <c r="K657" i="1"/>
  <c r="L657" i="1"/>
  <c r="M657" i="1"/>
  <c r="N657" i="1"/>
  <c r="O657" i="1"/>
  <c r="H658" i="1"/>
  <c r="I658" i="1"/>
  <c r="J658" i="1"/>
  <c r="K658" i="1"/>
  <c r="L658" i="1"/>
  <c r="M658" i="1"/>
  <c r="N658" i="1"/>
  <c r="O658" i="1"/>
  <c r="H659" i="1"/>
  <c r="I659" i="1"/>
  <c r="J659" i="1"/>
  <c r="K659" i="1"/>
  <c r="L659" i="1"/>
  <c r="M659" i="1"/>
  <c r="N659" i="1"/>
  <c r="O659" i="1"/>
  <c r="H660" i="1"/>
  <c r="I660" i="1"/>
  <c r="J660" i="1"/>
  <c r="K660" i="1"/>
  <c r="L660" i="1"/>
  <c r="M660" i="1"/>
  <c r="N660" i="1"/>
  <c r="O660" i="1"/>
  <c r="H661" i="1"/>
  <c r="I661" i="1"/>
  <c r="J661" i="1"/>
  <c r="K661" i="1"/>
  <c r="L661" i="1"/>
  <c r="M661" i="1"/>
  <c r="N661" i="1"/>
  <c r="O661" i="1"/>
  <c r="H662" i="1"/>
  <c r="I662" i="1"/>
  <c r="J662" i="1"/>
  <c r="K662" i="1"/>
  <c r="L662" i="1"/>
  <c r="M662" i="1"/>
  <c r="N662" i="1"/>
  <c r="O662" i="1"/>
  <c r="H663" i="1"/>
  <c r="I663" i="1"/>
  <c r="J663" i="1"/>
  <c r="K663" i="1"/>
  <c r="L663" i="1"/>
  <c r="M663" i="1"/>
  <c r="N663" i="1"/>
  <c r="O663" i="1"/>
  <c r="H664" i="1"/>
  <c r="I664" i="1"/>
  <c r="J664" i="1"/>
  <c r="K664" i="1"/>
  <c r="L664" i="1"/>
  <c r="M664" i="1"/>
  <c r="N664" i="1"/>
  <c r="O664" i="1"/>
  <c r="H665" i="1"/>
  <c r="I665" i="1"/>
  <c r="J665" i="1"/>
  <c r="K665" i="1"/>
  <c r="L665" i="1"/>
  <c r="M665" i="1"/>
  <c r="N665" i="1"/>
  <c r="O665" i="1"/>
  <c r="H666" i="1"/>
  <c r="I666" i="1"/>
  <c r="J666" i="1"/>
  <c r="K666" i="1"/>
  <c r="L666" i="1"/>
  <c r="M666" i="1"/>
  <c r="N666" i="1"/>
  <c r="O666" i="1"/>
  <c r="H667" i="1"/>
  <c r="I667" i="1"/>
  <c r="J667" i="1"/>
  <c r="K667" i="1"/>
  <c r="L667" i="1"/>
  <c r="M667" i="1"/>
  <c r="N667" i="1"/>
  <c r="O667" i="1"/>
  <c r="H668" i="1"/>
  <c r="I668" i="1"/>
  <c r="J668" i="1"/>
  <c r="K668" i="1"/>
  <c r="L668" i="1"/>
  <c r="M668" i="1"/>
  <c r="N668" i="1"/>
  <c r="O668" i="1"/>
  <c r="H669" i="1"/>
  <c r="I669" i="1"/>
  <c r="J669" i="1"/>
  <c r="K669" i="1"/>
  <c r="L669" i="1"/>
  <c r="M669" i="1"/>
  <c r="N669" i="1"/>
  <c r="O669" i="1"/>
  <c r="H670" i="1"/>
  <c r="I670" i="1"/>
  <c r="J670" i="1"/>
  <c r="K670" i="1"/>
  <c r="L670" i="1"/>
  <c r="M670" i="1"/>
  <c r="N670" i="1"/>
  <c r="O670" i="1"/>
  <c r="H671" i="1"/>
  <c r="I671" i="1"/>
  <c r="J671" i="1"/>
  <c r="K671" i="1"/>
  <c r="L671" i="1"/>
  <c r="M671" i="1"/>
  <c r="N671" i="1"/>
  <c r="O671" i="1"/>
  <c r="H672" i="1"/>
  <c r="I672" i="1"/>
  <c r="J672" i="1"/>
  <c r="K672" i="1"/>
  <c r="L672" i="1"/>
  <c r="M672" i="1"/>
  <c r="N672" i="1"/>
  <c r="O672" i="1"/>
  <c r="H673" i="1"/>
  <c r="I673" i="1"/>
  <c r="J673" i="1"/>
  <c r="K673" i="1"/>
  <c r="L673" i="1"/>
  <c r="M673" i="1"/>
  <c r="N673" i="1"/>
  <c r="O673" i="1"/>
  <c r="H674" i="1"/>
  <c r="I674" i="1"/>
  <c r="J674" i="1"/>
  <c r="K674" i="1"/>
  <c r="L674" i="1"/>
  <c r="M674" i="1"/>
  <c r="N674" i="1"/>
  <c r="O674" i="1"/>
  <c r="H675" i="1"/>
  <c r="I675" i="1"/>
  <c r="J675" i="1"/>
  <c r="K675" i="1"/>
  <c r="L675" i="1"/>
  <c r="M675" i="1"/>
  <c r="N675" i="1"/>
  <c r="O675" i="1"/>
  <c r="H676" i="1"/>
  <c r="I676" i="1"/>
  <c r="J676" i="1"/>
  <c r="K676" i="1"/>
  <c r="L676" i="1"/>
  <c r="M676" i="1"/>
  <c r="N676" i="1"/>
  <c r="O676" i="1"/>
  <c r="H677" i="1"/>
  <c r="I677" i="1"/>
  <c r="J677" i="1"/>
  <c r="K677" i="1"/>
  <c r="L677" i="1"/>
  <c r="M677" i="1"/>
  <c r="N677" i="1"/>
  <c r="O677" i="1"/>
  <c r="H678" i="1"/>
  <c r="I678" i="1"/>
  <c r="J678" i="1"/>
  <c r="K678" i="1"/>
  <c r="L678" i="1"/>
  <c r="M678" i="1"/>
  <c r="N678" i="1"/>
  <c r="O678" i="1"/>
  <c r="H679" i="1"/>
  <c r="I679" i="1"/>
  <c r="J679" i="1"/>
  <c r="K679" i="1"/>
  <c r="L679" i="1"/>
  <c r="M679" i="1"/>
  <c r="N679" i="1"/>
  <c r="O679" i="1"/>
  <c r="H680" i="1"/>
  <c r="I680" i="1"/>
  <c r="J680" i="1"/>
  <c r="K680" i="1"/>
  <c r="L680" i="1"/>
  <c r="M680" i="1"/>
  <c r="N680" i="1"/>
  <c r="O680" i="1"/>
  <c r="H681" i="1"/>
  <c r="I681" i="1"/>
  <c r="J681" i="1"/>
  <c r="K681" i="1"/>
  <c r="L681" i="1"/>
  <c r="M681" i="1"/>
  <c r="N681" i="1"/>
  <c r="O681" i="1"/>
  <c r="H682" i="1"/>
  <c r="I682" i="1"/>
  <c r="J682" i="1"/>
  <c r="K682" i="1"/>
  <c r="L682" i="1"/>
  <c r="M682" i="1"/>
  <c r="N682" i="1"/>
  <c r="O682" i="1"/>
  <c r="H683" i="1"/>
  <c r="I683" i="1"/>
  <c r="J683" i="1"/>
  <c r="K683" i="1"/>
  <c r="L683" i="1"/>
  <c r="M683" i="1"/>
  <c r="N683" i="1"/>
  <c r="O683" i="1"/>
  <c r="H684" i="1"/>
  <c r="I684" i="1"/>
  <c r="J684" i="1"/>
  <c r="K684" i="1"/>
  <c r="L684" i="1"/>
  <c r="M684" i="1"/>
  <c r="N684" i="1"/>
  <c r="O684" i="1"/>
  <c r="H685" i="1"/>
  <c r="I685" i="1"/>
  <c r="J685" i="1"/>
  <c r="K685" i="1"/>
  <c r="L685" i="1"/>
  <c r="M685" i="1"/>
  <c r="N685" i="1"/>
  <c r="O685" i="1"/>
  <c r="H686" i="1"/>
  <c r="I686" i="1"/>
  <c r="J686" i="1"/>
  <c r="K686" i="1"/>
  <c r="L686" i="1"/>
  <c r="M686" i="1"/>
  <c r="N686" i="1"/>
  <c r="O686" i="1"/>
  <c r="H687" i="1"/>
  <c r="I687" i="1"/>
  <c r="J687" i="1"/>
  <c r="K687" i="1"/>
  <c r="L687" i="1"/>
  <c r="M687" i="1"/>
  <c r="N687" i="1"/>
  <c r="O687" i="1"/>
  <c r="H688" i="1"/>
  <c r="I688" i="1"/>
  <c r="J688" i="1"/>
  <c r="K688" i="1"/>
  <c r="L688" i="1"/>
  <c r="M688" i="1"/>
  <c r="N688" i="1"/>
  <c r="O688" i="1"/>
  <c r="H689" i="1"/>
  <c r="I689" i="1"/>
  <c r="J689" i="1"/>
  <c r="K689" i="1"/>
  <c r="L689" i="1"/>
  <c r="M689" i="1"/>
  <c r="N689" i="1"/>
  <c r="O689" i="1"/>
  <c r="H690" i="1"/>
  <c r="I690" i="1"/>
  <c r="J690" i="1"/>
  <c r="K690" i="1"/>
  <c r="L690" i="1"/>
  <c r="M690" i="1"/>
  <c r="N690" i="1"/>
  <c r="O690" i="1"/>
  <c r="H691" i="1"/>
  <c r="I691" i="1"/>
  <c r="J691" i="1"/>
  <c r="K691" i="1"/>
  <c r="L691" i="1"/>
  <c r="M691" i="1"/>
  <c r="N691" i="1"/>
  <c r="O691" i="1"/>
  <c r="H692" i="1"/>
  <c r="I692" i="1"/>
  <c r="J692" i="1"/>
  <c r="K692" i="1"/>
  <c r="L692" i="1"/>
  <c r="M692" i="1"/>
  <c r="N692" i="1"/>
  <c r="O692" i="1"/>
  <c r="H693" i="1"/>
  <c r="I693" i="1"/>
  <c r="J693" i="1"/>
  <c r="K693" i="1"/>
  <c r="L693" i="1"/>
  <c r="M693" i="1"/>
  <c r="N693" i="1"/>
  <c r="O693" i="1"/>
  <c r="H694" i="1"/>
  <c r="I694" i="1"/>
  <c r="J694" i="1"/>
  <c r="K694" i="1"/>
  <c r="L694" i="1"/>
  <c r="M694" i="1"/>
  <c r="N694" i="1"/>
  <c r="O694" i="1"/>
  <c r="H695" i="1"/>
  <c r="I695" i="1"/>
  <c r="J695" i="1"/>
  <c r="K695" i="1"/>
  <c r="L695" i="1"/>
  <c r="M695" i="1"/>
  <c r="N695" i="1"/>
  <c r="O695" i="1"/>
  <c r="H696" i="1"/>
  <c r="I696" i="1"/>
  <c r="J696" i="1"/>
  <c r="K696" i="1"/>
  <c r="L696" i="1"/>
  <c r="M696" i="1"/>
  <c r="N696" i="1"/>
  <c r="O696" i="1"/>
  <c r="H697" i="1"/>
  <c r="I697" i="1"/>
  <c r="J697" i="1"/>
  <c r="K697" i="1"/>
  <c r="L697" i="1"/>
  <c r="M697" i="1"/>
  <c r="N697" i="1"/>
  <c r="O697" i="1"/>
  <c r="H698" i="1"/>
  <c r="I698" i="1"/>
  <c r="J698" i="1"/>
  <c r="K698" i="1"/>
  <c r="L698" i="1"/>
  <c r="M698" i="1"/>
  <c r="N698" i="1"/>
  <c r="O698" i="1"/>
  <c r="H699" i="1"/>
  <c r="I699" i="1"/>
  <c r="J699" i="1"/>
  <c r="K699" i="1"/>
  <c r="L699" i="1"/>
  <c r="M699" i="1"/>
  <c r="N699" i="1"/>
  <c r="O699" i="1"/>
  <c r="H700" i="1"/>
  <c r="I700" i="1"/>
  <c r="J700" i="1"/>
  <c r="K700" i="1"/>
  <c r="L700" i="1"/>
  <c r="M700" i="1"/>
  <c r="N700" i="1"/>
  <c r="O700" i="1"/>
  <c r="H701" i="1"/>
  <c r="I701" i="1"/>
  <c r="J701" i="1"/>
  <c r="K701" i="1"/>
  <c r="L701" i="1"/>
  <c r="M701" i="1"/>
  <c r="N701" i="1"/>
  <c r="O701" i="1"/>
  <c r="H702" i="1"/>
  <c r="I702" i="1"/>
  <c r="J702" i="1"/>
  <c r="K702" i="1"/>
  <c r="L702" i="1"/>
  <c r="M702" i="1"/>
  <c r="N702" i="1"/>
  <c r="O702" i="1"/>
  <c r="H703" i="1"/>
  <c r="I703" i="1"/>
  <c r="J703" i="1"/>
  <c r="K703" i="1"/>
  <c r="L703" i="1"/>
  <c r="M703" i="1"/>
  <c r="N703" i="1"/>
  <c r="O703" i="1"/>
  <c r="H704" i="1"/>
  <c r="I704" i="1"/>
  <c r="J704" i="1"/>
  <c r="K704" i="1"/>
  <c r="L704" i="1"/>
  <c r="M704" i="1"/>
  <c r="N704" i="1"/>
  <c r="O704" i="1"/>
  <c r="H705" i="1"/>
  <c r="I705" i="1"/>
  <c r="J705" i="1"/>
  <c r="K705" i="1"/>
  <c r="L705" i="1"/>
  <c r="M705" i="1"/>
  <c r="N705" i="1"/>
  <c r="O705" i="1"/>
  <c r="H706" i="1"/>
  <c r="I706" i="1"/>
  <c r="J706" i="1"/>
  <c r="K706" i="1"/>
  <c r="L706" i="1"/>
  <c r="M706" i="1"/>
  <c r="N706" i="1"/>
  <c r="O706" i="1"/>
  <c r="H707" i="1"/>
  <c r="I707" i="1"/>
  <c r="J707" i="1"/>
  <c r="K707" i="1"/>
  <c r="L707" i="1"/>
  <c r="M707" i="1"/>
  <c r="N707" i="1"/>
  <c r="O707" i="1"/>
  <c r="H708" i="1"/>
  <c r="I708" i="1"/>
  <c r="J708" i="1"/>
  <c r="K708" i="1"/>
  <c r="L708" i="1"/>
  <c r="M708" i="1"/>
  <c r="N708" i="1"/>
  <c r="O708" i="1"/>
  <c r="H709" i="1"/>
  <c r="I709" i="1"/>
  <c r="J709" i="1"/>
  <c r="K709" i="1"/>
  <c r="L709" i="1"/>
  <c r="M709" i="1"/>
  <c r="N709" i="1"/>
  <c r="O709" i="1"/>
  <c r="H710" i="1"/>
  <c r="I710" i="1"/>
  <c r="J710" i="1"/>
  <c r="K710" i="1"/>
  <c r="L710" i="1"/>
  <c r="M710" i="1"/>
  <c r="N710" i="1"/>
  <c r="O710" i="1"/>
  <c r="H711" i="1"/>
  <c r="I711" i="1"/>
  <c r="J711" i="1"/>
  <c r="K711" i="1"/>
  <c r="L711" i="1"/>
  <c r="M711" i="1"/>
  <c r="N711" i="1"/>
  <c r="O711" i="1"/>
  <c r="H712" i="1"/>
  <c r="I712" i="1"/>
  <c r="J712" i="1"/>
  <c r="K712" i="1"/>
  <c r="L712" i="1"/>
  <c r="M712" i="1"/>
  <c r="N712" i="1"/>
  <c r="O712" i="1"/>
  <c r="H713" i="1"/>
  <c r="I713" i="1"/>
  <c r="J713" i="1"/>
  <c r="K713" i="1"/>
  <c r="L713" i="1"/>
  <c r="M713" i="1"/>
  <c r="N713" i="1"/>
  <c r="O713" i="1"/>
  <c r="H714" i="1"/>
  <c r="I714" i="1"/>
  <c r="J714" i="1"/>
  <c r="K714" i="1"/>
  <c r="L714" i="1"/>
  <c r="M714" i="1"/>
  <c r="N714" i="1"/>
  <c r="O714" i="1"/>
  <c r="H715" i="1"/>
  <c r="I715" i="1"/>
  <c r="J715" i="1"/>
  <c r="K715" i="1"/>
  <c r="L715" i="1"/>
  <c r="M715" i="1"/>
  <c r="N715" i="1"/>
  <c r="O715" i="1"/>
  <c r="H716" i="1"/>
  <c r="I716" i="1"/>
  <c r="J716" i="1"/>
  <c r="K716" i="1"/>
  <c r="L716" i="1"/>
  <c r="M716" i="1"/>
  <c r="N716" i="1"/>
  <c r="O716" i="1"/>
  <c r="H717" i="1"/>
  <c r="I717" i="1"/>
  <c r="J717" i="1"/>
  <c r="K717" i="1"/>
  <c r="L717" i="1"/>
  <c r="M717" i="1"/>
  <c r="N717" i="1"/>
  <c r="O717" i="1"/>
  <c r="H718" i="1"/>
  <c r="I718" i="1"/>
  <c r="J718" i="1"/>
  <c r="K718" i="1"/>
  <c r="L718" i="1"/>
  <c r="M718" i="1"/>
  <c r="N718" i="1"/>
  <c r="O718" i="1"/>
  <c r="H719" i="1"/>
  <c r="I719" i="1"/>
  <c r="J719" i="1"/>
  <c r="K719" i="1"/>
  <c r="L719" i="1"/>
  <c r="M719" i="1"/>
  <c r="N719" i="1"/>
  <c r="O719" i="1"/>
  <c r="H720" i="1"/>
  <c r="I720" i="1"/>
  <c r="J720" i="1"/>
  <c r="K720" i="1"/>
  <c r="L720" i="1"/>
  <c r="M720" i="1"/>
  <c r="N720" i="1"/>
  <c r="O720" i="1"/>
  <c r="H721" i="1"/>
  <c r="I721" i="1"/>
  <c r="J721" i="1"/>
  <c r="K721" i="1"/>
  <c r="L721" i="1"/>
  <c r="M721" i="1"/>
  <c r="N721" i="1"/>
  <c r="O721" i="1"/>
  <c r="H722" i="1"/>
  <c r="I722" i="1"/>
  <c r="J722" i="1"/>
  <c r="K722" i="1"/>
  <c r="L722" i="1"/>
  <c r="M722" i="1"/>
  <c r="N722" i="1"/>
  <c r="O722" i="1"/>
  <c r="H723" i="1"/>
  <c r="I723" i="1"/>
  <c r="J723" i="1"/>
  <c r="K723" i="1"/>
  <c r="L723" i="1"/>
  <c r="M723" i="1"/>
  <c r="N723" i="1"/>
  <c r="O723" i="1"/>
  <c r="H724" i="1"/>
  <c r="I724" i="1"/>
  <c r="J724" i="1"/>
  <c r="K724" i="1"/>
  <c r="L724" i="1"/>
  <c r="M724" i="1"/>
  <c r="N724" i="1"/>
  <c r="O724" i="1"/>
  <c r="H725" i="1"/>
  <c r="I725" i="1"/>
  <c r="J725" i="1"/>
  <c r="K725" i="1"/>
  <c r="L725" i="1"/>
  <c r="M725" i="1"/>
  <c r="N725" i="1"/>
  <c r="O725" i="1"/>
  <c r="H726" i="1"/>
  <c r="I726" i="1"/>
  <c r="J726" i="1"/>
  <c r="K726" i="1"/>
  <c r="L726" i="1"/>
  <c r="M726" i="1"/>
  <c r="N726" i="1"/>
  <c r="O726" i="1"/>
  <c r="H727" i="1"/>
  <c r="I727" i="1"/>
  <c r="J727" i="1"/>
  <c r="K727" i="1"/>
  <c r="L727" i="1"/>
  <c r="M727" i="1"/>
  <c r="N727" i="1"/>
  <c r="O727" i="1"/>
  <c r="H728" i="1"/>
  <c r="I728" i="1"/>
  <c r="J728" i="1"/>
  <c r="K728" i="1"/>
  <c r="L728" i="1"/>
  <c r="M728" i="1"/>
  <c r="N728" i="1"/>
  <c r="O728" i="1"/>
  <c r="H729" i="1"/>
  <c r="I729" i="1"/>
  <c r="J729" i="1"/>
  <c r="K729" i="1"/>
  <c r="L729" i="1"/>
  <c r="M729" i="1"/>
  <c r="N729" i="1"/>
  <c r="O729" i="1"/>
  <c r="H730" i="1"/>
  <c r="I730" i="1"/>
  <c r="J730" i="1"/>
  <c r="K730" i="1"/>
  <c r="L730" i="1"/>
  <c r="M730" i="1"/>
  <c r="N730" i="1"/>
  <c r="O730" i="1"/>
  <c r="H731" i="1"/>
  <c r="I731" i="1"/>
  <c r="J731" i="1"/>
  <c r="K731" i="1"/>
  <c r="L731" i="1"/>
  <c r="M731" i="1"/>
  <c r="N731" i="1"/>
  <c r="O731" i="1"/>
  <c r="H732" i="1"/>
  <c r="I732" i="1"/>
  <c r="J732" i="1"/>
  <c r="K732" i="1"/>
  <c r="L732" i="1"/>
  <c r="M732" i="1"/>
  <c r="N732" i="1"/>
  <c r="O732" i="1"/>
  <c r="H733" i="1"/>
  <c r="I733" i="1"/>
  <c r="J733" i="1"/>
  <c r="K733" i="1"/>
  <c r="L733" i="1"/>
  <c r="M733" i="1"/>
  <c r="N733" i="1"/>
  <c r="O733" i="1"/>
  <c r="H734" i="1"/>
  <c r="I734" i="1"/>
  <c r="J734" i="1"/>
  <c r="K734" i="1"/>
  <c r="L734" i="1"/>
  <c r="M734" i="1"/>
  <c r="N734" i="1"/>
  <c r="O734" i="1"/>
  <c r="H735" i="1"/>
  <c r="I735" i="1"/>
  <c r="J735" i="1"/>
  <c r="K735" i="1"/>
  <c r="L735" i="1"/>
  <c r="M735" i="1"/>
  <c r="N735" i="1"/>
  <c r="O735" i="1"/>
  <c r="H736" i="1"/>
  <c r="I736" i="1"/>
  <c r="J736" i="1"/>
  <c r="K736" i="1"/>
  <c r="L736" i="1"/>
  <c r="M736" i="1"/>
  <c r="N736" i="1"/>
  <c r="O736" i="1"/>
  <c r="H737" i="1"/>
  <c r="I737" i="1"/>
  <c r="J737" i="1"/>
  <c r="K737" i="1"/>
  <c r="L737" i="1"/>
  <c r="M737" i="1"/>
  <c r="N737" i="1"/>
  <c r="O737" i="1"/>
  <c r="H738" i="1"/>
  <c r="I738" i="1"/>
  <c r="J738" i="1"/>
  <c r="K738" i="1"/>
  <c r="L738" i="1"/>
  <c r="M738" i="1"/>
  <c r="N738" i="1"/>
  <c r="O738" i="1"/>
  <c r="H739" i="1"/>
  <c r="I739" i="1"/>
  <c r="J739" i="1"/>
  <c r="K739" i="1"/>
  <c r="L739" i="1"/>
  <c r="M739" i="1"/>
  <c r="N739" i="1"/>
  <c r="O739" i="1"/>
  <c r="H740" i="1"/>
  <c r="I740" i="1"/>
  <c r="J740" i="1"/>
  <c r="K740" i="1"/>
  <c r="L740" i="1"/>
  <c r="M740" i="1"/>
  <c r="N740" i="1"/>
  <c r="O740" i="1"/>
  <c r="H741" i="1"/>
  <c r="I741" i="1"/>
  <c r="J741" i="1"/>
  <c r="K741" i="1"/>
  <c r="L741" i="1"/>
  <c r="M741" i="1"/>
  <c r="N741" i="1"/>
  <c r="O741" i="1"/>
  <c r="H742" i="1"/>
  <c r="I742" i="1"/>
  <c r="J742" i="1"/>
  <c r="K742" i="1"/>
  <c r="L742" i="1"/>
  <c r="M742" i="1"/>
  <c r="N742" i="1"/>
  <c r="O742" i="1"/>
  <c r="H743" i="1"/>
  <c r="I743" i="1"/>
  <c r="J743" i="1"/>
  <c r="K743" i="1"/>
  <c r="L743" i="1"/>
  <c r="M743" i="1"/>
  <c r="N743" i="1"/>
  <c r="O743" i="1"/>
  <c r="H744" i="1"/>
  <c r="I744" i="1"/>
  <c r="J744" i="1"/>
  <c r="K744" i="1"/>
  <c r="L744" i="1"/>
  <c r="M744" i="1"/>
  <c r="N744" i="1"/>
  <c r="O744" i="1"/>
  <c r="H745" i="1"/>
  <c r="I745" i="1"/>
  <c r="J745" i="1"/>
  <c r="K745" i="1"/>
  <c r="L745" i="1"/>
  <c r="M745" i="1"/>
  <c r="N745" i="1"/>
  <c r="O745" i="1"/>
  <c r="H746" i="1"/>
  <c r="I746" i="1"/>
  <c r="J746" i="1"/>
  <c r="K746" i="1"/>
  <c r="L746" i="1"/>
  <c r="M746" i="1"/>
  <c r="N746" i="1"/>
  <c r="O746" i="1"/>
  <c r="H747" i="1"/>
  <c r="I747" i="1"/>
  <c r="J747" i="1"/>
  <c r="K747" i="1"/>
  <c r="L747" i="1"/>
  <c r="M747" i="1"/>
  <c r="N747" i="1"/>
  <c r="O747" i="1"/>
  <c r="H748" i="1"/>
  <c r="I748" i="1"/>
  <c r="J748" i="1"/>
  <c r="K748" i="1"/>
  <c r="L748" i="1"/>
  <c r="M748" i="1"/>
  <c r="N748" i="1"/>
  <c r="O748" i="1"/>
  <c r="H749" i="1"/>
  <c r="I749" i="1"/>
  <c r="J749" i="1"/>
  <c r="K749" i="1"/>
  <c r="L749" i="1"/>
  <c r="M749" i="1"/>
  <c r="N749" i="1"/>
  <c r="O749" i="1"/>
  <c r="H750" i="1"/>
  <c r="I750" i="1"/>
  <c r="J750" i="1"/>
  <c r="K750" i="1"/>
  <c r="L750" i="1"/>
  <c r="M750" i="1"/>
  <c r="N750" i="1"/>
  <c r="O750" i="1"/>
  <c r="H751" i="1"/>
  <c r="I751" i="1"/>
  <c r="J751" i="1"/>
  <c r="K751" i="1"/>
  <c r="L751" i="1"/>
  <c r="M751" i="1"/>
  <c r="N751" i="1"/>
  <c r="O751" i="1"/>
  <c r="H752" i="1"/>
  <c r="I752" i="1"/>
  <c r="J752" i="1"/>
  <c r="K752" i="1"/>
  <c r="L752" i="1"/>
  <c r="M752" i="1"/>
  <c r="N752" i="1"/>
  <c r="O752" i="1"/>
  <c r="H753" i="1"/>
  <c r="I753" i="1"/>
  <c r="J753" i="1"/>
  <c r="K753" i="1"/>
  <c r="L753" i="1"/>
  <c r="M753" i="1"/>
  <c r="N753" i="1"/>
  <c r="O753" i="1"/>
  <c r="H754" i="1"/>
  <c r="I754" i="1"/>
  <c r="J754" i="1"/>
  <c r="K754" i="1"/>
  <c r="L754" i="1"/>
  <c r="M754" i="1"/>
  <c r="N754" i="1"/>
  <c r="O754" i="1"/>
  <c r="H755" i="1"/>
  <c r="I755" i="1"/>
  <c r="J755" i="1"/>
  <c r="K755" i="1"/>
  <c r="L755" i="1"/>
  <c r="M755" i="1"/>
  <c r="N755" i="1"/>
  <c r="O755" i="1"/>
  <c r="H756" i="1"/>
  <c r="I756" i="1"/>
  <c r="J756" i="1"/>
  <c r="K756" i="1"/>
  <c r="L756" i="1"/>
  <c r="M756" i="1"/>
  <c r="N756" i="1"/>
  <c r="O756" i="1"/>
  <c r="H757" i="1"/>
  <c r="I757" i="1"/>
  <c r="J757" i="1"/>
  <c r="K757" i="1"/>
  <c r="L757" i="1"/>
  <c r="M757" i="1"/>
  <c r="N757" i="1"/>
  <c r="O757" i="1"/>
  <c r="H758" i="1"/>
  <c r="I758" i="1"/>
  <c r="J758" i="1"/>
  <c r="K758" i="1"/>
  <c r="L758" i="1"/>
  <c r="M758" i="1"/>
  <c r="N758" i="1"/>
  <c r="O758" i="1"/>
  <c r="H759" i="1"/>
  <c r="I759" i="1"/>
  <c r="J759" i="1"/>
  <c r="K759" i="1"/>
  <c r="L759" i="1"/>
  <c r="M759" i="1"/>
  <c r="N759" i="1"/>
  <c r="O759" i="1"/>
  <c r="H760" i="1"/>
  <c r="I760" i="1"/>
  <c r="J760" i="1"/>
  <c r="K760" i="1"/>
  <c r="L760" i="1"/>
  <c r="M760" i="1"/>
  <c r="N760" i="1"/>
  <c r="O760" i="1"/>
  <c r="H761" i="1"/>
  <c r="I761" i="1"/>
  <c r="J761" i="1"/>
  <c r="K761" i="1"/>
  <c r="L761" i="1"/>
  <c r="M761" i="1"/>
  <c r="N761" i="1"/>
  <c r="O761" i="1"/>
  <c r="H762" i="1"/>
  <c r="I762" i="1"/>
  <c r="J762" i="1"/>
  <c r="K762" i="1"/>
  <c r="L762" i="1"/>
  <c r="M762" i="1"/>
  <c r="N762" i="1"/>
  <c r="O762" i="1"/>
  <c r="H763" i="1"/>
  <c r="I763" i="1"/>
  <c r="J763" i="1"/>
  <c r="K763" i="1"/>
  <c r="L763" i="1"/>
  <c r="M763" i="1"/>
  <c r="N763" i="1"/>
  <c r="O763" i="1"/>
  <c r="H764" i="1"/>
  <c r="I764" i="1"/>
  <c r="J764" i="1"/>
  <c r="K764" i="1"/>
  <c r="L764" i="1"/>
  <c r="M764" i="1"/>
  <c r="N764" i="1"/>
  <c r="O764" i="1"/>
  <c r="H765" i="1"/>
  <c r="I765" i="1"/>
  <c r="J765" i="1"/>
  <c r="K765" i="1"/>
  <c r="L765" i="1"/>
  <c r="M765" i="1"/>
  <c r="N765" i="1"/>
  <c r="O765" i="1"/>
  <c r="H766" i="1"/>
  <c r="I766" i="1"/>
  <c r="J766" i="1"/>
  <c r="K766" i="1"/>
  <c r="L766" i="1"/>
  <c r="M766" i="1"/>
  <c r="N766" i="1"/>
  <c r="O766" i="1"/>
  <c r="H767" i="1"/>
  <c r="I767" i="1"/>
  <c r="J767" i="1"/>
  <c r="K767" i="1"/>
  <c r="L767" i="1"/>
  <c r="M767" i="1"/>
  <c r="N767" i="1"/>
  <c r="O767" i="1"/>
  <c r="H768" i="1"/>
  <c r="I768" i="1"/>
  <c r="J768" i="1"/>
  <c r="K768" i="1"/>
  <c r="L768" i="1"/>
  <c r="M768" i="1"/>
  <c r="N768" i="1"/>
  <c r="O768" i="1"/>
  <c r="H769" i="1"/>
  <c r="I769" i="1"/>
  <c r="J769" i="1"/>
  <c r="K769" i="1"/>
  <c r="L769" i="1"/>
  <c r="M769" i="1"/>
  <c r="N769" i="1"/>
  <c r="O769" i="1"/>
  <c r="H770" i="1"/>
  <c r="I770" i="1"/>
  <c r="J770" i="1"/>
  <c r="K770" i="1"/>
  <c r="L770" i="1"/>
  <c r="M770" i="1"/>
  <c r="N770" i="1"/>
  <c r="O770" i="1"/>
  <c r="H771" i="1"/>
  <c r="I771" i="1"/>
  <c r="J771" i="1"/>
  <c r="K771" i="1"/>
  <c r="L771" i="1"/>
  <c r="M771" i="1"/>
  <c r="N771" i="1"/>
  <c r="O771" i="1"/>
  <c r="H772" i="1"/>
  <c r="I772" i="1"/>
  <c r="J772" i="1"/>
  <c r="K772" i="1"/>
  <c r="L772" i="1"/>
  <c r="M772" i="1"/>
  <c r="N772" i="1"/>
  <c r="O772" i="1"/>
  <c r="H773" i="1"/>
  <c r="I773" i="1"/>
  <c r="J773" i="1"/>
  <c r="K773" i="1"/>
  <c r="L773" i="1"/>
  <c r="M773" i="1"/>
  <c r="N773" i="1"/>
  <c r="O773" i="1"/>
  <c r="H774" i="1"/>
  <c r="I774" i="1"/>
  <c r="J774" i="1"/>
  <c r="K774" i="1"/>
  <c r="L774" i="1"/>
  <c r="M774" i="1"/>
  <c r="N774" i="1"/>
  <c r="O774" i="1"/>
  <c r="H775" i="1"/>
  <c r="I775" i="1"/>
  <c r="J775" i="1"/>
  <c r="K775" i="1"/>
  <c r="L775" i="1"/>
  <c r="M775" i="1"/>
  <c r="N775" i="1"/>
  <c r="O775" i="1"/>
  <c r="H776" i="1"/>
  <c r="I776" i="1"/>
  <c r="J776" i="1"/>
  <c r="K776" i="1"/>
  <c r="L776" i="1"/>
  <c r="M776" i="1"/>
  <c r="N776" i="1"/>
  <c r="O776" i="1"/>
  <c r="H777" i="1"/>
  <c r="I777" i="1"/>
  <c r="J777" i="1"/>
  <c r="K777" i="1"/>
  <c r="L777" i="1"/>
  <c r="M777" i="1"/>
  <c r="N777" i="1"/>
  <c r="O777" i="1"/>
  <c r="H778" i="1"/>
  <c r="I778" i="1"/>
  <c r="J778" i="1"/>
  <c r="K778" i="1"/>
  <c r="L778" i="1"/>
  <c r="M778" i="1"/>
  <c r="N778" i="1"/>
  <c r="O778" i="1"/>
  <c r="H779" i="1"/>
  <c r="I779" i="1"/>
  <c r="J779" i="1"/>
  <c r="K779" i="1"/>
  <c r="L779" i="1"/>
  <c r="M779" i="1"/>
  <c r="N779" i="1"/>
  <c r="O779" i="1"/>
  <c r="H780" i="1"/>
  <c r="I780" i="1"/>
  <c r="J780" i="1"/>
  <c r="K780" i="1"/>
  <c r="L780" i="1"/>
  <c r="M780" i="1"/>
  <c r="N780" i="1"/>
  <c r="O780" i="1"/>
  <c r="H781" i="1"/>
  <c r="I781" i="1"/>
  <c r="J781" i="1"/>
  <c r="K781" i="1"/>
  <c r="L781" i="1"/>
  <c r="M781" i="1"/>
  <c r="N781" i="1"/>
  <c r="O781" i="1"/>
  <c r="H782" i="1"/>
  <c r="I782" i="1"/>
  <c r="J782" i="1"/>
  <c r="K782" i="1"/>
  <c r="L782" i="1"/>
  <c r="M782" i="1"/>
  <c r="N782" i="1"/>
  <c r="O782" i="1"/>
  <c r="H783" i="1"/>
  <c r="I783" i="1"/>
  <c r="J783" i="1"/>
  <c r="K783" i="1"/>
  <c r="L783" i="1"/>
  <c r="M783" i="1"/>
  <c r="N783" i="1"/>
  <c r="O783" i="1"/>
  <c r="H784" i="1"/>
  <c r="I784" i="1"/>
  <c r="J784" i="1"/>
  <c r="K784" i="1"/>
  <c r="L784" i="1"/>
  <c r="M784" i="1"/>
  <c r="N784" i="1"/>
  <c r="O784" i="1"/>
  <c r="H785" i="1"/>
  <c r="I785" i="1"/>
  <c r="J785" i="1"/>
  <c r="K785" i="1"/>
  <c r="L785" i="1"/>
  <c r="M785" i="1"/>
  <c r="N785" i="1"/>
  <c r="O785" i="1"/>
  <c r="H786" i="1"/>
  <c r="I786" i="1"/>
  <c r="J786" i="1"/>
  <c r="K786" i="1"/>
  <c r="L786" i="1"/>
  <c r="M786" i="1"/>
  <c r="N786" i="1"/>
  <c r="O786" i="1"/>
  <c r="H787" i="1"/>
  <c r="I787" i="1"/>
  <c r="J787" i="1"/>
  <c r="K787" i="1"/>
  <c r="L787" i="1"/>
  <c r="M787" i="1"/>
  <c r="N787" i="1"/>
  <c r="O787" i="1"/>
  <c r="H788" i="1"/>
  <c r="I788" i="1"/>
  <c r="J788" i="1"/>
  <c r="K788" i="1"/>
  <c r="L788" i="1"/>
  <c r="M788" i="1"/>
  <c r="N788" i="1"/>
  <c r="O788" i="1"/>
  <c r="H789" i="1"/>
  <c r="I789" i="1"/>
  <c r="J789" i="1"/>
  <c r="K789" i="1"/>
  <c r="L789" i="1"/>
  <c r="M789" i="1"/>
  <c r="N789" i="1"/>
  <c r="O789" i="1"/>
  <c r="H790" i="1"/>
  <c r="I790" i="1"/>
  <c r="J790" i="1"/>
  <c r="K790" i="1"/>
  <c r="L790" i="1"/>
  <c r="M790" i="1"/>
  <c r="N790" i="1"/>
  <c r="O790" i="1"/>
  <c r="H791" i="1"/>
  <c r="I791" i="1"/>
  <c r="J791" i="1"/>
  <c r="K791" i="1"/>
  <c r="L791" i="1"/>
  <c r="M791" i="1"/>
  <c r="N791" i="1"/>
  <c r="O791" i="1"/>
  <c r="H792" i="1"/>
  <c r="I792" i="1"/>
  <c r="J792" i="1"/>
  <c r="K792" i="1"/>
  <c r="L792" i="1"/>
  <c r="M792" i="1"/>
  <c r="N792" i="1"/>
  <c r="O792" i="1"/>
  <c r="H793" i="1"/>
  <c r="I793" i="1"/>
  <c r="J793" i="1"/>
  <c r="K793" i="1"/>
  <c r="L793" i="1"/>
  <c r="M793" i="1"/>
  <c r="N793" i="1"/>
  <c r="O793" i="1"/>
  <c r="H794" i="1"/>
  <c r="I794" i="1"/>
  <c r="J794" i="1"/>
  <c r="K794" i="1"/>
  <c r="L794" i="1"/>
  <c r="M794" i="1"/>
  <c r="N794" i="1"/>
  <c r="O794" i="1"/>
  <c r="H795" i="1"/>
  <c r="I795" i="1"/>
  <c r="J795" i="1"/>
  <c r="K795" i="1"/>
  <c r="L795" i="1"/>
  <c r="M795" i="1"/>
  <c r="N795" i="1"/>
  <c r="O795" i="1"/>
  <c r="H796" i="1"/>
  <c r="I796" i="1"/>
  <c r="J796" i="1"/>
  <c r="K796" i="1"/>
  <c r="L796" i="1"/>
  <c r="M796" i="1"/>
  <c r="N796" i="1"/>
  <c r="O796" i="1"/>
  <c r="H797" i="1"/>
  <c r="I797" i="1"/>
  <c r="J797" i="1"/>
  <c r="K797" i="1"/>
  <c r="L797" i="1"/>
  <c r="M797" i="1"/>
  <c r="N797" i="1"/>
  <c r="O797" i="1"/>
  <c r="H798" i="1"/>
  <c r="I798" i="1"/>
  <c r="J798" i="1"/>
  <c r="K798" i="1"/>
  <c r="L798" i="1"/>
  <c r="M798" i="1"/>
  <c r="N798" i="1"/>
  <c r="O798" i="1"/>
  <c r="H799" i="1"/>
  <c r="I799" i="1"/>
  <c r="J799" i="1"/>
  <c r="K799" i="1"/>
  <c r="L799" i="1"/>
  <c r="M799" i="1"/>
  <c r="N799" i="1"/>
  <c r="O799" i="1"/>
  <c r="H800" i="1"/>
  <c r="I800" i="1"/>
  <c r="J800" i="1"/>
  <c r="K800" i="1"/>
  <c r="L800" i="1"/>
  <c r="M800" i="1"/>
  <c r="N800" i="1"/>
  <c r="O800" i="1"/>
  <c r="H801" i="1"/>
  <c r="I801" i="1"/>
  <c r="J801" i="1"/>
  <c r="K801" i="1"/>
  <c r="L801" i="1"/>
  <c r="M801" i="1"/>
  <c r="N801" i="1"/>
  <c r="O801" i="1"/>
  <c r="H802" i="1"/>
  <c r="I802" i="1"/>
  <c r="J802" i="1"/>
  <c r="K802" i="1"/>
  <c r="L802" i="1"/>
  <c r="M802" i="1"/>
  <c r="N802" i="1"/>
  <c r="O802" i="1"/>
  <c r="H803" i="1"/>
  <c r="I803" i="1"/>
  <c r="J803" i="1"/>
  <c r="K803" i="1"/>
  <c r="L803" i="1"/>
  <c r="M803" i="1"/>
  <c r="N803" i="1"/>
  <c r="O803" i="1"/>
  <c r="H804" i="1"/>
  <c r="I804" i="1"/>
  <c r="J804" i="1"/>
  <c r="K804" i="1"/>
  <c r="L804" i="1"/>
  <c r="M804" i="1"/>
  <c r="N804" i="1"/>
  <c r="O804" i="1"/>
  <c r="H805" i="1"/>
  <c r="I805" i="1"/>
  <c r="J805" i="1"/>
  <c r="K805" i="1"/>
  <c r="L805" i="1"/>
  <c r="M805" i="1"/>
  <c r="N805" i="1"/>
  <c r="O805" i="1"/>
  <c r="H806" i="1"/>
  <c r="I806" i="1"/>
  <c r="J806" i="1"/>
  <c r="K806" i="1"/>
  <c r="L806" i="1"/>
  <c r="M806" i="1"/>
  <c r="N806" i="1"/>
  <c r="O806" i="1"/>
  <c r="H807" i="1"/>
  <c r="I807" i="1"/>
  <c r="J807" i="1"/>
  <c r="K807" i="1"/>
  <c r="L807" i="1"/>
  <c r="M807" i="1"/>
  <c r="N807" i="1"/>
  <c r="O807" i="1"/>
  <c r="H808" i="1"/>
  <c r="I808" i="1"/>
  <c r="J808" i="1"/>
  <c r="K808" i="1"/>
  <c r="L808" i="1"/>
  <c r="M808" i="1"/>
  <c r="N808" i="1"/>
  <c r="O808" i="1"/>
  <c r="H809" i="1"/>
  <c r="I809" i="1"/>
  <c r="J809" i="1"/>
  <c r="K809" i="1"/>
  <c r="L809" i="1"/>
  <c r="M809" i="1"/>
  <c r="N809" i="1"/>
  <c r="O809" i="1"/>
  <c r="H810" i="1"/>
  <c r="I810" i="1"/>
  <c r="J810" i="1"/>
  <c r="K810" i="1"/>
  <c r="L810" i="1"/>
  <c r="M810" i="1"/>
  <c r="N810" i="1"/>
  <c r="O810" i="1"/>
  <c r="H811" i="1"/>
  <c r="I811" i="1"/>
  <c r="J811" i="1"/>
  <c r="K811" i="1"/>
  <c r="L811" i="1"/>
  <c r="M811" i="1"/>
  <c r="N811" i="1"/>
  <c r="O811" i="1"/>
  <c r="H812" i="1"/>
  <c r="I812" i="1"/>
  <c r="J812" i="1"/>
  <c r="K812" i="1"/>
  <c r="L812" i="1"/>
  <c r="M812" i="1"/>
  <c r="N812" i="1"/>
  <c r="O812" i="1"/>
  <c r="H813" i="1"/>
  <c r="I813" i="1"/>
  <c r="J813" i="1"/>
  <c r="K813" i="1"/>
  <c r="L813" i="1"/>
  <c r="M813" i="1"/>
  <c r="N813" i="1"/>
  <c r="O813" i="1"/>
  <c r="H814" i="1"/>
  <c r="I814" i="1"/>
  <c r="J814" i="1"/>
  <c r="K814" i="1"/>
  <c r="L814" i="1"/>
  <c r="M814" i="1"/>
  <c r="N814" i="1"/>
  <c r="O814" i="1"/>
  <c r="H815" i="1"/>
  <c r="I815" i="1"/>
  <c r="J815" i="1"/>
  <c r="K815" i="1"/>
  <c r="L815" i="1"/>
  <c r="M815" i="1"/>
  <c r="N815" i="1"/>
  <c r="O815" i="1"/>
  <c r="H816" i="1"/>
  <c r="I816" i="1"/>
  <c r="J816" i="1"/>
  <c r="K816" i="1"/>
  <c r="L816" i="1"/>
  <c r="M816" i="1"/>
  <c r="N816" i="1"/>
  <c r="O816" i="1"/>
  <c r="H817" i="1"/>
  <c r="I817" i="1"/>
  <c r="J817" i="1"/>
  <c r="K817" i="1"/>
  <c r="L817" i="1"/>
  <c r="M817" i="1"/>
  <c r="N817" i="1"/>
  <c r="O817" i="1"/>
  <c r="H818" i="1"/>
  <c r="I818" i="1"/>
  <c r="J818" i="1"/>
  <c r="K818" i="1"/>
  <c r="L818" i="1"/>
  <c r="M818" i="1"/>
  <c r="N818" i="1"/>
  <c r="O818" i="1"/>
  <c r="H819" i="1"/>
  <c r="I819" i="1"/>
  <c r="J819" i="1"/>
  <c r="K819" i="1"/>
  <c r="L819" i="1"/>
  <c r="M819" i="1"/>
  <c r="N819" i="1"/>
  <c r="O819" i="1"/>
  <c r="H820" i="1"/>
  <c r="I820" i="1"/>
  <c r="J820" i="1"/>
  <c r="K820" i="1"/>
  <c r="L820" i="1"/>
  <c r="M820" i="1"/>
  <c r="N820" i="1"/>
  <c r="O820" i="1"/>
  <c r="H821" i="1"/>
  <c r="I821" i="1"/>
  <c r="J821" i="1"/>
  <c r="K821" i="1"/>
  <c r="L821" i="1"/>
  <c r="M821" i="1"/>
  <c r="N821" i="1"/>
  <c r="O821" i="1"/>
  <c r="H822" i="1"/>
  <c r="I822" i="1"/>
  <c r="J822" i="1"/>
  <c r="K822" i="1"/>
  <c r="L822" i="1"/>
  <c r="M822" i="1"/>
  <c r="N822" i="1"/>
  <c r="O822" i="1"/>
  <c r="H823" i="1"/>
  <c r="I823" i="1"/>
  <c r="J823" i="1"/>
  <c r="K823" i="1"/>
  <c r="L823" i="1"/>
  <c r="M823" i="1"/>
  <c r="N823" i="1"/>
  <c r="O823" i="1"/>
  <c r="H824" i="1"/>
  <c r="I824" i="1"/>
  <c r="J824" i="1"/>
  <c r="K824" i="1"/>
  <c r="L824" i="1"/>
  <c r="M824" i="1"/>
  <c r="N824" i="1"/>
  <c r="O824" i="1"/>
  <c r="H825" i="1"/>
  <c r="I825" i="1"/>
  <c r="J825" i="1"/>
  <c r="K825" i="1"/>
  <c r="L825" i="1"/>
  <c r="M825" i="1"/>
  <c r="N825" i="1"/>
  <c r="O825" i="1"/>
  <c r="H826" i="1"/>
  <c r="I826" i="1"/>
  <c r="J826" i="1"/>
  <c r="K826" i="1"/>
  <c r="L826" i="1"/>
  <c r="M826" i="1"/>
  <c r="N826" i="1"/>
  <c r="O826" i="1"/>
  <c r="H827" i="1"/>
  <c r="I827" i="1"/>
  <c r="J827" i="1"/>
  <c r="K827" i="1"/>
  <c r="L827" i="1"/>
  <c r="M827" i="1"/>
  <c r="N827" i="1"/>
  <c r="O827" i="1"/>
  <c r="H828" i="1"/>
  <c r="I828" i="1"/>
  <c r="J828" i="1"/>
  <c r="K828" i="1"/>
  <c r="L828" i="1"/>
  <c r="M828" i="1"/>
  <c r="N828" i="1"/>
  <c r="O828" i="1"/>
  <c r="H829" i="1"/>
  <c r="I829" i="1"/>
  <c r="J829" i="1"/>
  <c r="K829" i="1"/>
  <c r="L829" i="1"/>
  <c r="M829" i="1"/>
  <c r="N829" i="1"/>
  <c r="O829" i="1"/>
  <c r="H830" i="1"/>
  <c r="I830" i="1"/>
  <c r="J830" i="1"/>
  <c r="K830" i="1"/>
  <c r="L830" i="1"/>
  <c r="M830" i="1"/>
  <c r="N830" i="1"/>
  <c r="O830" i="1"/>
  <c r="H831" i="1"/>
  <c r="I831" i="1"/>
  <c r="J831" i="1"/>
  <c r="K831" i="1"/>
  <c r="L831" i="1"/>
  <c r="M831" i="1"/>
  <c r="N831" i="1"/>
  <c r="O831" i="1"/>
  <c r="H832" i="1"/>
  <c r="I832" i="1"/>
  <c r="J832" i="1"/>
  <c r="K832" i="1"/>
  <c r="L832" i="1"/>
  <c r="M832" i="1"/>
  <c r="N832" i="1"/>
  <c r="O832" i="1"/>
  <c r="H833" i="1"/>
  <c r="I833" i="1"/>
  <c r="J833" i="1"/>
  <c r="K833" i="1"/>
  <c r="L833" i="1"/>
  <c r="M833" i="1"/>
  <c r="N833" i="1"/>
  <c r="O833" i="1"/>
  <c r="H834" i="1"/>
  <c r="I834" i="1"/>
  <c r="J834" i="1"/>
  <c r="K834" i="1"/>
  <c r="L834" i="1"/>
  <c r="M834" i="1"/>
  <c r="N834" i="1"/>
  <c r="O834" i="1"/>
  <c r="H835" i="1"/>
  <c r="I835" i="1"/>
  <c r="J835" i="1"/>
  <c r="K835" i="1"/>
  <c r="L835" i="1"/>
  <c r="M835" i="1"/>
  <c r="N835" i="1"/>
  <c r="O835" i="1"/>
  <c r="H836" i="1"/>
  <c r="I836" i="1"/>
  <c r="J836" i="1"/>
  <c r="K836" i="1"/>
  <c r="L836" i="1"/>
  <c r="M836" i="1"/>
  <c r="N836" i="1"/>
  <c r="O836" i="1"/>
  <c r="H837" i="1"/>
  <c r="I837" i="1"/>
  <c r="J837" i="1"/>
  <c r="K837" i="1"/>
  <c r="L837" i="1"/>
  <c r="M837" i="1"/>
  <c r="N837" i="1"/>
  <c r="O837" i="1"/>
  <c r="H838" i="1"/>
  <c r="I838" i="1"/>
  <c r="J838" i="1"/>
  <c r="K838" i="1"/>
  <c r="L838" i="1"/>
  <c r="M838" i="1"/>
  <c r="N838" i="1"/>
  <c r="O838" i="1"/>
  <c r="H839" i="1"/>
  <c r="I839" i="1"/>
  <c r="J839" i="1"/>
  <c r="K839" i="1"/>
  <c r="L839" i="1"/>
  <c r="M839" i="1"/>
  <c r="N839" i="1"/>
  <c r="O839" i="1"/>
  <c r="H840" i="1"/>
  <c r="I840" i="1"/>
  <c r="J840" i="1"/>
  <c r="K840" i="1"/>
  <c r="L840" i="1"/>
  <c r="M840" i="1"/>
  <c r="N840" i="1"/>
  <c r="O840" i="1"/>
  <c r="H841" i="1"/>
  <c r="I841" i="1"/>
  <c r="J841" i="1"/>
  <c r="K841" i="1"/>
  <c r="L841" i="1"/>
  <c r="M841" i="1"/>
  <c r="N841" i="1"/>
  <c r="O841" i="1"/>
  <c r="H842" i="1"/>
  <c r="I842" i="1"/>
  <c r="J842" i="1"/>
  <c r="K842" i="1"/>
  <c r="L842" i="1"/>
  <c r="M842" i="1"/>
  <c r="N842" i="1"/>
  <c r="O842" i="1"/>
  <c r="H843" i="1"/>
  <c r="I843" i="1"/>
  <c r="J843" i="1"/>
  <c r="K843" i="1"/>
  <c r="L843" i="1"/>
  <c r="M843" i="1"/>
  <c r="N843" i="1"/>
  <c r="O843" i="1"/>
  <c r="H844" i="1"/>
  <c r="I844" i="1"/>
  <c r="J844" i="1"/>
  <c r="K844" i="1"/>
  <c r="L844" i="1"/>
  <c r="M844" i="1"/>
  <c r="N844" i="1"/>
  <c r="O844" i="1"/>
  <c r="H845" i="1"/>
  <c r="I845" i="1"/>
  <c r="J845" i="1"/>
  <c r="K845" i="1"/>
  <c r="L845" i="1"/>
  <c r="M845" i="1"/>
  <c r="N845" i="1"/>
  <c r="O845" i="1"/>
  <c r="H846" i="1"/>
  <c r="I846" i="1"/>
  <c r="J846" i="1"/>
  <c r="K846" i="1"/>
  <c r="L846" i="1"/>
  <c r="M846" i="1"/>
  <c r="N846" i="1"/>
  <c r="O846" i="1"/>
  <c r="H847" i="1"/>
  <c r="I847" i="1"/>
  <c r="J847" i="1"/>
  <c r="K847" i="1"/>
  <c r="L847" i="1"/>
  <c r="M847" i="1"/>
  <c r="N847" i="1"/>
  <c r="O847" i="1"/>
  <c r="H848" i="1"/>
  <c r="I848" i="1"/>
  <c r="J848" i="1"/>
  <c r="K848" i="1"/>
  <c r="L848" i="1"/>
  <c r="M848" i="1"/>
  <c r="N848" i="1"/>
  <c r="O848" i="1"/>
  <c r="H849" i="1"/>
  <c r="I849" i="1"/>
  <c r="J849" i="1"/>
  <c r="K849" i="1"/>
  <c r="L849" i="1"/>
  <c r="M849" i="1"/>
  <c r="N849" i="1"/>
  <c r="O849" i="1"/>
  <c r="H850" i="1"/>
  <c r="I850" i="1"/>
  <c r="J850" i="1"/>
  <c r="K850" i="1"/>
  <c r="L850" i="1"/>
  <c r="M850" i="1"/>
  <c r="N850" i="1"/>
  <c r="O850" i="1"/>
  <c r="H851" i="1"/>
  <c r="I851" i="1"/>
  <c r="J851" i="1"/>
  <c r="K851" i="1"/>
  <c r="L851" i="1"/>
  <c r="M851" i="1"/>
  <c r="N851" i="1"/>
  <c r="O851" i="1"/>
  <c r="H852" i="1"/>
  <c r="I852" i="1"/>
  <c r="J852" i="1"/>
  <c r="K852" i="1"/>
  <c r="L852" i="1"/>
  <c r="M852" i="1"/>
  <c r="N852" i="1"/>
  <c r="O852" i="1"/>
  <c r="H853" i="1"/>
  <c r="I853" i="1"/>
  <c r="J853" i="1"/>
  <c r="K853" i="1"/>
  <c r="L853" i="1"/>
  <c r="M853" i="1"/>
  <c r="N853" i="1"/>
  <c r="O853" i="1"/>
  <c r="H854" i="1"/>
  <c r="I854" i="1"/>
  <c r="J854" i="1"/>
  <c r="K854" i="1"/>
  <c r="L854" i="1"/>
  <c r="M854" i="1"/>
  <c r="N854" i="1"/>
  <c r="O854" i="1"/>
  <c r="H855" i="1"/>
  <c r="I855" i="1"/>
  <c r="J855" i="1"/>
  <c r="K855" i="1"/>
  <c r="L855" i="1"/>
  <c r="M855" i="1"/>
  <c r="N855" i="1"/>
  <c r="O855" i="1"/>
  <c r="H856" i="1"/>
  <c r="I856" i="1"/>
  <c r="J856" i="1"/>
  <c r="K856" i="1"/>
  <c r="L856" i="1"/>
  <c r="M856" i="1"/>
  <c r="N856" i="1"/>
  <c r="O856" i="1"/>
  <c r="H857" i="1"/>
  <c r="I857" i="1"/>
  <c r="J857" i="1"/>
  <c r="K857" i="1"/>
  <c r="L857" i="1"/>
  <c r="M857" i="1"/>
  <c r="N857" i="1"/>
  <c r="O857" i="1"/>
  <c r="H858" i="1"/>
  <c r="I858" i="1"/>
  <c r="J858" i="1"/>
  <c r="K858" i="1"/>
  <c r="L858" i="1"/>
  <c r="M858" i="1"/>
  <c r="N858" i="1"/>
  <c r="O858" i="1"/>
  <c r="H859" i="1"/>
  <c r="I859" i="1"/>
  <c r="J859" i="1"/>
  <c r="K859" i="1"/>
  <c r="L859" i="1"/>
  <c r="M859" i="1"/>
  <c r="N859" i="1"/>
  <c r="O859" i="1"/>
  <c r="H860" i="1"/>
  <c r="I860" i="1"/>
  <c r="J860" i="1"/>
  <c r="K860" i="1"/>
  <c r="L860" i="1"/>
  <c r="M860" i="1"/>
  <c r="N860" i="1"/>
  <c r="O860" i="1"/>
  <c r="H861" i="1"/>
  <c r="I861" i="1"/>
  <c r="J861" i="1"/>
  <c r="K861" i="1"/>
  <c r="L861" i="1"/>
  <c r="M861" i="1"/>
  <c r="N861" i="1"/>
  <c r="O861" i="1"/>
  <c r="H862" i="1"/>
  <c r="I862" i="1"/>
  <c r="J862" i="1"/>
  <c r="K862" i="1"/>
  <c r="L862" i="1"/>
  <c r="M862" i="1"/>
  <c r="N862" i="1"/>
  <c r="O862" i="1"/>
  <c r="H863" i="1"/>
  <c r="I863" i="1"/>
  <c r="J863" i="1"/>
  <c r="K863" i="1"/>
  <c r="L863" i="1"/>
  <c r="M863" i="1"/>
  <c r="N863" i="1"/>
  <c r="O863" i="1"/>
  <c r="H864" i="1"/>
  <c r="I864" i="1"/>
  <c r="J864" i="1"/>
  <c r="K864" i="1"/>
  <c r="L864" i="1"/>
  <c r="M864" i="1"/>
  <c r="N864" i="1"/>
  <c r="O864" i="1"/>
  <c r="H865" i="1"/>
  <c r="I865" i="1"/>
  <c r="J865" i="1"/>
  <c r="K865" i="1"/>
  <c r="L865" i="1"/>
  <c r="M865" i="1"/>
  <c r="N865" i="1"/>
  <c r="O865" i="1"/>
  <c r="H866" i="1"/>
  <c r="I866" i="1"/>
  <c r="J866" i="1"/>
  <c r="K866" i="1"/>
  <c r="L866" i="1"/>
  <c r="M866" i="1"/>
  <c r="N866" i="1"/>
  <c r="O866" i="1"/>
  <c r="H867" i="1"/>
  <c r="I867" i="1"/>
  <c r="J867" i="1"/>
  <c r="K867" i="1"/>
  <c r="L867" i="1"/>
  <c r="M867" i="1"/>
  <c r="N867" i="1"/>
  <c r="O867" i="1"/>
  <c r="H868" i="1"/>
  <c r="I868" i="1"/>
  <c r="J868" i="1"/>
  <c r="K868" i="1"/>
  <c r="L868" i="1"/>
  <c r="M868" i="1"/>
  <c r="N868" i="1"/>
  <c r="O868" i="1"/>
  <c r="H869" i="1"/>
  <c r="I869" i="1"/>
  <c r="J869" i="1"/>
  <c r="K869" i="1"/>
  <c r="L869" i="1"/>
  <c r="M869" i="1"/>
  <c r="N869" i="1"/>
  <c r="O869" i="1"/>
  <c r="H870" i="1"/>
  <c r="I870" i="1"/>
  <c r="J870" i="1"/>
  <c r="K870" i="1"/>
  <c r="L870" i="1"/>
  <c r="M870" i="1"/>
  <c r="N870" i="1"/>
  <c r="O870" i="1"/>
  <c r="H871" i="1"/>
  <c r="I871" i="1"/>
  <c r="J871" i="1"/>
  <c r="K871" i="1"/>
  <c r="L871" i="1"/>
  <c r="M871" i="1"/>
  <c r="N871" i="1"/>
  <c r="O871" i="1"/>
  <c r="H872" i="1"/>
  <c r="I872" i="1"/>
  <c r="J872" i="1"/>
  <c r="K872" i="1"/>
  <c r="L872" i="1"/>
  <c r="M872" i="1"/>
  <c r="N872" i="1"/>
  <c r="O872" i="1"/>
  <c r="H873" i="1"/>
  <c r="I873" i="1"/>
  <c r="J873" i="1"/>
  <c r="K873" i="1"/>
  <c r="L873" i="1"/>
  <c r="M873" i="1"/>
  <c r="N873" i="1"/>
  <c r="O873" i="1"/>
  <c r="H874" i="1"/>
  <c r="I874" i="1"/>
  <c r="J874" i="1"/>
  <c r="K874" i="1"/>
  <c r="L874" i="1"/>
  <c r="M874" i="1"/>
  <c r="N874" i="1"/>
  <c r="O874" i="1"/>
  <c r="H875" i="1"/>
  <c r="I875" i="1"/>
  <c r="J875" i="1"/>
  <c r="K875" i="1"/>
  <c r="L875" i="1"/>
  <c r="M875" i="1"/>
  <c r="N875" i="1"/>
  <c r="O875" i="1"/>
  <c r="H876" i="1"/>
  <c r="I876" i="1"/>
  <c r="J876" i="1"/>
  <c r="K876" i="1"/>
  <c r="L876" i="1"/>
  <c r="M876" i="1"/>
  <c r="N876" i="1"/>
  <c r="O876" i="1"/>
  <c r="H877" i="1"/>
  <c r="I877" i="1"/>
  <c r="J877" i="1"/>
  <c r="K877" i="1"/>
  <c r="L877" i="1"/>
  <c r="M877" i="1"/>
  <c r="N877" i="1"/>
  <c r="O877" i="1"/>
  <c r="H878" i="1"/>
  <c r="I878" i="1"/>
  <c r="J878" i="1"/>
  <c r="K878" i="1"/>
  <c r="L878" i="1"/>
  <c r="M878" i="1"/>
  <c r="N878" i="1"/>
  <c r="O878" i="1"/>
  <c r="H879" i="1"/>
  <c r="I879" i="1"/>
  <c r="J879" i="1"/>
  <c r="K879" i="1"/>
  <c r="L879" i="1"/>
  <c r="M879" i="1"/>
  <c r="N879" i="1"/>
  <c r="O879" i="1"/>
  <c r="H880" i="1"/>
  <c r="I880" i="1"/>
  <c r="J880" i="1"/>
  <c r="K880" i="1"/>
  <c r="L880" i="1"/>
  <c r="M880" i="1"/>
  <c r="N880" i="1"/>
  <c r="O880" i="1"/>
  <c r="H881" i="1"/>
  <c r="I881" i="1"/>
  <c r="J881" i="1"/>
  <c r="K881" i="1"/>
  <c r="L881" i="1"/>
  <c r="M881" i="1"/>
  <c r="N881" i="1"/>
  <c r="O881" i="1"/>
  <c r="H882" i="1"/>
  <c r="I882" i="1"/>
  <c r="J882" i="1"/>
  <c r="K882" i="1"/>
  <c r="L882" i="1"/>
  <c r="M882" i="1"/>
  <c r="N882" i="1"/>
  <c r="O882" i="1"/>
  <c r="H883" i="1"/>
  <c r="I883" i="1"/>
  <c r="J883" i="1"/>
  <c r="K883" i="1"/>
  <c r="L883" i="1"/>
  <c r="M883" i="1"/>
  <c r="N883" i="1"/>
  <c r="O883" i="1"/>
  <c r="H884" i="1"/>
  <c r="I884" i="1"/>
  <c r="J884" i="1"/>
  <c r="K884" i="1"/>
  <c r="L884" i="1"/>
  <c r="M884" i="1"/>
  <c r="N884" i="1"/>
  <c r="O884" i="1"/>
  <c r="H885" i="1"/>
  <c r="I885" i="1"/>
  <c r="J885" i="1"/>
  <c r="K885" i="1"/>
  <c r="L885" i="1"/>
  <c r="M885" i="1"/>
  <c r="N885" i="1"/>
  <c r="O885" i="1"/>
  <c r="H886" i="1"/>
  <c r="I886" i="1"/>
  <c r="J886" i="1"/>
  <c r="K886" i="1"/>
  <c r="L886" i="1"/>
  <c r="M886" i="1"/>
  <c r="N886" i="1"/>
  <c r="O886" i="1"/>
  <c r="H887" i="1"/>
  <c r="I887" i="1"/>
  <c r="J887" i="1"/>
  <c r="K887" i="1"/>
  <c r="L887" i="1"/>
  <c r="M887" i="1"/>
  <c r="N887" i="1"/>
  <c r="O887" i="1"/>
  <c r="H888" i="1"/>
  <c r="I888" i="1"/>
  <c r="J888" i="1"/>
  <c r="K888" i="1"/>
  <c r="L888" i="1"/>
  <c r="M888" i="1"/>
  <c r="N888" i="1"/>
  <c r="O888" i="1"/>
  <c r="H889" i="1"/>
  <c r="I889" i="1"/>
  <c r="J889" i="1"/>
  <c r="K889" i="1"/>
  <c r="L889" i="1"/>
  <c r="M889" i="1"/>
  <c r="N889" i="1"/>
  <c r="O889" i="1"/>
  <c r="H890" i="1"/>
  <c r="I890" i="1"/>
  <c r="J890" i="1"/>
  <c r="K890" i="1"/>
  <c r="L890" i="1"/>
  <c r="M890" i="1"/>
  <c r="N890" i="1"/>
  <c r="O890" i="1"/>
  <c r="H891" i="1"/>
  <c r="I891" i="1"/>
  <c r="J891" i="1"/>
  <c r="K891" i="1"/>
  <c r="L891" i="1"/>
  <c r="M891" i="1"/>
  <c r="N891" i="1"/>
  <c r="O891" i="1"/>
  <c r="H892" i="1"/>
  <c r="I892" i="1"/>
  <c r="J892" i="1"/>
  <c r="K892" i="1"/>
  <c r="L892" i="1"/>
  <c r="M892" i="1"/>
  <c r="N892" i="1"/>
  <c r="O892" i="1"/>
  <c r="H893" i="1"/>
  <c r="I893" i="1"/>
  <c r="J893" i="1"/>
  <c r="K893" i="1"/>
  <c r="L893" i="1"/>
  <c r="M893" i="1"/>
  <c r="N893" i="1"/>
  <c r="O893" i="1"/>
  <c r="H894" i="1"/>
  <c r="I894" i="1"/>
  <c r="J894" i="1"/>
  <c r="K894" i="1"/>
  <c r="L894" i="1"/>
  <c r="M894" i="1"/>
  <c r="N894" i="1"/>
  <c r="O894" i="1"/>
  <c r="H895" i="1"/>
  <c r="I895" i="1"/>
  <c r="J895" i="1"/>
  <c r="K895" i="1"/>
  <c r="L895" i="1"/>
  <c r="M895" i="1"/>
  <c r="N895" i="1"/>
  <c r="O895" i="1"/>
  <c r="H896" i="1"/>
  <c r="I896" i="1"/>
  <c r="J896" i="1"/>
  <c r="K896" i="1"/>
  <c r="L896" i="1"/>
  <c r="M896" i="1"/>
  <c r="N896" i="1"/>
  <c r="O896" i="1"/>
  <c r="H897" i="1"/>
  <c r="I897" i="1"/>
  <c r="J897" i="1"/>
  <c r="K897" i="1"/>
  <c r="L897" i="1"/>
  <c r="M897" i="1"/>
  <c r="N897" i="1"/>
  <c r="O897" i="1"/>
  <c r="H898" i="1"/>
  <c r="I898" i="1"/>
  <c r="J898" i="1"/>
  <c r="K898" i="1"/>
  <c r="L898" i="1"/>
  <c r="M898" i="1"/>
  <c r="N898" i="1"/>
  <c r="O898" i="1"/>
  <c r="H899" i="1"/>
  <c r="I899" i="1"/>
  <c r="J899" i="1"/>
  <c r="K899" i="1"/>
  <c r="L899" i="1"/>
  <c r="M899" i="1"/>
  <c r="N899" i="1"/>
  <c r="O899" i="1"/>
  <c r="H900" i="1"/>
  <c r="I900" i="1"/>
  <c r="J900" i="1"/>
  <c r="K900" i="1"/>
  <c r="L900" i="1"/>
  <c r="M900" i="1"/>
  <c r="N900" i="1"/>
  <c r="O900" i="1"/>
  <c r="H901" i="1"/>
  <c r="I901" i="1"/>
  <c r="J901" i="1"/>
  <c r="K901" i="1"/>
  <c r="L901" i="1"/>
  <c r="M901" i="1"/>
  <c r="N901" i="1"/>
  <c r="O901" i="1"/>
  <c r="H902" i="1"/>
  <c r="I902" i="1"/>
  <c r="J902" i="1"/>
  <c r="K902" i="1"/>
  <c r="L902" i="1"/>
  <c r="M902" i="1"/>
  <c r="N902" i="1"/>
  <c r="O902" i="1"/>
  <c r="H903" i="1"/>
  <c r="I903" i="1"/>
  <c r="J903" i="1"/>
  <c r="K903" i="1"/>
  <c r="L903" i="1"/>
  <c r="M903" i="1"/>
  <c r="N903" i="1"/>
  <c r="O903" i="1"/>
  <c r="H904" i="1"/>
  <c r="I904" i="1"/>
  <c r="J904" i="1"/>
  <c r="K904" i="1"/>
  <c r="L904" i="1"/>
  <c r="M904" i="1"/>
  <c r="N904" i="1"/>
  <c r="O904" i="1"/>
  <c r="H905" i="1"/>
  <c r="I905" i="1"/>
  <c r="J905" i="1"/>
  <c r="K905" i="1"/>
  <c r="L905" i="1"/>
  <c r="M905" i="1"/>
  <c r="N905" i="1"/>
  <c r="O905" i="1"/>
  <c r="H906" i="1"/>
  <c r="I906" i="1"/>
  <c r="J906" i="1"/>
  <c r="K906" i="1"/>
  <c r="L906" i="1"/>
  <c r="M906" i="1"/>
  <c r="N906" i="1"/>
  <c r="O906" i="1"/>
  <c r="H907" i="1"/>
  <c r="I907" i="1"/>
  <c r="J907" i="1"/>
  <c r="K907" i="1"/>
  <c r="L907" i="1"/>
  <c r="M907" i="1"/>
  <c r="N907" i="1"/>
  <c r="O907" i="1"/>
  <c r="H908" i="1"/>
  <c r="I908" i="1"/>
  <c r="J908" i="1"/>
  <c r="K908" i="1"/>
  <c r="L908" i="1"/>
  <c r="M908" i="1"/>
  <c r="N908" i="1"/>
  <c r="O908" i="1"/>
  <c r="H909" i="1"/>
  <c r="I909" i="1"/>
  <c r="J909" i="1"/>
  <c r="K909" i="1"/>
  <c r="L909" i="1"/>
  <c r="M909" i="1"/>
  <c r="N909" i="1"/>
  <c r="O909" i="1"/>
  <c r="H910" i="1"/>
  <c r="I910" i="1"/>
  <c r="J910" i="1"/>
  <c r="K910" i="1"/>
  <c r="L910" i="1"/>
  <c r="M910" i="1"/>
  <c r="N910" i="1"/>
  <c r="O910" i="1"/>
  <c r="H911" i="1"/>
  <c r="I911" i="1"/>
  <c r="J911" i="1"/>
  <c r="K911" i="1"/>
  <c r="L911" i="1"/>
  <c r="M911" i="1"/>
  <c r="N911" i="1"/>
  <c r="O911" i="1"/>
  <c r="H912" i="1"/>
  <c r="I912" i="1"/>
  <c r="J912" i="1"/>
  <c r="K912" i="1"/>
  <c r="L912" i="1"/>
  <c r="M912" i="1"/>
  <c r="N912" i="1"/>
  <c r="O912" i="1"/>
  <c r="H913" i="1"/>
  <c r="I913" i="1"/>
  <c r="J913" i="1"/>
  <c r="K913" i="1"/>
  <c r="L913" i="1"/>
  <c r="M913" i="1"/>
  <c r="N913" i="1"/>
  <c r="O913" i="1"/>
  <c r="H914" i="1"/>
  <c r="I914" i="1"/>
  <c r="J914" i="1"/>
  <c r="K914" i="1"/>
  <c r="L914" i="1"/>
  <c r="M914" i="1"/>
  <c r="N914" i="1"/>
  <c r="O914" i="1"/>
  <c r="H915" i="1"/>
  <c r="I915" i="1"/>
  <c r="J915" i="1"/>
  <c r="K915" i="1"/>
  <c r="L915" i="1"/>
  <c r="M915" i="1"/>
  <c r="N915" i="1"/>
  <c r="O915" i="1"/>
  <c r="H916" i="1"/>
  <c r="I916" i="1"/>
  <c r="J916" i="1"/>
  <c r="K916" i="1"/>
  <c r="L916" i="1"/>
  <c r="M916" i="1"/>
  <c r="N916" i="1"/>
  <c r="O916" i="1"/>
  <c r="H917" i="1"/>
  <c r="I917" i="1"/>
  <c r="J917" i="1"/>
  <c r="K917" i="1"/>
  <c r="L917" i="1"/>
  <c r="M917" i="1"/>
  <c r="N917" i="1"/>
  <c r="O917" i="1"/>
  <c r="H918" i="1"/>
  <c r="I918" i="1"/>
  <c r="J918" i="1"/>
  <c r="K918" i="1"/>
  <c r="L918" i="1"/>
  <c r="M918" i="1"/>
  <c r="N918" i="1"/>
  <c r="O918" i="1"/>
  <c r="H919" i="1"/>
  <c r="I919" i="1"/>
  <c r="J919" i="1"/>
  <c r="K919" i="1"/>
  <c r="L919" i="1"/>
  <c r="M919" i="1"/>
  <c r="N919" i="1"/>
  <c r="O919" i="1"/>
  <c r="H920" i="1"/>
  <c r="I920" i="1"/>
  <c r="J920" i="1"/>
  <c r="K920" i="1"/>
  <c r="L920" i="1"/>
  <c r="M920" i="1"/>
  <c r="N920" i="1"/>
  <c r="O920" i="1"/>
  <c r="H921" i="1"/>
  <c r="I921" i="1"/>
  <c r="J921" i="1"/>
  <c r="K921" i="1"/>
  <c r="L921" i="1"/>
  <c r="M921" i="1"/>
  <c r="N921" i="1"/>
  <c r="O921" i="1"/>
  <c r="H922" i="1"/>
  <c r="I922" i="1"/>
  <c r="J922" i="1"/>
  <c r="K922" i="1"/>
  <c r="L922" i="1"/>
  <c r="M922" i="1"/>
  <c r="N922" i="1"/>
  <c r="O922" i="1"/>
  <c r="H923" i="1"/>
  <c r="I923" i="1"/>
  <c r="J923" i="1"/>
  <c r="K923" i="1"/>
  <c r="L923" i="1"/>
  <c r="M923" i="1"/>
  <c r="N923" i="1"/>
  <c r="O923" i="1"/>
  <c r="H924" i="1"/>
  <c r="I924" i="1"/>
  <c r="J924" i="1"/>
  <c r="K924" i="1"/>
  <c r="L924" i="1"/>
  <c r="M924" i="1"/>
  <c r="N924" i="1"/>
  <c r="O924" i="1"/>
  <c r="H925" i="1"/>
  <c r="I925" i="1"/>
  <c r="J925" i="1"/>
  <c r="K925" i="1"/>
  <c r="L925" i="1"/>
  <c r="M925" i="1"/>
  <c r="N925" i="1"/>
  <c r="O925" i="1"/>
  <c r="H926" i="1"/>
  <c r="I926" i="1"/>
  <c r="J926" i="1"/>
  <c r="K926" i="1"/>
  <c r="L926" i="1"/>
  <c r="M926" i="1"/>
  <c r="N926" i="1"/>
  <c r="O926" i="1"/>
  <c r="H927" i="1"/>
  <c r="I927" i="1"/>
  <c r="J927" i="1"/>
  <c r="K927" i="1"/>
  <c r="L927" i="1"/>
  <c r="M927" i="1"/>
  <c r="N927" i="1"/>
  <c r="O927" i="1"/>
  <c r="H928" i="1"/>
  <c r="I928" i="1"/>
  <c r="J928" i="1"/>
  <c r="K928" i="1"/>
  <c r="L928" i="1"/>
  <c r="M928" i="1"/>
  <c r="N928" i="1"/>
  <c r="O928" i="1"/>
  <c r="H929" i="1"/>
  <c r="I929" i="1"/>
  <c r="J929" i="1"/>
  <c r="K929" i="1"/>
  <c r="L929" i="1"/>
  <c r="M929" i="1"/>
  <c r="N929" i="1"/>
  <c r="O929" i="1"/>
  <c r="H930" i="1"/>
  <c r="I930" i="1"/>
  <c r="J930" i="1"/>
  <c r="K930" i="1"/>
  <c r="L930" i="1"/>
  <c r="M930" i="1"/>
  <c r="N930" i="1"/>
  <c r="O930" i="1"/>
  <c r="H931" i="1"/>
  <c r="I931" i="1"/>
  <c r="J931" i="1"/>
  <c r="K931" i="1"/>
  <c r="L931" i="1"/>
  <c r="M931" i="1"/>
  <c r="N931" i="1"/>
  <c r="O931" i="1"/>
  <c r="H932" i="1"/>
  <c r="I932" i="1"/>
  <c r="J932" i="1"/>
  <c r="K932" i="1"/>
  <c r="L932" i="1"/>
  <c r="M932" i="1"/>
  <c r="N932" i="1"/>
  <c r="O932" i="1"/>
  <c r="H933" i="1"/>
  <c r="I933" i="1"/>
  <c r="J933" i="1"/>
  <c r="K933" i="1"/>
  <c r="L933" i="1"/>
  <c r="M933" i="1"/>
  <c r="N933" i="1"/>
  <c r="O933" i="1"/>
  <c r="H934" i="1"/>
  <c r="I934" i="1"/>
  <c r="J934" i="1"/>
  <c r="K934" i="1"/>
  <c r="L934" i="1"/>
  <c r="M934" i="1"/>
  <c r="N934" i="1"/>
  <c r="O934" i="1"/>
  <c r="H935" i="1"/>
  <c r="I935" i="1"/>
  <c r="J935" i="1"/>
  <c r="K935" i="1"/>
  <c r="L935" i="1"/>
  <c r="M935" i="1"/>
  <c r="N935" i="1"/>
  <c r="O935" i="1"/>
  <c r="H936" i="1"/>
  <c r="I936" i="1"/>
  <c r="J936" i="1"/>
  <c r="K936" i="1"/>
  <c r="L936" i="1"/>
  <c r="M936" i="1"/>
  <c r="N936" i="1"/>
  <c r="O936" i="1"/>
  <c r="H937" i="1"/>
  <c r="I937" i="1"/>
  <c r="J937" i="1"/>
  <c r="K937" i="1"/>
  <c r="L937" i="1"/>
  <c r="M937" i="1"/>
  <c r="N937" i="1"/>
  <c r="O937" i="1"/>
  <c r="H938" i="1"/>
  <c r="I938" i="1"/>
  <c r="J938" i="1"/>
  <c r="K938" i="1"/>
  <c r="L938" i="1"/>
  <c r="M938" i="1"/>
  <c r="N938" i="1"/>
  <c r="O938" i="1"/>
  <c r="H939" i="1"/>
  <c r="I939" i="1"/>
  <c r="J939" i="1"/>
  <c r="K939" i="1"/>
  <c r="L939" i="1"/>
  <c r="M939" i="1"/>
  <c r="N939" i="1"/>
  <c r="O939" i="1"/>
  <c r="H940" i="1"/>
  <c r="I940" i="1"/>
  <c r="J940" i="1"/>
  <c r="K940" i="1"/>
  <c r="L940" i="1"/>
  <c r="M940" i="1"/>
  <c r="N940" i="1"/>
  <c r="O940" i="1"/>
  <c r="H941" i="1"/>
  <c r="I941" i="1"/>
  <c r="J941" i="1"/>
  <c r="K941" i="1"/>
  <c r="L941" i="1"/>
  <c r="M941" i="1"/>
  <c r="N941" i="1"/>
  <c r="O941" i="1"/>
  <c r="H942" i="1"/>
  <c r="I942" i="1"/>
  <c r="J942" i="1"/>
  <c r="K942" i="1"/>
  <c r="L942" i="1"/>
  <c r="M942" i="1"/>
  <c r="N942" i="1"/>
  <c r="O942" i="1"/>
  <c r="H943" i="1"/>
  <c r="I943" i="1"/>
  <c r="J943" i="1"/>
  <c r="K943" i="1"/>
  <c r="L943" i="1"/>
  <c r="M943" i="1"/>
  <c r="N943" i="1"/>
  <c r="O943" i="1"/>
  <c r="H944" i="1"/>
  <c r="I944" i="1"/>
  <c r="J944" i="1"/>
  <c r="K944" i="1"/>
  <c r="L944" i="1"/>
  <c r="M944" i="1"/>
  <c r="N944" i="1"/>
  <c r="O944" i="1"/>
  <c r="H945" i="1"/>
  <c r="I945" i="1"/>
  <c r="J945" i="1"/>
  <c r="K945" i="1"/>
  <c r="L945" i="1"/>
  <c r="M945" i="1"/>
  <c r="N945" i="1"/>
  <c r="O945" i="1"/>
  <c r="H946" i="1"/>
  <c r="I946" i="1"/>
  <c r="J946" i="1"/>
  <c r="K946" i="1"/>
  <c r="L946" i="1"/>
  <c r="M946" i="1"/>
  <c r="N946" i="1"/>
  <c r="O946" i="1"/>
  <c r="H947" i="1"/>
  <c r="I947" i="1"/>
  <c r="J947" i="1"/>
  <c r="K947" i="1"/>
  <c r="L947" i="1"/>
  <c r="M947" i="1"/>
  <c r="N947" i="1"/>
  <c r="O947" i="1"/>
  <c r="H948" i="1"/>
  <c r="I948" i="1"/>
  <c r="J948" i="1"/>
  <c r="K948" i="1"/>
  <c r="L948" i="1"/>
  <c r="M948" i="1"/>
  <c r="N948" i="1"/>
  <c r="O948" i="1"/>
  <c r="H949" i="1"/>
  <c r="I949" i="1"/>
  <c r="J949" i="1"/>
  <c r="K949" i="1"/>
  <c r="L949" i="1"/>
  <c r="M949" i="1"/>
  <c r="N949" i="1"/>
  <c r="O949" i="1"/>
  <c r="H950" i="1"/>
  <c r="I950" i="1"/>
  <c r="J950" i="1"/>
  <c r="K950" i="1"/>
  <c r="L950" i="1"/>
  <c r="M950" i="1"/>
  <c r="N950" i="1"/>
  <c r="O950" i="1"/>
  <c r="H951" i="1"/>
  <c r="I951" i="1"/>
  <c r="J951" i="1"/>
  <c r="K951" i="1"/>
  <c r="L951" i="1"/>
  <c r="M951" i="1"/>
  <c r="N951" i="1"/>
  <c r="O951" i="1"/>
  <c r="H952" i="1"/>
  <c r="I952" i="1"/>
  <c r="J952" i="1"/>
  <c r="K952" i="1"/>
  <c r="L952" i="1"/>
  <c r="M952" i="1"/>
  <c r="N952" i="1"/>
  <c r="O952" i="1"/>
  <c r="H953" i="1"/>
  <c r="I953" i="1"/>
  <c r="J953" i="1"/>
  <c r="K953" i="1"/>
  <c r="L953" i="1"/>
  <c r="M953" i="1"/>
  <c r="N953" i="1"/>
  <c r="O953" i="1"/>
  <c r="H954" i="1"/>
  <c r="I954" i="1"/>
  <c r="J954" i="1"/>
  <c r="K954" i="1"/>
  <c r="L954" i="1"/>
  <c r="M954" i="1"/>
  <c r="N954" i="1"/>
  <c r="O954" i="1"/>
  <c r="H955" i="1"/>
  <c r="I955" i="1"/>
  <c r="J955" i="1"/>
  <c r="K955" i="1"/>
  <c r="L955" i="1"/>
  <c r="M955" i="1"/>
  <c r="N955" i="1"/>
  <c r="O955" i="1"/>
  <c r="H956" i="1"/>
  <c r="I956" i="1"/>
  <c r="J956" i="1"/>
  <c r="K956" i="1"/>
  <c r="L956" i="1"/>
  <c r="M956" i="1"/>
  <c r="N956" i="1"/>
  <c r="O956" i="1"/>
  <c r="H957" i="1"/>
  <c r="I957" i="1"/>
  <c r="J957" i="1"/>
  <c r="K957" i="1"/>
  <c r="L957" i="1"/>
  <c r="M957" i="1"/>
  <c r="N957" i="1"/>
  <c r="O957" i="1"/>
  <c r="H958" i="1"/>
  <c r="I958" i="1"/>
  <c r="J958" i="1"/>
  <c r="K958" i="1"/>
  <c r="L958" i="1"/>
  <c r="M958" i="1"/>
  <c r="N958" i="1"/>
  <c r="O958" i="1"/>
  <c r="H959" i="1"/>
  <c r="I959" i="1"/>
  <c r="J959" i="1"/>
  <c r="K959" i="1"/>
  <c r="L959" i="1"/>
  <c r="M959" i="1"/>
  <c r="N959" i="1"/>
  <c r="O959" i="1"/>
  <c r="H960" i="1"/>
  <c r="I960" i="1"/>
  <c r="J960" i="1"/>
  <c r="K960" i="1"/>
  <c r="L960" i="1"/>
  <c r="M960" i="1"/>
  <c r="N960" i="1"/>
  <c r="O960" i="1"/>
  <c r="H961" i="1"/>
  <c r="I961" i="1"/>
  <c r="J961" i="1"/>
  <c r="K961" i="1"/>
  <c r="L961" i="1"/>
  <c r="M961" i="1"/>
  <c r="N961" i="1"/>
  <c r="O961" i="1"/>
  <c r="H962" i="1"/>
  <c r="I962" i="1"/>
  <c r="J962" i="1"/>
  <c r="K962" i="1"/>
  <c r="L962" i="1"/>
  <c r="M962" i="1"/>
  <c r="N962" i="1"/>
  <c r="O962" i="1"/>
  <c r="H963" i="1"/>
  <c r="I963" i="1"/>
  <c r="J963" i="1"/>
  <c r="K963" i="1"/>
  <c r="L963" i="1"/>
  <c r="M963" i="1"/>
  <c r="N963" i="1"/>
  <c r="O963" i="1"/>
  <c r="H964" i="1"/>
  <c r="I964" i="1"/>
  <c r="J964" i="1"/>
  <c r="K964" i="1"/>
  <c r="L964" i="1"/>
  <c r="M964" i="1"/>
  <c r="N964" i="1"/>
  <c r="O964" i="1"/>
  <c r="H965" i="1"/>
  <c r="I965" i="1"/>
  <c r="J965" i="1"/>
  <c r="K965" i="1"/>
  <c r="L965" i="1"/>
  <c r="M965" i="1"/>
  <c r="N965" i="1"/>
  <c r="O965" i="1"/>
  <c r="H966" i="1"/>
  <c r="I966" i="1"/>
  <c r="J966" i="1"/>
  <c r="K966" i="1"/>
  <c r="L966" i="1"/>
  <c r="M966" i="1"/>
  <c r="N966" i="1"/>
  <c r="O966" i="1"/>
  <c r="H967" i="1"/>
  <c r="I967" i="1"/>
  <c r="J967" i="1"/>
  <c r="K967" i="1"/>
  <c r="L967" i="1"/>
  <c r="M967" i="1"/>
  <c r="N967" i="1"/>
  <c r="O967" i="1"/>
  <c r="H968" i="1"/>
  <c r="I968" i="1"/>
  <c r="J968" i="1"/>
  <c r="K968" i="1"/>
  <c r="L968" i="1"/>
  <c r="M968" i="1"/>
  <c r="N968" i="1"/>
  <c r="O968" i="1"/>
  <c r="H969" i="1"/>
  <c r="I969" i="1"/>
  <c r="J969" i="1"/>
  <c r="K969" i="1"/>
  <c r="L969" i="1"/>
  <c r="M969" i="1"/>
  <c r="N969" i="1"/>
  <c r="O969" i="1"/>
  <c r="H970" i="1"/>
  <c r="I970" i="1"/>
  <c r="J970" i="1"/>
  <c r="K970" i="1"/>
  <c r="L970" i="1"/>
  <c r="M970" i="1"/>
  <c r="N970" i="1"/>
  <c r="O970" i="1"/>
  <c r="H971" i="1"/>
  <c r="I971" i="1"/>
  <c r="J971" i="1"/>
  <c r="K971" i="1"/>
  <c r="L971" i="1"/>
  <c r="M971" i="1"/>
  <c r="N971" i="1"/>
  <c r="O971" i="1"/>
  <c r="H972" i="1"/>
  <c r="I972" i="1"/>
  <c r="J972" i="1"/>
  <c r="K972" i="1"/>
  <c r="L972" i="1"/>
  <c r="M972" i="1"/>
  <c r="N972" i="1"/>
  <c r="O972" i="1"/>
  <c r="H973" i="1"/>
  <c r="I973" i="1"/>
  <c r="J973" i="1"/>
  <c r="K973" i="1"/>
  <c r="L973" i="1"/>
  <c r="M973" i="1"/>
  <c r="N973" i="1"/>
  <c r="O973" i="1"/>
  <c r="H974" i="1"/>
  <c r="I974" i="1"/>
  <c r="J974" i="1"/>
  <c r="K974" i="1"/>
  <c r="L974" i="1"/>
  <c r="M974" i="1"/>
  <c r="N974" i="1"/>
  <c r="O974" i="1"/>
  <c r="H975" i="1"/>
  <c r="I975" i="1"/>
  <c r="J975" i="1"/>
  <c r="K975" i="1"/>
  <c r="L975" i="1"/>
  <c r="M975" i="1"/>
  <c r="N975" i="1"/>
  <c r="O975" i="1"/>
  <c r="H976" i="1"/>
  <c r="I976" i="1"/>
  <c r="J976" i="1"/>
  <c r="K976" i="1"/>
  <c r="L976" i="1"/>
  <c r="M976" i="1"/>
  <c r="N976" i="1"/>
  <c r="O976" i="1"/>
  <c r="H977" i="1"/>
  <c r="I977" i="1"/>
  <c r="J977" i="1"/>
  <c r="K977" i="1"/>
  <c r="L977" i="1"/>
  <c r="M977" i="1"/>
  <c r="N977" i="1"/>
  <c r="O977" i="1"/>
  <c r="H978" i="1"/>
  <c r="I978" i="1"/>
  <c r="J978" i="1"/>
  <c r="K978" i="1"/>
  <c r="L978" i="1"/>
  <c r="M978" i="1"/>
  <c r="N978" i="1"/>
  <c r="O978" i="1"/>
  <c r="H979" i="1"/>
  <c r="I979" i="1"/>
  <c r="J979" i="1"/>
  <c r="K979" i="1"/>
  <c r="L979" i="1"/>
  <c r="M979" i="1"/>
  <c r="N979" i="1"/>
  <c r="O979" i="1"/>
  <c r="H980" i="1"/>
  <c r="I980" i="1"/>
  <c r="J980" i="1"/>
  <c r="K980" i="1"/>
  <c r="L980" i="1"/>
  <c r="M980" i="1"/>
  <c r="N980" i="1"/>
  <c r="O980" i="1"/>
  <c r="H981" i="1"/>
  <c r="I981" i="1"/>
  <c r="J981" i="1"/>
  <c r="K981" i="1"/>
  <c r="L981" i="1"/>
  <c r="M981" i="1"/>
  <c r="N981" i="1"/>
  <c r="O981" i="1"/>
  <c r="H982" i="1"/>
  <c r="I982" i="1"/>
  <c r="J982" i="1"/>
  <c r="K982" i="1"/>
  <c r="L982" i="1"/>
  <c r="M982" i="1"/>
  <c r="N982" i="1"/>
  <c r="O982" i="1"/>
  <c r="H983" i="1"/>
  <c r="I983" i="1"/>
  <c r="J983" i="1"/>
  <c r="K983" i="1"/>
  <c r="L983" i="1"/>
  <c r="M983" i="1"/>
  <c r="N983" i="1"/>
  <c r="O983" i="1"/>
  <c r="H984" i="1"/>
  <c r="I984" i="1"/>
  <c r="J984" i="1"/>
  <c r="K984" i="1"/>
  <c r="L984" i="1"/>
  <c r="M984" i="1"/>
  <c r="N984" i="1"/>
  <c r="O984" i="1"/>
  <c r="H985" i="1"/>
  <c r="I985" i="1"/>
  <c r="J985" i="1"/>
  <c r="K985" i="1"/>
  <c r="L985" i="1"/>
  <c r="M985" i="1"/>
  <c r="N985" i="1"/>
  <c r="O985" i="1"/>
  <c r="H986" i="1"/>
  <c r="I986" i="1"/>
  <c r="J986" i="1"/>
  <c r="K986" i="1"/>
  <c r="L986" i="1"/>
  <c r="M986" i="1"/>
  <c r="N986" i="1"/>
  <c r="O986" i="1"/>
  <c r="H987" i="1"/>
  <c r="I987" i="1"/>
  <c r="J987" i="1"/>
  <c r="K987" i="1"/>
  <c r="L987" i="1"/>
  <c r="M987" i="1"/>
  <c r="N987" i="1"/>
  <c r="O987" i="1"/>
  <c r="H988" i="1"/>
  <c r="I988" i="1"/>
  <c r="J988" i="1"/>
  <c r="K988" i="1"/>
  <c r="L988" i="1"/>
  <c r="M988" i="1"/>
  <c r="N988" i="1"/>
  <c r="O988" i="1"/>
  <c r="H989" i="1"/>
  <c r="I989" i="1"/>
  <c r="J989" i="1"/>
  <c r="K989" i="1"/>
  <c r="L989" i="1"/>
  <c r="M989" i="1"/>
  <c r="N989" i="1"/>
  <c r="O989" i="1"/>
  <c r="H990" i="1"/>
  <c r="I990" i="1"/>
  <c r="J990" i="1"/>
  <c r="K990" i="1"/>
  <c r="L990" i="1"/>
  <c r="M990" i="1"/>
  <c r="N990" i="1"/>
  <c r="O990" i="1"/>
  <c r="H991" i="1"/>
  <c r="I991" i="1"/>
  <c r="J991" i="1"/>
  <c r="K991" i="1"/>
  <c r="L991" i="1"/>
  <c r="M991" i="1"/>
  <c r="N991" i="1"/>
  <c r="O991" i="1"/>
  <c r="H992" i="1"/>
  <c r="I992" i="1"/>
  <c r="J992" i="1"/>
  <c r="K992" i="1"/>
  <c r="L992" i="1"/>
  <c r="M992" i="1"/>
  <c r="N992" i="1"/>
  <c r="O992" i="1"/>
  <c r="H993" i="1"/>
  <c r="I993" i="1"/>
  <c r="J993" i="1"/>
  <c r="K993" i="1"/>
  <c r="L993" i="1"/>
  <c r="M993" i="1"/>
  <c r="N993" i="1"/>
  <c r="O993" i="1"/>
  <c r="H994" i="1"/>
  <c r="I994" i="1"/>
  <c r="J994" i="1"/>
  <c r="K994" i="1"/>
  <c r="L994" i="1"/>
  <c r="M994" i="1"/>
  <c r="N994" i="1"/>
  <c r="O994" i="1"/>
  <c r="H995" i="1"/>
  <c r="I995" i="1"/>
  <c r="J995" i="1"/>
  <c r="K995" i="1"/>
  <c r="L995" i="1"/>
  <c r="M995" i="1"/>
  <c r="N995" i="1"/>
  <c r="O995" i="1"/>
  <c r="H996" i="1"/>
  <c r="I996" i="1"/>
  <c r="J996" i="1"/>
  <c r="K996" i="1"/>
  <c r="L996" i="1"/>
  <c r="M996" i="1"/>
  <c r="N996" i="1"/>
  <c r="O996" i="1"/>
  <c r="H997" i="1"/>
  <c r="I997" i="1"/>
  <c r="J997" i="1"/>
  <c r="K997" i="1"/>
  <c r="L997" i="1"/>
  <c r="M997" i="1"/>
  <c r="N997" i="1"/>
  <c r="O997" i="1"/>
  <c r="H998" i="1"/>
  <c r="I998" i="1"/>
  <c r="J998" i="1"/>
  <c r="K998" i="1"/>
  <c r="L998" i="1"/>
  <c r="M998" i="1"/>
  <c r="N998" i="1"/>
  <c r="O998" i="1"/>
  <c r="H999" i="1"/>
  <c r="I999" i="1"/>
  <c r="J999" i="1"/>
  <c r="K999" i="1"/>
  <c r="L999" i="1"/>
  <c r="M999" i="1"/>
  <c r="N999" i="1"/>
  <c r="O999" i="1"/>
  <c r="H1000" i="1"/>
  <c r="I1000" i="1"/>
  <c r="J1000" i="1"/>
  <c r="K1000" i="1"/>
  <c r="L1000" i="1"/>
  <c r="M1000" i="1"/>
  <c r="N1000" i="1"/>
  <c r="O1000" i="1"/>
  <c r="H1001" i="1"/>
  <c r="I1001" i="1"/>
  <c r="J1001" i="1"/>
  <c r="K1001" i="1"/>
  <c r="L1001" i="1"/>
  <c r="M1001" i="1"/>
  <c r="N1001" i="1"/>
  <c r="O1001" i="1"/>
  <c r="H1002" i="1"/>
  <c r="I1002" i="1"/>
  <c r="J1002" i="1"/>
  <c r="K1002" i="1"/>
  <c r="L1002" i="1"/>
  <c r="M1002" i="1"/>
  <c r="N1002" i="1"/>
  <c r="O1002" i="1"/>
  <c r="H1003" i="1"/>
  <c r="I1003" i="1"/>
  <c r="J1003" i="1"/>
  <c r="K1003" i="1"/>
  <c r="L1003" i="1"/>
  <c r="M1003" i="1"/>
  <c r="N1003" i="1"/>
  <c r="O1003" i="1"/>
  <c r="H1004" i="1"/>
  <c r="I1004" i="1"/>
  <c r="J1004" i="1"/>
  <c r="K1004" i="1"/>
  <c r="L1004" i="1"/>
  <c r="M1004" i="1"/>
  <c r="N1004" i="1"/>
  <c r="O1004" i="1"/>
  <c r="H1005" i="1"/>
  <c r="I1005" i="1"/>
  <c r="J1005" i="1"/>
  <c r="K1005" i="1"/>
  <c r="L1005" i="1"/>
  <c r="M1005" i="1"/>
  <c r="N1005" i="1"/>
  <c r="O1005" i="1"/>
  <c r="H1006" i="1"/>
  <c r="I1006" i="1"/>
  <c r="J1006" i="1"/>
  <c r="K1006" i="1"/>
  <c r="L1006" i="1"/>
  <c r="M1006" i="1"/>
  <c r="N1006" i="1"/>
  <c r="O1006" i="1"/>
  <c r="H1007" i="1"/>
  <c r="I1007" i="1"/>
  <c r="J1007" i="1"/>
  <c r="K1007" i="1"/>
  <c r="L1007" i="1"/>
  <c r="M1007" i="1"/>
  <c r="N1007" i="1"/>
  <c r="O1007" i="1"/>
  <c r="H1008" i="1"/>
  <c r="I1008" i="1"/>
  <c r="J1008" i="1"/>
  <c r="K1008" i="1"/>
  <c r="L1008" i="1"/>
  <c r="M1008" i="1"/>
  <c r="N1008" i="1"/>
  <c r="O1008" i="1"/>
  <c r="H1009" i="1"/>
  <c r="I1009" i="1"/>
  <c r="J1009" i="1"/>
  <c r="K1009" i="1"/>
  <c r="L1009" i="1"/>
  <c r="M1009" i="1"/>
  <c r="N1009" i="1"/>
  <c r="O1009" i="1"/>
  <c r="H1010" i="1"/>
  <c r="I1010" i="1"/>
  <c r="J1010" i="1"/>
  <c r="K1010" i="1"/>
  <c r="L1010" i="1"/>
  <c r="M1010" i="1"/>
  <c r="N1010" i="1"/>
  <c r="O1010" i="1"/>
  <c r="H1011" i="1"/>
  <c r="I1011" i="1"/>
  <c r="J1011" i="1"/>
  <c r="K1011" i="1"/>
  <c r="L1011" i="1"/>
  <c r="M1011" i="1"/>
  <c r="N1011" i="1"/>
  <c r="O1011" i="1"/>
  <c r="H1012" i="1"/>
  <c r="I1012" i="1"/>
  <c r="J1012" i="1"/>
  <c r="K1012" i="1"/>
  <c r="L1012" i="1"/>
  <c r="M1012" i="1"/>
  <c r="N1012" i="1"/>
  <c r="O1012" i="1"/>
  <c r="H1013" i="1"/>
  <c r="I1013" i="1"/>
  <c r="J1013" i="1"/>
  <c r="K1013" i="1"/>
  <c r="L1013" i="1"/>
  <c r="M1013" i="1"/>
  <c r="N1013" i="1"/>
  <c r="O1013" i="1"/>
  <c r="H1014" i="1"/>
  <c r="I1014" i="1"/>
  <c r="J1014" i="1"/>
  <c r="K1014" i="1"/>
  <c r="L1014" i="1"/>
  <c r="M1014" i="1"/>
  <c r="N1014" i="1"/>
  <c r="O1014" i="1"/>
  <c r="H1015" i="1"/>
  <c r="I1015" i="1"/>
  <c r="J1015" i="1"/>
  <c r="K1015" i="1"/>
  <c r="L1015" i="1"/>
  <c r="M1015" i="1"/>
  <c r="N1015" i="1"/>
  <c r="O1015" i="1"/>
  <c r="H1016" i="1"/>
  <c r="I1016" i="1"/>
  <c r="J1016" i="1"/>
  <c r="K1016" i="1"/>
  <c r="L1016" i="1"/>
  <c r="M1016" i="1"/>
  <c r="N1016" i="1"/>
  <c r="O1016" i="1"/>
  <c r="H1017" i="1"/>
  <c r="I1017" i="1"/>
  <c r="J1017" i="1"/>
  <c r="K1017" i="1"/>
  <c r="L1017" i="1"/>
  <c r="M1017" i="1"/>
  <c r="N1017" i="1"/>
  <c r="O1017" i="1"/>
  <c r="H1018" i="1"/>
  <c r="I1018" i="1"/>
  <c r="J1018" i="1"/>
  <c r="K1018" i="1"/>
  <c r="L1018" i="1"/>
  <c r="M1018" i="1"/>
  <c r="N1018" i="1"/>
  <c r="O1018" i="1"/>
  <c r="H1019" i="1"/>
  <c r="I1019" i="1"/>
  <c r="J1019" i="1"/>
  <c r="K1019" i="1"/>
  <c r="L1019" i="1"/>
  <c r="M1019" i="1"/>
  <c r="N1019" i="1"/>
  <c r="O1019" i="1"/>
  <c r="H1020" i="1"/>
  <c r="I1020" i="1"/>
  <c r="J1020" i="1"/>
  <c r="K1020" i="1"/>
  <c r="L1020" i="1"/>
  <c r="M1020" i="1"/>
  <c r="N1020" i="1"/>
  <c r="O1020" i="1"/>
  <c r="H1021" i="1"/>
  <c r="I1021" i="1"/>
  <c r="J1021" i="1"/>
  <c r="K1021" i="1"/>
  <c r="L1021" i="1"/>
  <c r="M1021" i="1"/>
  <c r="N1021" i="1"/>
  <c r="O1021" i="1"/>
  <c r="H1022" i="1"/>
  <c r="I1022" i="1"/>
  <c r="J1022" i="1"/>
  <c r="K1022" i="1"/>
  <c r="L1022" i="1"/>
  <c r="M1022" i="1"/>
  <c r="N1022" i="1"/>
  <c r="O1022" i="1"/>
  <c r="H1023" i="1"/>
  <c r="I1023" i="1"/>
  <c r="J1023" i="1"/>
  <c r="K1023" i="1"/>
  <c r="L1023" i="1"/>
  <c r="M1023" i="1"/>
  <c r="N1023" i="1"/>
  <c r="O1023" i="1"/>
  <c r="H1024" i="1"/>
  <c r="I1024" i="1"/>
  <c r="J1024" i="1"/>
  <c r="K1024" i="1"/>
  <c r="L1024" i="1"/>
  <c r="M1024" i="1"/>
  <c r="N1024" i="1"/>
  <c r="O1024" i="1"/>
  <c r="H1025" i="1"/>
  <c r="I1025" i="1"/>
  <c r="J1025" i="1"/>
  <c r="K1025" i="1"/>
  <c r="L1025" i="1"/>
  <c r="M1025" i="1"/>
  <c r="N1025" i="1"/>
  <c r="O1025" i="1"/>
  <c r="H1026" i="1"/>
  <c r="I1026" i="1"/>
  <c r="J1026" i="1"/>
  <c r="K1026" i="1"/>
  <c r="L1026" i="1"/>
  <c r="M1026" i="1"/>
  <c r="N1026" i="1"/>
  <c r="O1026" i="1"/>
  <c r="H1027" i="1"/>
  <c r="I1027" i="1"/>
  <c r="J1027" i="1"/>
  <c r="K1027" i="1"/>
  <c r="L1027" i="1"/>
  <c r="M1027" i="1"/>
  <c r="N1027" i="1"/>
  <c r="O1027" i="1"/>
  <c r="H1028" i="1"/>
  <c r="I1028" i="1"/>
  <c r="J1028" i="1"/>
  <c r="K1028" i="1"/>
  <c r="L1028" i="1"/>
  <c r="M1028" i="1"/>
  <c r="N1028" i="1"/>
  <c r="O1028" i="1"/>
  <c r="H1029" i="1"/>
  <c r="I1029" i="1"/>
  <c r="J1029" i="1"/>
  <c r="K1029" i="1"/>
  <c r="L1029" i="1"/>
  <c r="M1029" i="1"/>
  <c r="N1029" i="1"/>
  <c r="O1029" i="1"/>
  <c r="H1030" i="1"/>
  <c r="I1030" i="1"/>
  <c r="J1030" i="1"/>
  <c r="K1030" i="1"/>
  <c r="L1030" i="1"/>
  <c r="M1030" i="1"/>
  <c r="N1030" i="1"/>
  <c r="O1030" i="1"/>
  <c r="H1031" i="1"/>
  <c r="I1031" i="1"/>
  <c r="J1031" i="1"/>
  <c r="K1031" i="1"/>
  <c r="L1031" i="1"/>
  <c r="M1031" i="1"/>
  <c r="N1031" i="1"/>
  <c r="O1031" i="1"/>
  <c r="H1032" i="1"/>
  <c r="I1032" i="1"/>
  <c r="J1032" i="1"/>
  <c r="K1032" i="1"/>
  <c r="L1032" i="1"/>
  <c r="M1032" i="1"/>
  <c r="N1032" i="1"/>
  <c r="O1032" i="1"/>
  <c r="H1033" i="1"/>
  <c r="I1033" i="1"/>
  <c r="J1033" i="1"/>
  <c r="K1033" i="1"/>
  <c r="L1033" i="1"/>
  <c r="M1033" i="1"/>
  <c r="N1033" i="1"/>
  <c r="O1033" i="1"/>
  <c r="H1034" i="1"/>
  <c r="I1034" i="1"/>
  <c r="J1034" i="1"/>
  <c r="K1034" i="1"/>
  <c r="L1034" i="1"/>
  <c r="M1034" i="1"/>
  <c r="N1034" i="1"/>
  <c r="O1034" i="1"/>
  <c r="H1035" i="1"/>
  <c r="I1035" i="1"/>
  <c r="J1035" i="1"/>
  <c r="K1035" i="1"/>
  <c r="L1035" i="1"/>
  <c r="M1035" i="1"/>
  <c r="N1035" i="1"/>
  <c r="O1035" i="1"/>
  <c r="H1036" i="1"/>
  <c r="I1036" i="1"/>
  <c r="J1036" i="1"/>
  <c r="K1036" i="1"/>
  <c r="L1036" i="1"/>
  <c r="M1036" i="1"/>
  <c r="N1036" i="1"/>
  <c r="O1036" i="1"/>
  <c r="H1037" i="1"/>
  <c r="I1037" i="1"/>
  <c r="J1037" i="1"/>
  <c r="K1037" i="1"/>
  <c r="L1037" i="1"/>
  <c r="M1037" i="1"/>
  <c r="N1037" i="1"/>
  <c r="O1037" i="1"/>
  <c r="H1038" i="1"/>
  <c r="I1038" i="1"/>
  <c r="J1038" i="1"/>
  <c r="K1038" i="1"/>
  <c r="L1038" i="1"/>
  <c r="M1038" i="1"/>
  <c r="N1038" i="1"/>
  <c r="O1038" i="1"/>
  <c r="H1039" i="1"/>
  <c r="I1039" i="1"/>
  <c r="J1039" i="1"/>
  <c r="K1039" i="1"/>
  <c r="L1039" i="1"/>
  <c r="M1039" i="1"/>
  <c r="N1039" i="1"/>
  <c r="O1039" i="1"/>
  <c r="H1040" i="1"/>
  <c r="I1040" i="1"/>
  <c r="J1040" i="1"/>
  <c r="K1040" i="1"/>
  <c r="L1040" i="1"/>
  <c r="M1040" i="1"/>
  <c r="N1040" i="1"/>
  <c r="O1040" i="1"/>
  <c r="H1041" i="1"/>
  <c r="I1041" i="1"/>
  <c r="J1041" i="1"/>
  <c r="K1041" i="1"/>
  <c r="L1041" i="1"/>
  <c r="M1041" i="1"/>
  <c r="N1041" i="1"/>
  <c r="O1041" i="1"/>
  <c r="H1042" i="1"/>
  <c r="I1042" i="1"/>
  <c r="J1042" i="1"/>
  <c r="K1042" i="1"/>
  <c r="L1042" i="1"/>
  <c r="M1042" i="1"/>
  <c r="N1042" i="1"/>
  <c r="O1042" i="1"/>
  <c r="H1043" i="1"/>
  <c r="I1043" i="1"/>
  <c r="J1043" i="1"/>
  <c r="K1043" i="1"/>
  <c r="L1043" i="1"/>
  <c r="M1043" i="1"/>
  <c r="N1043" i="1"/>
  <c r="O1043" i="1"/>
  <c r="H1044" i="1"/>
  <c r="I1044" i="1"/>
  <c r="J1044" i="1"/>
  <c r="K1044" i="1"/>
  <c r="L1044" i="1"/>
  <c r="M1044" i="1"/>
  <c r="N1044" i="1"/>
  <c r="O1044" i="1"/>
  <c r="H1045" i="1"/>
  <c r="I1045" i="1"/>
  <c r="J1045" i="1"/>
  <c r="K1045" i="1"/>
  <c r="L1045" i="1"/>
  <c r="M1045" i="1"/>
  <c r="N1045" i="1"/>
  <c r="O1045" i="1"/>
  <c r="H1046" i="1"/>
  <c r="I1046" i="1"/>
  <c r="J1046" i="1"/>
  <c r="K1046" i="1"/>
  <c r="L1046" i="1"/>
  <c r="M1046" i="1"/>
  <c r="N1046" i="1"/>
  <c r="O1046" i="1"/>
  <c r="H1047" i="1"/>
  <c r="I1047" i="1"/>
  <c r="J1047" i="1"/>
  <c r="K1047" i="1"/>
  <c r="L1047" i="1"/>
  <c r="M1047" i="1"/>
  <c r="N1047" i="1"/>
  <c r="O1047" i="1"/>
  <c r="H1048" i="1"/>
  <c r="I1048" i="1"/>
  <c r="J1048" i="1"/>
  <c r="K1048" i="1"/>
  <c r="L1048" i="1"/>
  <c r="M1048" i="1"/>
  <c r="N1048" i="1"/>
  <c r="O1048" i="1"/>
  <c r="H1049" i="1"/>
  <c r="I1049" i="1"/>
  <c r="J1049" i="1"/>
  <c r="K1049" i="1"/>
  <c r="L1049" i="1"/>
  <c r="M1049" i="1"/>
  <c r="N1049" i="1"/>
  <c r="O1049" i="1"/>
  <c r="H1050" i="1"/>
  <c r="I1050" i="1"/>
  <c r="J1050" i="1"/>
  <c r="K1050" i="1"/>
  <c r="L1050" i="1"/>
  <c r="M1050" i="1"/>
  <c r="N1050" i="1"/>
  <c r="O1050" i="1"/>
  <c r="H1051" i="1"/>
  <c r="I1051" i="1"/>
  <c r="J1051" i="1"/>
  <c r="K1051" i="1"/>
  <c r="L1051" i="1"/>
  <c r="M1051" i="1"/>
  <c r="N1051" i="1"/>
  <c r="O1051" i="1"/>
  <c r="H1052" i="1"/>
  <c r="I1052" i="1"/>
  <c r="J1052" i="1"/>
  <c r="K1052" i="1"/>
  <c r="L1052" i="1"/>
  <c r="M1052" i="1"/>
  <c r="N1052" i="1"/>
  <c r="O1052" i="1"/>
  <c r="H1053" i="1"/>
  <c r="I1053" i="1"/>
  <c r="J1053" i="1"/>
  <c r="K1053" i="1"/>
  <c r="L1053" i="1"/>
  <c r="M1053" i="1"/>
  <c r="N1053" i="1"/>
  <c r="O1053" i="1"/>
  <c r="H1054" i="1"/>
  <c r="I1054" i="1"/>
  <c r="J1054" i="1"/>
  <c r="K1054" i="1"/>
  <c r="L1054" i="1"/>
  <c r="M1054" i="1"/>
  <c r="N1054" i="1"/>
  <c r="O1054" i="1"/>
  <c r="H1055" i="1"/>
  <c r="I1055" i="1"/>
  <c r="J1055" i="1"/>
  <c r="K1055" i="1"/>
  <c r="L1055" i="1"/>
  <c r="M1055" i="1"/>
  <c r="N1055" i="1"/>
  <c r="O1055" i="1"/>
  <c r="H1056" i="1"/>
  <c r="I1056" i="1"/>
  <c r="J1056" i="1"/>
  <c r="K1056" i="1"/>
  <c r="L1056" i="1"/>
  <c r="M1056" i="1"/>
  <c r="N1056" i="1"/>
  <c r="O1056" i="1"/>
  <c r="H1057" i="1"/>
  <c r="I1057" i="1"/>
  <c r="J1057" i="1"/>
  <c r="K1057" i="1"/>
  <c r="L1057" i="1"/>
  <c r="M1057" i="1"/>
  <c r="N1057" i="1"/>
  <c r="O1057" i="1"/>
  <c r="H1058" i="1"/>
  <c r="I1058" i="1"/>
  <c r="J1058" i="1"/>
  <c r="K1058" i="1"/>
  <c r="L1058" i="1"/>
  <c r="M1058" i="1"/>
  <c r="N1058" i="1"/>
  <c r="O1058" i="1"/>
  <c r="H1059" i="1"/>
  <c r="I1059" i="1"/>
  <c r="J1059" i="1"/>
  <c r="K1059" i="1"/>
  <c r="L1059" i="1"/>
  <c r="M1059" i="1"/>
  <c r="N1059" i="1"/>
  <c r="O1059" i="1"/>
  <c r="H1060" i="1"/>
  <c r="I1060" i="1"/>
  <c r="J1060" i="1"/>
  <c r="K1060" i="1"/>
  <c r="L1060" i="1"/>
  <c r="M1060" i="1"/>
  <c r="N1060" i="1"/>
  <c r="O1060" i="1"/>
  <c r="H1061" i="1"/>
  <c r="I1061" i="1"/>
  <c r="J1061" i="1"/>
  <c r="K1061" i="1"/>
  <c r="L1061" i="1"/>
  <c r="M1061" i="1"/>
  <c r="N1061" i="1"/>
  <c r="O1061" i="1"/>
  <c r="H1062" i="1"/>
  <c r="I1062" i="1"/>
  <c r="J1062" i="1"/>
  <c r="K1062" i="1"/>
  <c r="L1062" i="1"/>
  <c r="M1062" i="1"/>
  <c r="N1062" i="1"/>
  <c r="O1062" i="1"/>
  <c r="H1063" i="1"/>
  <c r="I1063" i="1"/>
  <c r="J1063" i="1"/>
  <c r="K1063" i="1"/>
  <c r="L1063" i="1"/>
  <c r="M1063" i="1"/>
  <c r="N1063" i="1"/>
  <c r="O1063" i="1"/>
  <c r="H1064" i="1"/>
  <c r="I1064" i="1"/>
  <c r="J1064" i="1"/>
  <c r="K1064" i="1"/>
  <c r="L1064" i="1"/>
  <c r="M1064" i="1"/>
  <c r="N1064" i="1"/>
  <c r="O1064" i="1"/>
  <c r="H1065" i="1"/>
  <c r="I1065" i="1"/>
  <c r="J1065" i="1"/>
  <c r="K1065" i="1"/>
  <c r="L1065" i="1"/>
  <c r="M1065" i="1"/>
  <c r="N1065" i="1"/>
  <c r="O1065" i="1"/>
  <c r="H1066" i="1"/>
  <c r="I1066" i="1"/>
  <c r="J1066" i="1"/>
  <c r="K1066" i="1"/>
  <c r="L1066" i="1"/>
  <c r="M1066" i="1"/>
  <c r="N1066" i="1"/>
  <c r="O1066" i="1"/>
  <c r="H1067" i="1"/>
  <c r="I1067" i="1"/>
  <c r="J1067" i="1"/>
  <c r="K1067" i="1"/>
  <c r="L1067" i="1"/>
  <c r="M1067" i="1"/>
  <c r="N1067" i="1"/>
  <c r="O1067" i="1"/>
  <c r="H1068" i="1"/>
  <c r="I1068" i="1"/>
  <c r="J1068" i="1"/>
  <c r="K1068" i="1"/>
  <c r="L1068" i="1"/>
  <c r="M1068" i="1"/>
  <c r="N1068" i="1"/>
  <c r="O1068" i="1"/>
  <c r="H1069" i="1"/>
  <c r="I1069" i="1"/>
  <c r="J1069" i="1"/>
  <c r="K1069" i="1"/>
  <c r="L1069" i="1"/>
  <c r="M1069" i="1"/>
  <c r="N1069" i="1"/>
  <c r="O1069" i="1"/>
  <c r="H1070" i="1"/>
  <c r="I1070" i="1"/>
  <c r="J1070" i="1"/>
  <c r="K1070" i="1"/>
  <c r="L1070" i="1"/>
  <c r="M1070" i="1"/>
  <c r="N1070" i="1"/>
  <c r="O1070" i="1"/>
  <c r="H1071" i="1"/>
  <c r="I1071" i="1"/>
  <c r="J1071" i="1"/>
  <c r="K1071" i="1"/>
  <c r="L1071" i="1"/>
  <c r="M1071" i="1"/>
  <c r="N1071" i="1"/>
  <c r="O1071" i="1"/>
  <c r="H1072" i="1"/>
  <c r="I1072" i="1"/>
  <c r="J1072" i="1"/>
  <c r="K1072" i="1"/>
  <c r="L1072" i="1"/>
  <c r="M1072" i="1"/>
  <c r="N1072" i="1"/>
  <c r="O1072" i="1"/>
  <c r="H1073" i="1"/>
  <c r="I1073" i="1"/>
  <c r="J1073" i="1"/>
  <c r="K1073" i="1"/>
  <c r="L1073" i="1"/>
  <c r="M1073" i="1"/>
  <c r="N1073" i="1"/>
  <c r="O1073" i="1"/>
  <c r="H1074" i="1"/>
  <c r="I1074" i="1"/>
  <c r="J1074" i="1"/>
  <c r="K1074" i="1"/>
  <c r="L1074" i="1"/>
  <c r="M1074" i="1"/>
  <c r="N1074" i="1"/>
  <c r="O1074" i="1"/>
  <c r="H1075" i="1"/>
  <c r="I1075" i="1"/>
  <c r="J1075" i="1"/>
  <c r="K1075" i="1"/>
  <c r="L1075" i="1"/>
  <c r="M1075" i="1"/>
  <c r="N1075" i="1"/>
  <c r="O1075" i="1"/>
  <c r="H1076" i="1"/>
  <c r="I1076" i="1"/>
  <c r="J1076" i="1"/>
  <c r="K1076" i="1"/>
  <c r="L1076" i="1"/>
  <c r="M1076" i="1"/>
  <c r="N1076" i="1"/>
  <c r="O1076" i="1"/>
  <c r="H1077" i="1"/>
  <c r="I1077" i="1"/>
  <c r="J1077" i="1"/>
  <c r="K1077" i="1"/>
  <c r="L1077" i="1"/>
  <c r="M1077" i="1"/>
  <c r="N1077" i="1"/>
  <c r="O1077" i="1"/>
  <c r="H1078" i="1"/>
  <c r="I1078" i="1"/>
  <c r="J1078" i="1"/>
  <c r="K1078" i="1"/>
  <c r="L1078" i="1"/>
  <c r="M1078" i="1"/>
  <c r="N1078" i="1"/>
  <c r="O1078" i="1"/>
  <c r="H1079" i="1"/>
  <c r="I1079" i="1"/>
  <c r="J1079" i="1"/>
  <c r="K1079" i="1"/>
  <c r="L1079" i="1"/>
  <c r="M1079" i="1"/>
  <c r="N1079" i="1"/>
  <c r="O1079" i="1"/>
  <c r="H1080" i="1"/>
  <c r="I1080" i="1"/>
  <c r="J1080" i="1"/>
  <c r="K1080" i="1"/>
  <c r="L1080" i="1"/>
  <c r="M1080" i="1"/>
  <c r="N1080" i="1"/>
  <c r="O1080" i="1"/>
  <c r="H1081" i="1"/>
  <c r="I1081" i="1"/>
  <c r="J1081" i="1"/>
  <c r="K1081" i="1"/>
  <c r="L1081" i="1"/>
  <c r="M1081" i="1"/>
  <c r="N1081" i="1"/>
  <c r="O1081" i="1"/>
  <c r="H1082" i="1"/>
  <c r="I1082" i="1"/>
  <c r="J1082" i="1"/>
  <c r="K1082" i="1"/>
  <c r="L1082" i="1"/>
  <c r="M1082" i="1"/>
  <c r="N1082" i="1"/>
  <c r="O1082" i="1"/>
  <c r="H1083" i="1"/>
  <c r="I1083" i="1"/>
  <c r="J1083" i="1"/>
  <c r="K1083" i="1"/>
  <c r="L1083" i="1"/>
  <c r="M1083" i="1"/>
  <c r="N1083" i="1"/>
  <c r="O1083" i="1"/>
  <c r="H1084" i="1"/>
  <c r="I1084" i="1"/>
  <c r="J1084" i="1"/>
  <c r="K1084" i="1"/>
  <c r="L1084" i="1"/>
  <c r="M1084" i="1"/>
  <c r="N1084" i="1"/>
  <c r="O1084" i="1"/>
  <c r="H1085" i="1"/>
  <c r="I1085" i="1"/>
  <c r="J1085" i="1"/>
  <c r="K1085" i="1"/>
  <c r="L1085" i="1"/>
  <c r="M1085" i="1"/>
  <c r="N1085" i="1"/>
  <c r="O1085" i="1"/>
  <c r="H1086" i="1"/>
  <c r="I1086" i="1"/>
  <c r="J1086" i="1"/>
  <c r="K1086" i="1"/>
  <c r="L1086" i="1"/>
  <c r="M1086" i="1"/>
  <c r="N1086" i="1"/>
  <c r="O1086" i="1"/>
  <c r="H1087" i="1"/>
  <c r="I1087" i="1"/>
  <c r="J1087" i="1"/>
  <c r="K1087" i="1"/>
  <c r="L1087" i="1"/>
  <c r="M1087" i="1"/>
  <c r="N1087" i="1"/>
  <c r="O1087" i="1"/>
  <c r="H1088" i="1"/>
  <c r="I1088" i="1"/>
  <c r="J1088" i="1"/>
  <c r="K1088" i="1"/>
  <c r="L1088" i="1"/>
  <c r="M1088" i="1"/>
  <c r="N1088" i="1"/>
  <c r="O1088" i="1"/>
  <c r="H1089" i="1"/>
  <c r="I1089" i="1"/>
  <c r="J1089" i="1"/>
  <c r="K1089" i="1"/>
  <c r="L1089" i="1"/>
  <c r="M1089" i="1"/>
  <c r="N1089" i="1"/>
  <c r="O1089" i="1"/>
  <c r="H1090" i="1"/>
  <c r="I1090" i="1"/>
  <c r="J1090" i="1"/>
  <c r="K1090" i="1"/>
  <c r="L1090" i="1"/>
  <c r="M1090" i="1"/>
  <c r="N1090" i="1"/>
  <c r="O1090" i="1"/>
  <c r="H1091" i="1"/>
  <c r="I1091" i="1"/>
  <c r="J1091" i="1"/>
  <c r="K1091" i="1"/>
  <c r="L1091" i="1"/>
  <c r="M1091" i="1"/>
  <c r="N1091" i="1"/>
  <c r="O1091" i="1"/>
  <c r="H1092" i="1"/>
  <c r="I1092" i="1"/>
  <c r="J1092" i="1"/>
  <c r="K1092" i="1"/>
  <c r="L1092" i="1"/>
  <c r="M1092" i="1"/>
  <c r="N1092" i="1"/>
  <c r="O1092" i="1"/>
  <c r="H1093" i="1"/>
  <c r="I1093" i="1"/>
  <c r="J1093" i="1"/>
  <c r="K1093" i="1"/>
  <c r="L1093" i="1"/>
  <c r="M1093" i="1"/>
  <c r="N1093" i="1"/>
  <c r="O1093" i="1"/>
  <c r="H1094" i="1"/>
  <c r="I1094" i="1"/>
  <c r="J1094" i="1"/>
  <c r="K1094" i="1"/>
  <c r="L1094" i="1"/>
  <c r="M1094" i="1"/>
  <c r="N1094" i="1"/>
  <c r="O1094" i="1"/>
  <c r="H1095" i="1"/>
  <c r="I1095" i="1"/>
  <c r="J1095" i="1"/>
  <c r="K1095" i="1"/>
  <c r="L1095" i="1"/>
  <c r="M1095" i="1"/>
  <c r="N1095" i="1"/>
  <c r="O1095" i="1"/>
  <c r="H1096" i="1"/>
  <c r="I1096" i="1"/>
  <c r="J1096" i="1"/>
  <c r="K1096" i="1"/>
  <c r="L1096" i="1"/>
  <c r="M1096" i="1"/>
  <c r="N1096" i="1"/>
  <c r="O1096" i="1"/>
  <c r="H1097" i="1"/>
  <c r="I1097" i="1"/>
  <c r="J1097" i="1"/>
  <c r="K1097" i="1"/>
  <c r="L1097" i="1"/>
  <c r="M1097" i="1"/>
  <c r="N1097" i="1"/>
  <c r="O1097" i="1"/>
  <c r="H1098" i="1"/>
  <c r="I1098" i="1"/>
  <c r="J1098" i="1"/>
  <c r="K1098" i="1"/>
  <c r="L1098" i="1"/>
  <c r="M1098" i="1"/>
  <c r="N1098" i="1"/>
  <c r="O1098" i="1"/>
  <c r="H1099" i="1"/>
  <c r="I1099" i="1"/>
  <c r="J1099" i="1"/>
  <c r="K1099" i="1"/>
  <c r="L1099" i="1"/>
  <c r="M1099" i="1"/>
  <c r="N1099" i="1"/>
  <c r="O1099" i="1"/>
  <c r="H1100" i="1"/>
  <c r="I1100" i="1"/>
  <c r="J1100" i="1"/>
  <c r="K1100" i="1"/>
  <c r="L1100" i="1"/>
  <c r="M1100" i="1"/>
  <c r="N1100" i="1"/>
  <c r="O1100" i="1"/>
  <c r="H1101" i="1"/>
  <c r="I1101" i="1"/>
  <c r="J1101" i="1"/>
  <c r="K1101" i="1"/>
  <c r="L1101" i="1"/>
  <c r="M1101" i="1"/>
  <c r="N1101" i="1"/>
  <c r="O1101" i="1"/>
  <c r="H1102" i="1"/>
  <c r="I1102" i="1"/>
  <c r="J1102" i="1"/>
  <c r="K1102" i="1"/>
  <c r="L1102" i="1"/>
  <c r="M1102" i="1"/>
  <c r="N1102" i="1"/>
  <c r="O1102" i="1"/>
  <c r="H1103" i="1"/>
  <c r="I1103" i="1"/>
  <c r="J1103" i="1"/>
  <c r="K1103" i="1"/>
  <c r="L1103" i="1"/>
  <c r="M1103" i="1"/>
  <c r="N1103" i="1"/>
  <c r="O1103" i="1"/>
  <c r="H1104" i="1"/>
  <c r="I1104" i="1"/>
  <c r="J1104" i="1"/>
  <c r="K1104" i="1"/>
  <c r="L1104" i="1"/>
  <c r="M1104" i="1"/>
  <c r="N1104" i="1"/>
  <c r="O1104" i="1"/>
  <c r="H1105" i="1"/>
  <c r="I1105" i="1"/>
  <c r="J1105" i="1"/>
  <c r="K1105" i="1"/>
  <c r="L1105" i="1"/>
  <c r="M1105" i="1"/>
  <c r="N1105" i="1"/>
  <c r="O1105" i="1"/>
  <c r="H1106" i="1"/>
  <c r="I1106" i="1"/>
  <c r="J1106" i="1"/>
  <c r="K1106" i="1"/>
  <c r="L1106" i="1"/>
  <c r="M1106" i="1"/>
  <c r="N1106" i="1"/>
  <c r="O1106" i="1"/>
  <c r="H1107" i="1"/>
  <c r="I1107" i="1"/>
  <c r="J1107" i="1"/>
  <c r="K1107" i="1"/>
  <c r="L1107" i="1"/>
  <c r="M1107" i="1"/>
  <c r="N1107" i="1"/>
  <c r="O1107" i="1"/>
  <c r="H1108" i="1"/>
  <c r="I1108" i="1"/>
  <c r="J1108" i="1"/>
  <c r="K1108" i="1"/>
  <c r="L1108" i="1"/>
  <c r="M1108" i="1"/>
  <c r="N1108" i="1"/>
  <c r="O1108" i="1"/>
  <c r="H1109" i="1"/>
  <c r="I1109" i="1"/>
  <c r="J1109" i="1"/>
  <c r="K1109" i="1"/>
  <c r="L1109" i="1"/>
  <c r="M1109" i="1"/>
  <c r="N1109" i="1"/>
  <c r="O1109" i="1"/>
  <c r="H1110" i="1"/>
  <c r="I1110" i="1"/>
  <c r="J1110" i="1"/>
  <c r="K1110" i="1"/>
  <c r="L1110" i="1"/>
  <c r="M1110" i="1"/>
  <c r="N1110" i="1"/>
  <c r="O1110" i="1"/>
  <c r="H1111" i="1"/>
  <c r="I1111" i="1"/>
  <c r="J1111" i="1"/>
  <c r="K1111" i="1"/>
  <c r="L1111" i="1"/>
  <c r="M1111" i="1"/>
  <c r="N1111" i="1"/>
  <c r="O1111" i="1"/>
  <c r="H1112" i="1"/>
  <c r="I1112" i="1"/>
  <c r="J1112" i="1"/>
  <c r="K1112" i="1"/>
  <c r="L1112" i="1"/>
  <c r="M1112" i="1"/>
  <c r="N1112" i="1"/>
  <c r="O1112" i="1"/>
  <c r="H1113" i="1"/>
  <c r="I1113" i="1"/>
  <c r="J1113" i="1"/>
  <c r="K1113" i="1"/>
  <c r="L1113" i="1"/>
  <c r="M1113" i="1"/>
  <c r="N1113" i="1"/>
  <c r="O1113" i="1"/>
  <c r="H1114" i="1"/>
  <c r="I1114" i="1"/>
  <c r="J1114" i="1"/>
  <c r="K1114" i="1"/>
  <c r="L1114" i="1"/>
  <c r="M1114" i="1"/>
  <c r="N1114" i="1"/>
  <c r="O1114" i="1"/>
  <c r="H1115" i="1"/>
  <c r="I1115" i="1"/>
  <c r="J1115" i="1"/>
  <c r="K1115" i="1"/>
  <c r="L1115" i="1"/>
  <c r="M1115" i="1"/>
  <c r="N1115" i="1"/>
  <c r="O1115" i="1"/>
  <c r="H1116" i="1"/>
  <c r="I1116" i="1"/>
  <c r="J1116" i="1"/>
  <c r="K1116" i="1"/>
  <c r="L1116" i="1"/>
  <c r="M1116" i="1"/>
  <c r="N1116" i="1"/>
  <c r="O1116" i="1"/>
  <c r="H1117" i="1"/>
  <c r="I1117" i="1"/>
  <c r="J1117" i="1"/>
  <c r="K1117" i="1"/>
  <c r="L1117" i="1"/>
  <c r="M1117" i="1"/>
  <c r="N1117" i="1"/>
  <c r="O1117" i="1"/>
  <c r="H1118" i="1"/>
  <c r="I1118" i="1"/>
  <c r="J1118" i="1"/>
  <c r="K1118" i="1"/>
  <c r="L1118" i="1"/>
  <c r="M1118" i="1"/>
  <c r="N1118" i="1"/>
  <c r="O1118" i="1"/>
  <c r="H1119" i="1"/>
  <c r="I1119" i="1"/>
  <c r="J1119" i="1"/>
  <c r="K1119" i="1"/>
  <c r="L1119" i="1"/>
  <c r="M1119" i="1"/>
  <c r="N1119" i="1"/>
  <c r="O1119" i="1"/>
  <c r="H1120" i="1"/>
  <c r="I1120" i="1"/>
  <c r="J1120" i="1"/>
  <c r="K1120" i="1"/>
  <c r="L1120" i="1"/>
  <c r="M1120" i="1"/>
  <c r="N1120" i="1"/>
  <c r="O1120" i="1"/>
  <c r="H1121" i="1"/>
  <c r="I1121" i="1"/>
  <c r="J1121" i="1"/>
  <c r="K1121" i="1"/>
  <c r="L1121" i="1"/>
  <c r="M1121" i="1"/>
  <c r="N1121" i="1"/>
  <c r="O1121" i="1"/>
  <c r="H1122" i="1"/>
  <c r="I1122" i="1"/>
  <c r="J1122" i="1"/>
  <c r="K1122" i="1"/>
  <c r="L1122" i="1"/>
  <c r="M1122" i="1"/>
  <c r="N1122" i="1"/>
  <c r="O1122" i="1"/>
  <c r="H1123" i="1"/>
  <c r="I1123" i="1"/>
  <c r="J1123" i="1"/>
  <c r="K1123" i="1"/>
  <c r="L1123" i="1"/>
  <c r="M1123" i="1"/>
  <c r="N1123" i="1"/>
  <c r="O1123" i="1"/>
  <c r="H1124" i="1"/>
  <c r="I1124" i="1"/>
  <c r="J1124" i="1"/>
  <c r="K1124" i="1"/>
  <c r="L1124" i="1"/>
  <c r="M1124" i="1"/>
  <c r="N1124" i="1"/>
  <c r="O1124" i="1"/>
  <c r="H1125" i="1"/>
  <c r="I1125" i="1"/>
  <c r="J1125" i="1"/>
  <c r="K1125" i="1"/>
  <c r="L1125" i="1"/>
  <c r="M1125" i="1"/>
  <c r="N1125" i="1"/>
  <c r="O1125" i="1"/>
  <c r="H1126" i="1"/>
  <c r="I1126" i="1"/>
  <c r="J1126" i="1"/>
  <c r="K1126" i="1"/>
  <c r="L1126" i="1"/>
  <c r="M1126" i="1"/>
  <c r="N1126" i="1"/>
  <c r="O1126" i="1"/>
  <c r="H1127" i="1"/>
  <c r="I1127" i="1"/>
  <c r="J1127" i="1"/>
  <c r="K1127" i="1"/>
  <c r="L1127" i="1"/>
  <c r="M1127" i="1"/>
  <c r="N1127" i="1"/>
  <c r="O1127" i="1"/>
  <c r="H1128" i="1"/>
  <c r="I1128" i="1"/>
  <c r="J1128" i="1"/>
  <c r="K1128" i="1"/>
  <c r="L1128" i="1"/>
  <c r="M1128" i="1"/>
  <c r="N1128" i="1"/>
  <c r="O1128" i="1"/>
  <c r="H1129" i="1"/>
  <c r="I1129" i="1"/>
  <c r="J1129" i="1"/>
  <c r="K1129" i="1"/>
  <c r="L1129" i="1"/>
  <c r="M1129" i="1"/>
  <c r="N1129" i="1"/>
  <c r="O1129" i="1"/>
  <c r="H1130" i="1"/>
  <c r="I1130" i="1"/>
  <c r="J1130" i="1"/>
  <c r="K1130" i="1"/>
  <c r="L1130" i="1"/>
  <c r="M1130" i="1"/>
  <c r="N1130" i="1"/>
  <c r="O1130" i="1"/>
  <c r="H1131" i="1"/>
  <c r="I1131" i="1"/>
  <c r="J1131" i="1"/>
  <c r="K1131" i="1"/>
  <c r="L1131" i="1"/>
  <c r="M1131" i="1"/>
  <c r="N1131" i="1"/>
  <c r="O1131" i="1"/>
  <c r="H1132" i="1"/>
  <c r="I1132" i="1"/>
  <c r="J1132" i="1"/>
  <c r="K1132" i="1"/>
  <c r="L1132" i="1"/>
  <c r="M1132" i="1"/>
  <c r="N1132" i="1"/>
  <c r="O1132" i="1"/>
  <c r="H1133" i="1"/>
  <c r="I1133" i="1"/>
  <c r="J1133" i="1"/>
  <c r="K1133" i="1"/>
  <c r="L1133" i="1"/>
  <c r="M1133" i="1"/>
  <c r="N1133" i="1"/>
  <c r="O1133" i="1"/>
  <c r="H1134" i="1"/>
  <c r="I1134" i="1"/>
  <c r="J1134" i="1"/>
  <c r="K1134" i="1"/>
  <c r="L1134" i="1"/>
  <c r="M1134" i="1"/>
  <c r="N1134" i="1"/>
  <c r="O1134" i="1"/>
  <c r="H1135" i="1"/>
  <c r="I1135" i="1"/>
  <c r="J1135" i="1"/>
  <c r="K1135" i="1"/>
  <c r="L1135" i="1"/>
  <c r="M1135" i="1"/>
  <c r="N1135" i="1"/>
  <c r="O1135" i="1"/>
  <c r="H1136" i="1"/>
  <c r="I1136" i="1"/>
  <c r="J1136" i="1"/>
  <c r="K1136" i="1"/>
  <c r="L1136" i="1"/>
  <c r="M1136" i="1"/>
  <c r="N1136" i="1"/>
  <c r="O1136" i="1"/>
  <c r="H1137" i="1"/>
  <c r="I1137" i="1"/>
  <c r="J1137" i="1"/>
  <c r="K1137" i="1"/>
  <c r="L1137" i="1"/>
  <c r="M1137" i="1"/>
  <c r="N1137" i="1"/>
  <c r="O1137" i="1"/>
  <c r="H1138" i="1"/>
  <c r="I1138" i="1"/>
  <c r="J1138" i="1"/>
  <c r="K1138" i="1"/>
  <c r="L1138" i="1"/>
  <c r="M1138" i="1"/>
  <c r="N1138" i="1"/>
  <c r="O1138" i="1"/>
  <c r="H1139" i="1"/>
  <c r="I1139" i="1"/>
  <c r="J1139" i="1"/>
  <c r="K1139" i="1"/>
  <c r="L1139" i="1"/>
  <c r="M1139" i="1"/>
  <c r="N1139" i="1"/>
  <c r="O1139" i="1"/>
  <c r="H1140" i="1"/>
  <c r="I1140" i="1"/>
  <c r="J1140" i="1"/>
  <c r="K1140" i="1"/>
  <c r="L1140" i="1"/>
  <c r="M1140" i="1"/>
  <c r="N1140" i="1"/>
  <c r="O1140" i="1"/>
  <c r="H1141" i="1"/>
  <c r="I1141" i="1"/>
  <c r="J1141" i="1"/>
  <c r="K1141" i="1"/>
  <c r="L1141" i="1"/>
  <c r="M1141" i="1"/>
  <c r="N1141" i="1"/>
  <c r="O1141" i="1"/>
  <c r="H1142" i="1"/>
  <c r="I1142" i="1"/>
  <c r="J1142" i="1"/>
  <c r="K1142" i="1"/>
  <c r="L1142" i="1"/>
  <c r="M1142" i="1"/>
  <c r="N1142" i="1"/>
  <c r="O1142" i="1"/>
  <c r="H1143" i="1"/>
  <c r="I1143" i="1"/>
  <c r="J1143" i="1"/>
  <c r="K1143" i="1"/>
  <c r="L1143" i="1"/>
  <c r="M1143" i="1"/>
  <c r="N1143" i="1"/>
  <c r="O1143" i="1"/>
  <c r="H1144" i="1"/>
  <c r="I1144" i="1"/>
  <c r="J1144" i="1"/>
  <c r="K1144" i="1"/>
  <c r="L1144" i="1"/>
  <c r="M1144" i="1"/>
  <c r="N1144" i="1"/>
  <c r="O1144" i="1"/>
  <c r="H1145" i="1"/>
  <c r="I1145" i="1"/>
  <c r="J1145" i="1"/>
  <c r="K1145" i="1"/>
  <c r="L1145" i="1"/>
  <c r="M1145" i="1"/>
  <c r="N1145" i="1"/>
  <c r="O1145" i="1"/>
  <c r="H1146" i="1"/>
  <c r="I1146" i="1"/>
  <c r="J1146" i="1"/>
  <c r="K1146" i="1"/>
  <c r="L1146" i="1"/>
  <c r="M1146" i="1"/>
  <c r="N1146" i="1"/>
  <c r="O1146" i="1"/>
  <c r="H1147" i="1"/>
  <c r="I1147" i="1"/>
  <c r="J1147" i="1"/>
  <c r="K1147" i="1"/>
  <c r="L1147" i="1"/>
  <c r="M1147" i="1"/>
  <c r="N1147" i="1"/>
  <c r="O1147" i="1"/>
  <c r="H1148" i="1"/>
  <c r="I1148" i="1"/>
  <c r="J1148" i="1"/>
  <c r="K1148" i="1"/>
  <c r="L1148" i="1"/>
  <c r="M1148" i="1"/>
  <c r="N1148" i="1"/>
  <c r="O1148" i="1"/>
  <c r="H1149" i="1"/>
  <c r="I1149" i="1"/>
  <c r="J1149" i="1"/>
  <c r="K1149" i="1"/>
  <c r="L1149" i="1"/>
  <c r="M1149" i="1"/>
  <c r="N1149" i="1"/>
  <c r="O1149" i="1"/>
  <c r="H1150" i="1"/>
  <c r="I1150" i="1"/>
  <c r="J1150" i="1"/>
  <c r="K1150" i="1"/>
  <c r="L1150" i="1"/>
  <c r="M1150" i="1"/>
  <c r="N1150" i="1"/>
  <c r="O1150" i="1"/>
  <c r="H1151" i="1"/>
  <c r="I1151" i="1"/>
  <c r="J1151" i="1"/>
  <c r="K1151" i="1"/>
  <c r="L1151" i="1"/>
  <c r="M1151" i="1"/>
  <c r="N1151" i="1"/>
  <c r="O1151" i="1"/>
  <c r="H1152" i="1"/>
  <c r="I1152" i="1"/>
  <c r="J1152" i="1"/>
  <c r="K1152" i="1"/>
  <c r="L1152" i="1"/>
  <c r="M1152" i="1"/>
  <c r="N1152" i="1"/>
  <c r="O1152" i="1"/>
  <c r="H1153" i="1"/>
  <c r="I1153" i="1"/>
  <c r="J1153" i="1"/>
  <c r="K1153" i="1"/>
  <c r="L1153" i="1"/>
  <c r="M1153" i="1"/>
  <c r="N1153" i="1"/>
  <c r="O1153" i="1"/>
  <c r="H1154" i="1"/>
  <c r="I1154" i="1"/>
  <c r="J1154" i="1"/>
  <c r="K1154" i="1"/>
  <c r="L1154" i="1"/>
  <c r="M1154" i="1"/>
  <c r="N1154" i="1"/>
  <c r="O1154" i="1"/>
  <c r="H1155" i="1"/>
  <c r="I1155" i="1"/>
  <c r="J1155" i="1"/>
  <c r="K1155" i="1"/>
  <c r="L1155" i="1"/>
  <c r="M1155" i="1"/>
  <c r="N1155" i="1"/>
  <c r="O1155" i="1"/>
  <c r="H1156" i="1"/>
  <c r="I1156" i="1"/>
  <c r="J1156" i="1"/>
  <c r="K1156" i="1"/>
  <c r="L1156" i="1"/>
  <c r="M1156" i="1"/>
  <c r="N1156" i="1"/>
  <c r="O1156" i="1"/>
  <c r="H1157" i="1"/>
  <c r="I1157" i="1"/>
  <c r="J1157" i="1"/>
  <c r="K1157" i="1"/>
  <c r="L1157" i="1"/>
  <c r="M1157" i="1"/>
  <c r="N1157" i="1"/>
  <c r="O1157" i="1"/>
  <c r="H1158" i="1"/>
  <c r="I1158" i="1"/>
  <c r="J1158" i="1"/>
  <c r="K1158" i="1"/>
  <c r="L1158" i="1"/>
  <c r="M1158" i="1"/>
  <c r="N1158" i="1"/>
  <c r="O1158" i="1"/>
  <c r="H1159" i="1"/>
  <c r="I1159" i="1"/>
  <c r="J1159" i="1"/>
  <c r="K1159" i="1"/>
  <c r="L1159" i="1"/>
  <c r="M1159" i="1"/>
  <c r="N1159" i="1"/>
  <c r="O1159" i="1"/>
  <c r="H1160" i="1"/>
  <c r="I1160" i="1"/>
  <c r="J1160" i="1"/>
  <c r="K1160" i="1"/>
  <c r="L1160" i="1"/>
  <c r="M1160" i="1"/>
  <c r="N1160" i="1"/>
  <c r="O1160" i="1"/>
  <c r="H1161" i="1"/>
  <c r="I1161" i="1"/>
  <c r="J1161" i="1"/>
  <c r="K1161" i="1"/>
  <c r="L1161" i="1"/>
  <c r="M1161" i="1"/>
  <c r="N1161" i="1"/>
  <c r="O1161" i="1"/>
  <c r="H1162" i="1"/>
  <c r="I1162" i="1"/>
  <c r="J1162" i="1"/>
  <c r="K1162" i="1"/>
  <c r="L1162" i="1"/>
  <c r="M1162" i="1"/>
  <c r="N1162" i="1"/>
  <c r="O1162" i="1"/>
  <c r="H1163" i="1"/>
  <c r="I1163" i="1"/>
  <c r="J1163" i="1"/>
  <c r="K1163" i="1"/>
  <c r="L1163" i="1"/>
  <c r="M1163" i="1"/>
  <c r="N1163" i="1"/>
  <c r="O1163" i="1"/>
  <c r="H1164" i="1"/>
  <c r="I1164" i="1"/>
  <c r="J1164" i="1"/>
  <c r="K1164" i="1"/>
  <c r="L1164" i="1"/>
  <c r="M1164" i="1"/>
  <c r="N1164" i="1"/>
  <c r="O1164" i="1"/>
  <c r="H1165" i="1"/>
  <c r="I1165" i="1"/>
  <c r="J1165" i="1"/>
  <c r="K1165" i="1"/>
  <c r="L1165" i="1"/>
  <c r="M1165" i="1"/>
  <c r="N1165" i="1"/>
  <c r="O1165" i="1"/>
  <c r="H1166" i="1"/>
  <c r="I1166" i="1"/>
  <c r="J1166" i="1"/>
  <c r="K1166" i="1"/>
  <c r="L1166" i="1"/>
  <c r="M1166" i="1"/>
  <c r="N1166" i="1"/>
  <c r="O1166" i="1"/>
  <c r="H1167" i="1"/>
  <c r="I1167" i="1"/>
  <c r="J1167" i="1"/>
  <c r="K1167" i="1"/>
  <c r="L1167" i="1"/>
  <c r="M1167" i="1"/>
  <c r="N1167" i="1"/>
  <c r="O1167" i="1"/>
  <c r="H1168" i="1"/>
  <c r="I1168" i="1"/>
  <c r="J1168" i="1"/>
  <c r="K1168" i="1"/>
  <c r="L1168" i="1"/>
  <c r="M1168" i="1"/>
  <c r="N1168" i="1"/>
  <c r="O1168" i="1"/>
  <c r="H1169" i="1"/>
  <c r="I1169" i="1"/>
  <c r="J1169" i="1"/>
  <c r="K1169" i="1"/>
  <c r="L1169" i="1"/>
  <c r="M1169" i="1"/>
  <c r="N1169" i="1"/>
  <c r="O1169" i="1"/>
  <c r="H1170" i="1"/>
  <c r="I1170" i="1"/>
  <c r="J1170" i="1"/>
  <c r="K1170" i="1"/>
  <c r="L1170" i="1"/>
  <c r="M1170" i="1"/>
  <c r="N1170" i="1"/>
  <c r="O1170" i="1"/>
  <c r="H1171" i="1"/>
  <c r="I1171" i="1"/>
  <c r="J1171" i="1"/>
  <c r="K1171" i="1"/>
  <c r="L1171" i="1"/>
  <c r="M1171" i="1"/>
  <c r="N1171" i="1"/>
  <c r="O1171" i="1"/>
  <c r="H1172" i="1"/>
  <c r="I1172" i="1"/>
  <c r="J1172" i="1"/>
  <c r="K1172" i="1"/>
  <c r="L1172" i="1"/>
  <c r="M1172" i="1"/>
  <c r="N1172" i="1"/>
  <c r="O1172" i="1"/>
  <c r="H1173" i="1"/>
  <c r="I1173" i="1"/>
  <c r="J1173" i="1"/>
  <c r="K1173" i="1"/>
  <c r="L1173" i="1"/>
  <c r="M1173" i="1"/>
  <c r="N1173" i="1"/>
  <c r="O1173" i="1"/>
  <c r="H1174" i="1"/>
  <c r="I1174" i="1"/>
  <c r="J1174" i="1"/>
  <c r="K1174" i="1"/>
  <c r="L1174" i="1"/>
  <c r="M1174" i="1"/>
  <c r="N1174" i="1"/>
  <c r="O1174" i="1"/>
  <c r="H1175" i="1"/>
  <c r="I1175" i="1"/>
  <c r="J1175" i="1"/>
  <c r="K1175" i="1"/>
  <c r="L1175" i="1"/>
  <c r="M1175" i="1"/>
  <c r="N1175" i="1"/>
  <c r="O1175" i="1"/>
  <c r="H1176" i="1"/>
  <c r="I1176" i="1"/>
  <c r="J1176" i="1"/>
  <c r="K1176" i="1"/>
  <c r="L1176" i="1"/>
  <c r="M1176" i="1"/>
  <c r="N1176" i="1"/>
  <c r="O1176" i="1"/>
  <c r="H1177" i="1"/>
  <c r="I1177" i="1"/>
  <c r="J1177" i="1"/>
  <c r="K1177" i="1"/>
  <c r="L1177" i="1"/>
  <c r="M1177" i="1"/>
  <c r="N1177" i="1"/>
  <c r="O1177" i="1"/>
  <c r="H1178" i="1"/>
  <c r="I1178" i="1"/>
  <c r="J1178" i="1"/>
  <c r="K1178" i="1"/>
  <c r="L1178" i="1"/>
  <c r="M1178" i="1"/>
  <c r="N1178" i="1"/>
  <c r="O1178" i="1"/>
  <c r="H1179" i="1"/>
  <c r="I1179" i="1"/>
  <c r="J1179" i="1"/>
  <c r="K1179" i="1"/>
  <c r="L1179" i="1"/>
  <c r="M1179" i="1"/>
  <c r="N1179" i="1"/>
  <c r="O1179" i="1"/>
  <c r="H1180" i="1"/>
  <c r="I1180" i="1"/>
  <c r="J1180" i="1"/>
  <c r="K1180" i="1"/>
  <c r="L1180" i="1"/>
  <c r="M1180" i="1"/>
  <c r="N1180" i="1"/>
  <c r="O1180" i="1"/>
  <c r="H1181" i="1"/>
  <c r="I1181" i="1"/>
  <c r="J1181" i="1"/>
  <c r="K1181" i="1"/>
  <c r="L1181" i="1"/>
  <c r="M1181" i="1"/>
  <c r="N1181" i="1"/>
  <c r="O1181" i="1"/>
  <c r="H1182" i="1"/>
  <c r="I1182" i="1"/>
  <c r="J1182" i="1"/>
  <c r="K1182" i="1"/>
  <c r="L1182" i="1"/>
  <c r="M1182" i="1"/>
  <c r="N1182" i="1"/>
  <c r="O1182" i="1"/>
  <c r="H1183" i="1"/>
  <c r="I1183" i="1"/>
  <c r="J1183" i="1"/>
  <c r="K1183" i="1"/>
  <c r="L1183" i="1"/>
  <c r="M1183" i="1"/>
  <c r="N1183" i="1"/>
  <c r="O1183" i="1"/>
  <c r="H1184" i="1"/>
  <c r="I1184" i="1"/>
  <c r="J1184" i="1"/>
  <c r="K1184" i="1"/>
  <c r="L1184" i="1"/>
  <c r="M1184" i="1"/>
  <c r="N1184" i="1"/>
  <c r="O1184" i="1"/>
  <c r="H1185" i="1"/>
  <c r="I1185" i="1"/>
  <c r="J1185" i="1"/>
  <c r="K1185" i="1"/>
  <c r="L1185" i="1"/>
  <c r="M1185" i="1"/>
  <c r="N1185" i="1"/>
  <c r="O1185" i="1"/>
  <c r="H1186" i="1"/>
  <c r="I1186" i="1"/>
  <c r="J1186" i="1"/>
  <c r="K1186" i="1"/>
  <c r="L1186" i="1"/>
  <c r="M1186" i="1"/>
  <c r="N1186" i="1"/>
  <c r="O1186" i="1"/>
  <c r="H1187" i="1"/>
  <c r="I1187" i="1"/>
  <c r="J1187" i="1"/>
  <c r="K1187" i="1"/>
  <c r="L1187" i="1"/>
  <c r="M1187" i="1"/>
  <c r="N1187" i="1"/>
  <c r="O1187" i="1"/>
  <c r="H1188" i="1"/>
  <c r="I1188" i="1"/>
  <c r="J1188" i="1"/>
  <c r="K1188" i="1"/>
  <c r="L1188" i="1"/>
  <c r="M1188" i="1"/>
  <c r="N1188" i="1"/>
  <c r="O1188" i="1"/>
  <c r="H1189" i="1"/>
  <c r="I1189" i="1"/>
  <c r="J1189" i="1"/>
  <c r="K1189" i="1"/>
  <c r="L1189" i="1"/>
  <c r="M1189" i="1"/>
  <c r="N1189" i="1"/>
  <c r="O1189" i="1"/>
  <c r="H1190" i="1"/>
  <c r="I1190" i="1"/>
  <c r="J1190" i="1"/>
  <c r="K1190" i="1"/>
  <c r="L1190" i="1"/>
  <c r="M1190" i="1"/>
  <c r="N1190" i="1"/>
  <c r="O1190" i="1"/>
  <c r="H1191" i="1"/>
  <c r="I1191" i="1"/>
  <c r="J1191" i="1"/>
  <c r="K1191" i="1"/>
  <c r="L1191" i="1"/>
  <c r="M1191" i="1"/>
  <c r="N1191" i="1"/>
  <c r="O1191" i="1"/>
  <c r="H1192" i="1"/>
  <c r="I1192" i="1"/>
  <c r="J1192" i="1"/>
  <c r="K1192" i="1"/>
  <c r="L1192" i="1"/>
  <c r="M1192" i="1"/>
  <c r="N1192" i="1"/>
  <c r="O1192" i="1"/>
  <c r="H1193" i="1"/>
  <c r="I1193" i="1"/>
  <c r="J1193" i="1"/>
  <c r="K1193" i="1"/>
  <c r="L1193" i="1"/>
  <c r="M1193" i="1"/>
  <c r="N1193" i="1"/>
  <c r="O1193" i="1"/>
  <c r="H1194" i="1"/>
  <c r="I1194" i="1"/>
  <c r="J1194" i="1"/>
  <c r="K1194" i="1"/>
  <c r="L1194" i="1"/>
  <c r="M1194" i="1"/>
  <c r="N1194" i="1"/>
  <c r="O1194" i="1"/>
  <c r="H1195" i="1"/>
  <c r="I1195" i="1"/>
  <c r="J1195" i="1"/>
  <c r="K1195" i="1"/>
  <c r="L1195" i="1"/>
  <c r="M1195" i="1"/>
  <c r="N1195" i="1"/>
  <c r="O1195" i="1"/>
  <c r="H1196" i="1"/>
  <c r="I1196" i="1"/>
  <c r="J1196" i="1"/>
  <c r="K1196" i="1"/>
  <c r="L1196" i="1"/>
  <c r="M1196" i="1"/>
  <c r="N1196" i="1"/>
  <c r="O1196" i="1"/>
  <c r="H1197" i="1"/>
  <c r="I1197" i="1"/>
  <c r="J1197" i="1"/>
  <c r="K1197" i="1"/>
  <c r="L1197" i="1"/>
  <c r="M1197" i="1"/>
  <c r="N1197" i="1"/>
  <c r="O1197" i="1"/>
  <c r="H1198" i="1"/>
  <c r="I1198" i="1"/>
  <c r="J1198" i="1"/>
  <c r="K1198" i="1"/>
  <c r="L1198" i="1"/>
  <c r="M1198" i="1"/>
  <c r="N1198" i="1"/>
  <c r="O1198" i="1"/>
  <c r="H1199" i="1"/>
  <c r="I1199" i="1"/>
  <c r="J1199" i="1"/>
  <c r="K1199" i="1"/>
  <c r="L1199" i="1"/>
  <c r="M1199" i="1"/>
  <c r="N1199" i="1"/>
  <c r="O1199" i="1"/>
  <c r="H1200" i="1"/>
  <c r="I1200" i="1"/>
  <c r="J1200" i="1"/>
  <c r="K1200" i="1"/>
  <c r="L1200" i="1"/>
  <c r="M1200" i="1"/>
  <c r="N1200" i="1"/>
  <c r="O1200" i="1"/>
  <c r="H1201" i="1"/>
  <c r="I1201" i="1"/>
  <c r="J1201" i="1"/>
  <c r="K1201" i="1"/>
  <c r="L1201" i="1"/>
  <c r="M1201" i="1"/>
  <c r="N1201" i="1"/>
  <c r="O1201" i="1"/>
  <c r="H1202" i="1"/>
  <c r="I1202" i="1"/>
  <c r="J1202" i="1"/>
  <c r="K1202" i="1"/>
  <c r="L1202" i="1"/>
  <c r="M1202" i="1"/>
  <c r="N1202" i="1"/>
  <c r="O1202" i="1"/>
  <c r="H1203" i="1"/>
  <c r="I1203" i="1"/>
  <c r="J1203" i="1"/>
  <c r="K1203" i="1"/>
  <c r="L1203" i="1"/>
  <c r="M1203" i="1"/>
  <c r="N1203" i="1"/>
  <c r="O1203" i="1"/>
  <c r="H1204" i="1"/>
  <c r="I1204" i="1"/>
  <c r="J1204" i="1"/>
  <c r="K1204" i="1"/>
  <c r="L1204" i="1"/>
  <c r="M1204" i="1"/>
  <c r="N1204" i="1"/>
  <c r="O1204" i="1"/>
  <c r="H1205" i="1"/>
  <c r="I1205" i="1"/>
  <c r="J1205" i="1"/>
  <c r="K1205" i="1"/>
  <c r="L1205" i="1"/>
  <c r="M1205" i="1"/>
  <c r="N1205" i="1"/>
  <c r="O1205" i="1"/>
  <c r="H1206" i="1"/>
  <c r="I1206" i="1"/>
  <c r="J1206" i="1"/>
  <c r="K1206" i="1"/>
  <c r="L1206" i="1"/>
  <c r="M1206" i="1"/>
  <c r="N1206" i="1"/>
  <c r="O1206" i="1"/>
  <c r="H1207" i="1"/>
  <c r="I1207" i="1"/>
  <c r="J1207" i="1"/>
  <c r="K1207" i="1"/>
  <c r="L1207" i="1"/>
  <c r="M1207" i="1"/>
  <c r="N1207" i="1"/>
  <c r="O1207" i="1"/>
  <c r="H1208" i="1"/>
  <c r="I1208" i="1"/>
  <c r="J1208" i="1"/>
  <c r="K1208" i="1"/>
  <c r="L1208" i="1"/>
  <c r="M1208" i="1"/>
  <c r="N1208" i="1"/>
  <c r="O1208" i="1"/>
  <c r="H1209" i="1"/>
  <c r="I1209" i="1"/>
  <c r="J1209" i="1"/>
  <c r="K1209" i="1"/>
  <c r="L1209" i="1"/>
  <c r="M1209" i="1"/>
  <c r="N1209" i="1"/>
  <c r="O1209" i="1"/>
  <c r="H1210" i="1"/>
  <c r="I1210" i="1"/>
  <c r="J1210" i="1"/>
  <c r="K1210" i="1"/>
  <c r="L1210" i="1"/>
  <c r="M1210" i="1"/>
  <c r="N1210" i="1"/>
  <c r="O1210" i="1"/>
  <c r="H1211" i="1"/>
  <c r="I1211" i="1"/>
  <c r="J1211" i="1"/>
  <c r="K1211" i="1"/>
  <c r="L1211" i="1"/>
  <c r="M1211" i="1"/>
  <c r="N1211" i="1"/>
  <c r="O1211" i="1"/>
  <c r="H1212" i="1"/>
  <c r="I1212" i="1"/>
  <c r="J1212" i="1"/>
  <c r="K1212" i="1"/>
  <c r="L1212" i="1"/>
  <c r="M1212" i="1"/>
  <c r="N1212" i="1"/>
  <c r="O1212" i="1"/>
  <c r="H1213" i="1"/>
  <c r="I1213" i="1"/>
  <c r="J1213" i="1"/>
  <c r="K1213" i="1"/>
  <c r="L1213" i="1"/>
  <c r="M1213" i="1"/>
  <c r="N1213" i="1"/>
  <c r="O1213" i="1"/>
  <c r="H1214" i="1"/>
  <c r="I1214" i="1"/>
  <c r="J1214" i="1"/>
  <c r="K1214" i="1"/>
  <c r="L1214" i="1"/>
  <c r="M1214" i="1"/>
  <c r="N1214" i="1"/>
  <c r="O1214" i="1"/>
  <c r="H1215" i="1"/>
  <c r="I1215" i="1"/>
  <c r="J1215" i="1"/>
  <c r="K1215" i="1"/>
  <c r="L1215" i="1"/>
  <c r="M1215" i="1"/>
  <c r="N1215" i="1"/>
  <c r="O1215" i="1"/>
  <c r="H1216" i="1"/>
  <c r="I1216" i="1"/>
  <c r="J1216" i="1"/>
  <c r="K1216" i="1"/>
  <c r="L1216" i="1"/>
  <c r="M1216" i="1"/>
  <c r="N1216" i="1"/>
  <c r="O1216" i="1"/>
  <c r="H1217" i="1"/>
  <c r="I1217" i="1"/>
  <c r="J1217" i="1"/>
  <c r="K1217" i="1"/>
  <c r="L1217" i="1"/>
  <c r="M1217" i="1"/>
  <c r="N1217" i="1"/>
  <c r="O1217" i="1"/>
  <c r="H1218" i="1"/>
  <c r="I1218" i="1"/>
  <c r="J1218" i="1"/>
  <c r="K1218" i="1"/>
  <c r="L1218" i="1"/>
  <c r="M1218" i="1"/>
  <c r="N1218" i="1"/>
  <c r="O1218" i="1"/>
  <c r="H1219" i="1"/>
  <c r="I1219" i="1"/>
  <c r="J1219" i="1"/>
  <c r="K1219" i="1"/>
  <c r="L1219" i="1"/>
  <c r="M1219" i="1"/>
  <c r="N1219" i="1"/>
  <c r="O1219" i="1"/>
  <c r="H1220" i="1"/>
  <c r="I1220" i="1"/>
  <c r="J1220" i="1"/>
  <c r="K1220" i="1"/>
  <c r="L1220" i="1"/>
  <c r="M1220" i="1"/>
  <c r="N1220" i="1"/>
  <c r="O1220" i="1"/>
  <c r="H1221" i="1"/>
  <c r="I1221" i="1"/>
  <c r="J1221" i="1"/>
  <c r="K1221" i="1"/>
  <c r="L1221" i="1"/>
  <c r="M1221" i="1"/>
  <c r="N1221" i="1"/>
  <c r="O1221" i="1"/>
  <c r="H1222" i="1"/>
  <c r="I1222" i="1"/>
  <c r="J1222" i="1"/>
  <c r="K1222" i="1"/>
  <c r="L1222" i="1"/>
  <c r="M1222" i="1"/>
  <c r="N1222" i="1"/>
  <c r="O1222" i="1"/>
  <c r="H1223" i="1"/>
  <c r="I1223" i="1"/>
  <c r="J1223" i="1"/>
  <c r="K1223" i="1"/>
  <c r="L1223" i="1"/>
  <c r="M1223" i="1"/>
  <c r="N1223" i="1"/>
  <c r="O1223" i="1"/>
  <c r="H1224" i="1"/>
  <c r="I1224" i="1"/>
  <c r="J1224" i="1"/>
  <c r="K1224" i="1"/>
  <c r="L1224" i="1"/>
  <c r="M1224" i="1"/>
  <c r="N1224" i="1"/>
  <c r="O1224" i="1"/>
  <c r="H1225" i="1"/>
  <c r="I1225" i="1"/>
  <c r="J1225" i="1"/>
  <c r="K1225" i="1"/>
  <c r="L1225" i="1"/>
  <c r="M1225" i="1"/>
  <c r="N1225" i="1"/>
  <c r="O1225" i="1"/>
  <c r="H1226" i="1"/>
  <c r="I1226" i="1"/>
  <c r="J1226" i="1"/>
  <c r="K1226" i="1"/>
  <c r="L1226" i="1"/>
  <c r="M1226" i="1"/>
  <c r="N1226" i="1"/>
  <c r="O1226" i="1"/>
  <c r="H1227" i="1"/>
  <c r="I1227" i="1"/>
  <c r="J1227" i="1"/>
  <c r="K1227" i="1"/>
  <c r="L1227" i="1"/>
  <c r="M1227" i="1"/>
  <c r="N1227" i="1"/>
  <c r="O1227" i="1"/>
  <c r="H1228" i="1"/>
  <c r="I1228" i="1"/>
  <c r="J1228" i="1"/>
  <c r="K1228" i="1"/>
  <c r="L1228" i="1"/>
  <c r="M1228" i="1"/>
  <c r="N1228" i="1"/>
  <c r="O1228" i="1"/>
  <c r="H1229" i="1"/>
  <c r="I1229" i="1"/>
  <c r="J1229" i="1"/>
  <c r="K1229" i="1"/>
  <c r="L1229" i="1"/>
  <c r="M1229" i="1"/>
  <c r="N1229" i="1"/>
  <c r="O1229" i="1"/>
  <c r="H1230" i="1"/>
  <c r="I1230" i="1"/>
  <c r="J1230" i="1"/>
  <c r="K1230" i="1"/>
  <c r="L1230" i="1"/>
  <c r="M1230" i="1"/>
  <c r="N1230" i="1"/>
  <c r="O1230" i="1"/>
  <c r="H1231" i="1"/>
  <c r="I1231" i="1"/>
  <c r="J1231" i="1"/>
  <c r="K1231" i="1"/>
  <c r="L1231" i="1"/>
  <c r="M1231" i="1"/>
  <c r="N1231" i="1"/>
  <c r="O1231" i="1"/>
  <c r="H1232" i="1"/>
  <c r="I1232" i="1"/>
  <c r="J1232" i="1"/>
  <c r="K1232" i="1"/>
  <c r="L1232" i="1"/>
  <c r="M1232" i="1"/>
  <c r="N1232" i="1"/>
  <c r="O1232" i="1"/>
  <c r="H1233" i="1"/>
  <c r="I1233" i="1"/>
  <c r="J1233" i="1"/>
  <c r="K1233" i="1"/>
  <c r="L1233" i="1"/>
  <c r="M1233" i="1"/>
  <c r="N1233" i="1"/>
  <c r="O1233" i="1"/>
  <c r="H1234" i="1"/>
  <c r="I1234" i="1"/>
  <c r="J1234" i="1"/>
  <c r="K1234" i="1"/>
  <c r="L1234" i="1"/>
  <c r="M1234" i="1"/>
  <c r="N1234" i="1"/>
  <c r="O1234" i="1"/>
  <c r="H1235" i="1"/>
  <c r="I1235" i="1"/>
  <c r="J1235" i="1"/>
  <c r="K1235" i="1"/>
  <c r="L1235" i="1"/>
  <c r="M1235" i="1"/>
  <c r="N1235" i="1"/>
  <c r="O1235" i="1"/>
  <c r="H1236" i="1"/>
  <c r="I1236" i="1"/>
  <c r="J1236" i="1"/>
  <c r="K1236" i="1"/>
  <c r="L1236" i="1"/>
  <c r="M1236" i="1"/>
  <c r="N1236" i="1"/>
  <c r="O1236" i="1"/>
  <c r="H1237" i="1"/>
  <c r="I1237" i="1"/>
  <c r="J1237" i="1"/>
  <c r="K1237" i="1"/>
  <c r="L1237" i="1"/>
  <c r="M1237" i="1"/>
  <c r="N1237" i="1"/>
  <c r="O1237" i="1"/>
  <c r="H1238" i="1"/>
  <c r="I1238" i="1"/>
  <c r="J1238" i="1"/>
  <c r="K1238" i="1"/>
  <c r="L1238" i="1"/>
  <c r="M1238" i="1"/>
  <c r="N1238" i="1"/>
  <c r="O1238" i="1"/>
  <c r="H1239" i="1"/>
  <c r="I1239" i="1"/>
  <c r="J1239" i="1"/>
  <c r="K1239" i="1"/>
  <c r="L1239" i="1"/>
  <c r="M1239" i="1"/>
  <c r="N1239" i="1"/>
  <c r="O1239" i="1"/>
  <c r="H1240" i="1"/>
  <c r="I1240" i="1"/>
  <c r="J1240" i="1"/>
  <c r="K1240" i="1"/>
  <c r="L1240" i="1"/>
  <c r="M1240" i="1"/>
  <c r="N1240" i="1"/>
  <c r="O1240" i="1"/>
  <c r="H1241" i="1"/>
  <c r="I1241" i="1"/>
  <c r="J1241" i="1"/>
  <c r="K1241" i="1"/>
  <c r="L1241" i="1"/>
  <c r="M1241" i="1"/>
  <c r="N1241" i="1"/>
  <c r="O1241" i="1"/>
  <c r="H1242" i="1"/>
  <c r="I1242" i="1"/>
  <c r="J1242" i="1"/>
  <c r="K1242" i="1"/>
  <c r="L1242" i="1"/>
  <c r="M1242" i="1"/>
  <c r="N1242" i="1"/>
  <c r="O1242" i="1"/>
  <c r="H1243" i="1"/>
  <c r="I1243" i="1"/>
  <c r="J1243" i="1"/>
  <c r="K1243" i="1"/>
  <c r="L1243" i="1"/>
  <c r="M1243" i="1"/>
  <c r="N1243" i="1"/>
  <c r="O1243" i="1"/>
  <c r="H1244" i="1"/>
  <c r="I1244" i="1"/>
  <c r="J1244" i="1"/>
  <c r="K1244" i="1"/>
  <c r="L1244" i="1"/>
  <c r="M1244" i="1"/>
  <c r="N1244" i="1"/>
  <c r="O1244" i="1"/>
  <c r="H1245" i="1"/>
  <c r="I1245" i="1"/>
  <c r="J1245" i="1"/>
  <c r="K1245" i="1"/>
  <c r="L1245" i="1"/>
  <c r="M1245" i="1"/>
  <c r="N1245" i="1"/>
  <c r="O1245" i="1"/>
  <c r="H1246" i="1"/>
  <c r="I1246" i="1"/>
  <c r="J1246" i="1"/>
  <c r="K1246" i="1"/>
  <c r="L1246" i="1"/>
  <c r="M1246" i="1"/>
  <c r="N1246" i="1"/>
  <c r="O1246" i="1"/>
  <c r="H1247" i="1"/>
  <c r="I1247" i="1"/>
  <c r="J1247" i="1"/>
  <c r="K1247" i="1"/>
  <c r="L1247" i="1"/>
  <c r="M1247" i="1"/>
  <c r="N1247" i="1"/>
  <c r="O1247" i="1"/>
  <c r="H1248" i="1"/>
  <c r="I1248" i="1"/>
  <c r="J1248" i="1"/>
  <c r="K1248" i="1"/>
  <c r="L1248" i="1"/>
  <c r="M1248" i="1"/>
  <c r="N1248" i="1"/>
  <c r="O1248" i="1"/>
  <c r="H1249" i="1"/>
  <c r="I1249" i="1"/>
  <c r="J1249" i="1"/>
  <c r="K1249" i="1"/>
  <c r="L1249" i="1"/>
  <c r="M1249" i="1"/>
  <c r="N1249" i="1"/>
  <c r="O1249" i="1"/>
  <c r="H1250" i="1"/>
  <c r="I1250" i="1"/>
  <c r="J1250" i="1"/>
  <c r="K1250" i="1"/>
  <c r="L1250" i="1"/>
  <c r="M1250" i="1"/>
  <c r="N1250" i="1"/>
  <c r="O1250" i="1"/>
  <c r="H1251" i="1"/>
  <c r="I1251" i="1"/>
  <c r="J1251" i="1"/>
  <c r="K1251" i="1"/>
  <c r="L1251" i="1"/>
  <c r="M1251" i="1"/>
  <c r="N1251" i="1"/>
  <c r="O1251" i="1"/>
  <c r="H1252" i="1"/>
  <c r="I1252" i="1"/>
  <c r="J1252" i="1"/>
  <c r="K1252" i="1"/>
  <c r="L1252" i="1"/>
  <c r="M1252" i="1"/>
  <c r="N1252" i="1"/>
  <c r="O1252" i="1"/>
  <c r="H1253" i="1"/>
  <c r="I1253" i="1"/>
  <c r="J1253" i="1"/>
  <c r="K1253" i="1"/>
  <c r="L1253" i="1"/>
  <c r="M1253" i="1"/>
  <c r="N1253" i="1"/>
  <c r="O1253" i="1"/>
  <c r="H1254" i="1"/>
  <c r="I1254" i="1"/>
  <c r="J1254" i="1"/>
  <c r="K1254" i="1"/>
  <c r="L1254" i="1"/>
  <c r="M1254" i="1"/>
  <c r="N1254" i="1"/>
  <c r="O1254" i="1"/>
  <c r="H1255" i="1"/>
  <c r="I1255" i="1"/>
  <c r="J1255" i="1"/>
  <c r="K1255" i="1"/>
  <c r="L1255" i="1"/>
  <c r="M1255" i="1"/>
  <c r="N1255" i="1"/>
  <c r="O1255" i="1"/>
  <c r="H1256" i="1"/>
  <c r="I1256" i="1"/>
  <c r="J1256" i="1"/>
  <c r="K1256" i="1"/>
  <c r="L1256" i="1"/>
  <c r="M1256" i="1"/>
  <c r="N1256" i="1"/>
  <c r="O1256" i="1"/>
  <c r="H1257" i="1"/>
  <c r="I1257" i="1"/>
  <c r="J1257" i="1"/>
  <c r="K1257" i="1"/>
  <c r="L1257" i="1"/>
  <c r="M1257" i="1"/>
  <c r="N1257" i="1"/>
  <c r="O1257" i="1"/>
  <c r="H1258" i="1"/>
  <c r="I1258" i="1"/>
  <c r="J1258" i="1"/>
  <c r="K1258" i="1"/>
  <c r="L1258" i="1"/>
  <c r="M1258" i="1"/>
  <c r="N1258" i="1"/>
  <c r="O1258" i="1"/>
  <c r="H1259" i="1"/>
  <c r="I1259" i="1"/>
  <c r="J1259" i="1"/>
  <c r="K1259" i="1"/>
  <c r="L1259" i="1"/>
  <c r="M1259" i="1"/>
  <c r="N1259" i="1"/>
  <c r="O1259" i="1"/>
  <c r="H1260" i="1"/>
  <c r="I1260" i="1"/>
  <c r="J1260" i="1"/>
  <c r="K1260" i="1"/>
  <c r="L1260" i="1"/>
  <c r="M1260" i="1"/>
  <c r="N1260" i="1"/>
  <c r="O1260" i="1"/>
  <c r="H1261" i="1"/>
  <c r="I1261" i="1"/>
  <c r="J1261" i="1"/>
  <c r="K1261" i="1"/>
  <c r="L1261" i="1"/>
  <c r="M1261" i="1"/>
  <c r="N1261" i="1"/>
  <c r="O1261" i="1"/>
  <c r="H1262" i="1"/>
  <c r="I1262" i="1"/>
  <c r="J1262" i="1"/>
  <c r="K1262" i="1"/>
  <c r="L1262" i="1"/>
  <c r="M1262" i="1"/>
  <c r="N1262" i="1"/>
  <c r="O1262" i="1"/>
  <c r="H1263" i="1"/>
  <c r="I1263" i="1"/>
  <c r="J1263" i="1"/>
  <c r="K1263" i="1"/>
  <c r="L1263" i="1"/>
  <c r="M1263" i="1"/>
  <c r="N1263" i="1"/>
  <c r="O1263" i="1"/>
  <c r="H1264" i="1"/>
  <c r="I1264" i="1"/>
  <c r="J1264" i="1"/>
  <c r="K1264" i="1"/>
  <c r="L1264" i="1"/>
  <c r="M1264" i="1"/>
  <c r="N1264" i="1"/>
  <c r="O1264" i="1"/>
  <c r="H1265" i="1"/>
  <c r="I1265" i="1"/>
  <c r="J1265" i="1"/>
  <c r="K1265" i="1"/>
  <c r="L1265" i="1"/>
  <c r="M1265" i="1"/>
  <c r="N1265" i="1"/>
  <c r="O1265" i="1"/>
  <c r="H1266" i="1"/>
  <c r="I1266" i="1"/>
  <c r="J1266" i="1"/>
  <c r="K1266" i="1"/>
  <c r="L1266" i="1"/>
  <c r="M1266" i="1"/>
  <c r="N1266" i="1"/>
  <c r="O1266" i="1"/>
  <c r="H1267" i="1"/>
  <c r="I1267" i="1"/>
  <c r="J1267" i="1"/>
  <c r="K1267" i="1"/>
  <c r="L1267" i="1"/>
  <c r="M1267" i="1"/>
  <c r="N1267" i="1"/>
  <c r="O1267" i="1"/>
  <c r="H1268" i="1"/>
  <c r="I1268" i="1"/>
  <c r="J1268" i="1"/>
  <c r="K1268" i="1"/>
  <c r="L1268" i="1"/>
  <c r="M1268" i="1"/>
  <c r="N1268" i="1"/>
  <c r="O1268" i="1"/>
  <c r="H1269" i="1"/>
  <c r="I1269" i="1"/>
  <c r="J1269" i="1"/>
  <c r="K1269" i="1"/>
  <c r="L1269" i="1"/>
  <c r="M1269" i="1"/>
  <c r="N1269" i="1"/>
  <c r="O1269" i="1"/>
  <c r="H1270" i="1"/>
  <c r="I1270" i="1"/>
  <c r="J1270" i="1"/>
  <c r="K1270" i="1"/>
  <c r="L1270" i="1"/>
  <c r="M1270" i="1"/>
  <c r="N1270" i="1"/>
  <c r="O1270" i="1"/>
  <c r="H1271" i="1"/>
  <c r="I1271" i="1"/>
  <c r="J1271" i="1"/>
  <c r="K1271" i="1"/>
  <c r="L1271" i="1"/>
  <c r="M1271" i="1"/>
  <c r="N1271" i="1"/>
  <c r="O1271" i="1"/>
  <c r="H1272" i="1"/>
  <c r="I1272" i="1"/>
  <c r="J1272" i="1"/>
  <c r="K1272" i="1"/>
  <c r="L1272" i="1"/>
  <c r="M1272" i="1"/>
  <c r="N1272" i="1"/>
  <c r="O1272" i="1"/>
  <c r="H1273" i="1"/>
  <c r="I1273" i="1"/>
  <c r="J1273" i="1"/>
  <c r="K1273" i="1"/>
  <c r="L1273" i="1"/>
  <c r="M1273" i="1"/>
  <c r="N1273" i="1"/>
  <c r="O1273" i="1"/>
  <c r="H1274" i="1"/>
  <c r="I1274" i="1"/>
  <c r="J1274" i="1"/>
  <c r="K1274" i="1"/>
  <c r="L1274" i="1"/>
  <c r="M1274" i="1"/>
  <c r="N1274" i="1"/>
  <c r="O1274" i="1"/>
  <c r="H1275" i="1"/>
  <c r="I1275" i="1"/>
  <c r="J1275" i="1"/>
  <c r="K1275" i="1"/>
  <c r="L1275" i="1"/>
  <c r="M1275" i="1"/>
  <c r="N1275" i="1"/>
  <c r="O1275" i="1"/>
  <c r="H1276" i="1"/>
  <c r="I1276" i="1"/>
  <c r="J1276" i="1"/>
  <c r="K1276" i="1"/>
  <c r="L1276" i="1"/>
  <c r="M1276" i="1"/>
  <c r="N1276" i="1"/>
  <c r="O1276" i="1"/>
  <c r="H1277" i="1"/>
  <c r="I1277" i="1"/>
  <c r="J1277" i="1"/>
  <c r="K1277" i="1"/>
  <c r="L1277" i="1"/>
  <c r="M1277" i="1"/>
  <c r="N1277" i="1"/>
  <c r="O1277" i="1"/>
  <c r="H1278" i="1"/>
  <c r="I1278" i="1"/>
  <c r="J1278" i="1"/>
  <c r="K1278" i="1"/>
  <c r="L1278" i="1"/>
  <c r="M1278" i="1"/>
  <c r="N1278" i="1"/>
  <c r="O1278" i="1"/>
  <c r="H1279" i="1"/>
  <c r="I1279" i="1"/>
  <c r="J1279" i="1"/>
  <c r="K1279" i="1"/>
  <c r="L1279" i="1"/>
  <c r="M1279" i="1"/>
  <c r="N1279" i="1"/>
  <c r="O1279" i="1"/>
  <c r="H1280" i="1"/>
  <c r="I1280" i="1"/>
  <c r="J1280" i="1"/>
  <c r="K1280" i="1"/>
  <c r="L1280" i="1"/>
  <c r="M1280" i="1"/>
  <c r="N1280" i="1"/>
  <c r="O1280" i="1"/>
  <c r="H1281" i="1"/>
  <c r="I1281" i="1"/>
  <c r="J1281" i="1"/>
  <c r="K1281" i="1"/>
  <c r="L1281" i="1"/>
  <c r="M1281" i="1"/>
  <c r="N1281" i="1"/>
  <c r="O1281" i="1"/>
  <c r="H1282" i="1"/>
  <c r="I1282" i="1"/>
  <c r="J1282" i="1"/>
  <c r="K1282" i="1"/>
  <c r="L1282" i="1"/>
  <c r="M1282" i="1"/>
  <c r="N1282" i="1"/>
  <c r="O1282" i="1"/>
  <c r="H1283" i="1"/>
  <c r="I1283" i="1"/>
  <c r="J1283" i="1"/>
  <c r="K1283" i="1"/>
  <c r="L1283" i="1"/>
  <c r="M1283" i="1"/>
  <c r="N1283" i="1"/>
  <c r="O1283" i="1"/>
  <c r="H1284" i="1"/>
  <c r="I1284" i="1"/>
  <c r="J1284" i="1"/>
  <c r="K1284" i="1"/>
  <c r="L1284" i="1"/>
  <c r="M1284" i="1"/>
  <c r="N1284" i="1"/>
  <c r="O1284" i="1"/>
  <c r="H1285" i="1"/>
  <c r="I1285" i="1"/>
  <c r="J1285" i="1"/>
  <c r="K1285" i="1"/>
  <c r="L1285" i="1"/>
  <c r="M1285" i="1"/>
  <c r="N1285" i="1"/>
  <c r="O1285" i="1"/>
  <c r="H1286" i="1"/>
  <c r="I1286" i="1"/>
  <c r="J1286" i="1"/>
  <c r="K1286" i="1"/>
  <c r="L1286" i="1"/>
  <c r="M1286" i="1"/>
  <c r="N1286" i="1"/>
  <c r="O1286" i="1"/>
  <c r="H1287" i="1"/>
  <c r="I1287" i="1"/>
  <c r="J1287" i="1"/>
  <c r="K1287" i="1"/>
  <c r="L1287" i="1"/>
  <c r="M1287" i="1"/>
  <c r="N1287" i="1"/>
  <c r="O1287" i="1"/>
  <c r="H1288" i="1"/>
  <c r="I1288" i="1"/>
  <c r="J1288" i="1"/>
  <c r="K1288" i="1"/>
  <c r="L1288" i="1"/>
  <c r="M1288" i="1"/>
  <c r="N1288" i="1"/>
  <c r="O1288" i="1"/>
  <c r="H1289" i="1"/>
  <c r="I1289" i="1"/>
  <c r="J1289" i="1"/>
  <c r="K1289" i="1"/>
  <c r="L1289" i="1"/>
  <c r="M1289" i="1"/>
  <c r="N1289" i="1"/>
  <c r="O1289" i="1"/>
  <c r="H1290" i="1"/>
  <c r="I1290" i="1"/>
  <c r="J1290" i="1"/>
  <c r="K1290" i="1"/>
  <c r="L1290" i="1"/>
  <c r="M1290" i="1"/>
  <c r="N1290" i="1"/>
  <c r="O1290" i="1"/>
  <c r="H1291" i="1"/>
  <c r="I1291" i="1"/>
  <c r="J1291" i="1"/>
  <c r="K1291" i="1"/>
  <c r="L1291" i="1"/>
  <c r="M1291" i="1"/>
  <c r="N1291" i="1"/>
  <c r="O1291" i="1"/>
  <c r="H1292" i="1"/>
  <c r="I1292" i="1"/>
  <c r="J1292" i="1"/>
  <c r="K1292" i="1"/>
  <c r="L1292" i="1"/>
  <c r="M1292" i="1"/>
  <c r="N1292" i="1"/>
  <c r="O1292" i="1"/>
  <c r="H1293" i="1"/>
  <c r="I1293" i="1"/>
  <c r="J1293" i="1"/>
  <c r="K1293" i="1"/>
  <c r="L1293" i="1"/>
  <c r="M1293" i="1"/>
  <c r="N1293" i="1"/>
  <c r="O1293" i="1"/>
  <c r="H1294" i="1"/>
  <c r="I1294" i="1"/>
  <c r="J1294" i="1"/>
  <c r="K1294" i="1"/>
  <c r="L1294" i="1"/>
  <c r="M1294" i="1"/>
  <c r="N1294" i="1"/>
  <c r="O1294" i="1"/>
  <c r="H1295" i="1"/>
  <c r="I1295" i="1"/>
  <c r="J1295" i="1"/>
  <c r="K1295" i="1"/>
  <c r="L1295" i="1"/>
  <c r="M1295" i="1"/>
  <c r="N1295" i="1"/>
  <c r="O1295" i="1"/>
  <c r="H1296" i="1"/>
  <c r="I1296" i="1"/>
  <c r="J1296" i="1"/>
  <c r="K1296" i="1"/>
  <c r="L1296" i="1"/>
  <c r="M1296" i="1"/>
  <c r="N1296" i="1"/>
  <c r="O1296" i="1"/>
  <c r="H1297" i="1"/>
  <c r="I1297" i="1"/>
  <c r="J1297" i="1"/>
  <c r="K1297" i="1"/>
  <c r="L1297" i="1"/>
  <c r="M1297" i="1"/>
  <c r="N1297" i="1"/>
  <c r="O1297" i="1"/>
  <c r="H1298" i="1"/>
  <c r="I1298" i="1"/>
  <c r="J1298" i="1"/>
  <c r="K1298" i="1"/>
  <c r="L1298" i="1"/>
  <c r="M1298" i="1"/>
  <c r="N1298" i="1"/>
  <c r="O1298" i="1"/>
  <c r="H1299" i="1"/>
  <c r="I1299" i="1"/>
  <c r="J1299" i="1"/>
  <c r="K1299" i="1"/>
  <c r="L1299" i="1"/>
  <c r="M1299" i="1"/>
  <c r="N1299" i="1"/>
  <c r="O1299" i="1"/>
  <c r="H1300" i="1"/>
  <c r="I1300" i="1"/>
  <c r="J1300" i="1"/>
  <c r="K1300" i="1"/>
  <c r="L1300" i="1"/>
  <c r="M1300" i="1"/>
  <c r="N1300" i="1"/>
  <c r="O1300" i="1"/>
  <c r="H1301" i="1"/>
  <c r="I1301" i="1"/>
  <c r="J1301" i="1"/>
  <c r="K1301" i="1"/>
  <c r="L1301" i="1"/>
  <c r="M1301" i="1"/>
  <c r="N1301" i="1"/>
  <c r="O1301" i="1"/>
  <c r="H1302" i="1"/>
  <c r="I1302" i="1"/>
  <c r="J1302" i="1"/>
  <c r="K1302" i="1"/>
  <c r="L1302" i="1"/>
  <c r="M1302" i="1"/>
  <c r="N1302" i="1"/>
  <c r="O1302" i="1"/>
  <c r="H1303" i="1"/>
  <c r="I1303" i="1"/>
  <c r="J1303" i="1"/>
  <c r="K1303" i="1"/>
  <c r="L1303" i="1"/>
  <c r="M1303" i="1"/>
  <c r="N1303" i="1"/>
  <c r="O1303" i="1"/>
  <c r="H1304" i="1"/>
  <c r="I1304" i="1"/>
  <c r="J1304" i="1"/>
  <c r="K1304" i="1"/>
  <c r="L1304" i="1"/>
  <c r="M1304" i="1"/>
  <c r="N1304" i="1"/>
  <c r="O1304" i="1"/>
  <c r="H1305" i="1"/>
  <c r="I1305" i="1"/>
  <c r="J1305" i="1"/>
  <c r="K1305" i="1"/>
  <c r="L1305" i="1"/>
  <c r="M1305" i="1"/>
  <c r="N1305" i="1"/>
  <c r="O1305" i="1"/>
  <c r="H1306" i="1"/>
  <c r="I1306" i="1"/>
  <c r="J1306" i="1"/>
  <c r="K1306" i="1"/>
  <c r="L1306" i="1"/>
  <c r="M1306" i="1"/>
  <c r="N1306" i="1"/>
  <c r="O1306" i="1"/>
  <c r="H1307" i="1"/>
  <c r="I1307" i="1"/>
  <c r="J1307" i="1"/>
  <c r="K1307" i="1"/>
  <c r="L1307" i="1"/>
  <c r="M1307" i="1"/>
  <c r="N1307" i="1"/>
  <c r="O1307" i="1"/>
  <c r="H1308" i="1"/>
  <c r="I1308" i="1"/>
  <c r="J1308" i="1"/>
  <c r="K1308" i="1"/>
  <c r="L1308" i="1"/>
  <c r="M1308" i="1"/>
  <c r="N1308" i="1"/>
  <c r="O1308" i="1"/>
  <c r="H1309" i="1"/>
  <c r="I1309" i="1"/>
  <c r="J1309" i="1"/>
  <c r="K1309" i="1"/>
  <c r="L1309" i="1"/>
  <c r="M1309" i="1"/>
  <c r="N1309" i="1"/>
  <c r="O1309" i="1"/>
  <c r="H1310" i="1"/>
  <c r="I1310" i="1"/>
  <c r="J1310" i="1"/>
  <c r="K1310" i="1"/>
  <c r="L1310" i="1"/>
  <c r="M1310" i="1"/>
  <c r="N1310" i="1"/>
  <c r="O1310" i="1"/>
  <c r="H1311" i="1"/>
  <c r="I1311" i="1"/>
  <c r="J1311" i="1"/>
  <c r="K1311" i="1"/>
  <c r="L1311" i="1"/>
  <c r="M1311" i="1"/>
  <c r="N1311" i="1"/>
  <c r="O1311" i="1"/>
  <c r="H1312" i="1"/>
  <c r="I1312" i="1"/>
  <c r="J1312" i="1"/>
  <c r="K1312" i="1"/>
  <c r="L1312" i="1"/>
  <c r="M1312" i="1"/>
  <c r="N1312" i="1"/>
  <c r="O1312" i="1"/>
  <c r="H1313" i="1"/>
  <c r="I1313" i="1"/>
  <c r="J1313" i="1"/>
  <c r="K1313" i="1"/>
  <c r="L1313" i="1"/>
  <c r="M1313" i="1"/>
  <c r="N1313" i="1"/>
  <c r="O1313" i="1"/>
  <c r="H1314" i="1"/>
  <c r="I1314" i="1"/>
  <c r="J1314" i="1"/>
  <c r="K1314" i="1"/>
  <c r="L1314" i="1"/>
  <c r="M1314" i="1"/>
  <c r="N1314" i="1"/>
  <c r="O1314" i="1"/>
  <c r="H1315" i="1"/>
  <c r="I1315" i="1"/>
  <c r="J1315" i="1"/>
  <c r="K1315" i="1"/>
  <c r="L1315" i="1"/>
  <c r="M1315" i="1"/>
  <c r="N1315" i="1"/>
  <c r="O1315" i="1"/>
  <c r="H1316" i="1"/>
  <c r="I1316" i="1"/>
  <c r="J1316" i="1"/>
  <c r="K1316" i="1"/>
  <c r="L1316" i="1"/>
  <c r="M1316" i="1"/>
  <c r="N1316" i="1"/>
  <c r="O1316" i="1"/>
  <c r="H1317" i="1"/>
  <c r="I1317" i="1"/>
  <c r="J1317" i="1"/>
  <c r="K1317" i="1"/>
  <c r="L1317" i="1"/>
  <c r="M1317" i="1"/>
  <c r="N1317" i="1"/>
  <c r="O1317" i="1"/>
  <c r="H1318" i="1"/>
  <c r="I1318" i="1"/>
  <c r="J1318" i="1"/>
  <c r="K1318" i="1"/>
  <c r="L1318" i="1"/>
  <c r="M1318" i="1"/>
  <c r="N1318" i="1"/>
  <c r="O1318" i="1"/>
  <c r="H1319" i="1"/>
  <c r="I1319" i="1"/>
  <c r="J1319" i="1"/>
  <c r="K1319" i="1"/>
  <c r="L1319" i="1"/>
  <c r="M1319" i="1"/>
  <c r="N1319" i="1"/>
  <c r="O1319" i="1"/>
  <c r="H1320" i="1"/>
  <c r="I1320" i="1"/>
  <c r="J1320" i="1"/>
  <c r="K1320" i="1"/>
  <c r="L1320" i="1"/>
  <c r="M1320" i="1"/>
  <c r="N1320" i="1"/>
  <c r="O1320" i="1"/>
  <c r="H1321" i="1"/>
  <c r="I1321" i="1"/>
  <c r="J1321" i="1"/>
  <c r="K1321" i="1"/>
  <c r="L1321" i="1"/>
  <c r="M1321" i="1"/>
  <c r="N1321" i="1"/>
  <c r="O1321" i="1"/>
  <c r="H1322" i="1"/>
  <c r="I1322" i="1"/>
  <c r="J1322" i="1"/>
  <c r="K1322" i="1"/>
  <c r="L1322" i="1"/>
  <c r="M1322" i="1"/>
  <c r="N1322" i="1"/>
  <c r="O1322" i="1"/>
  <c r="H1323" i="1"/>
  <c r="I1323" i="1"/>
  <c r="J1323" i="1"/>
  <c r="K1323" i="1"/>
  <c r="L1323" i="1"/>
  <c r="M1323" i="1"/>
  <c r="N1323" i="1"/>
  <c r="O1323" i="1"/>
  <c r="H1324" i="1"/>
  <c r="I1324" i="1"/>
  <c r="J1324" i="1"/>
  <c r="K1324" i="1"/>
  <c r="L1324" i="1"/>
  <c r="M1324" i="1"/>
  <c r="N1324" i="1"/>
  <c r="O1324" i="1"/>
  <c r="H1325" i="1"/>
  <c r="I1325" i="1"/>
  <c r="J1325" i="1"/>
  <c r="K1325" i="1"/>
  <c r="L1325" i="1"/>
  <c r="M1325" i="1"/>
  <c r="N1325" i="1"/>
  <c r="O1325" i="1"/>
  <c r="H1326" i="1"/>
  <c r="I1326" i="1"/>
  <c r="J1326" i="1"/>
  <c r="K1326" i="1"/>
  <c r="L1326" i="1"/>
  <c r="M1326" i="1"/>
  <c r="N1326" i="1"/>
  <c r="O1326" i="1"/>
  <c r="H1327" i="1"/>
  <c r="I1327" i="1"/>
  <c r="J1327" i="1"/>
  <c r="K1327" i="1"/>
  <c r="L1327" i="1"/>
  <c r="M1327" i="1"/>
  <c r="N1327" i="1"/>
  <c r="O1327" i="1"/>
  <c r="H1328" i="1"/>
  <c r="I1328" i="1"/>
  <c r="J1328" i="1"/>
  <c r="K1328" i="1"/>
  <c r="L1328" i="1"/>
  <c r="M1328" i="1"/>
  <c r="N1328" i="1"/>
  <c r="O1328" i="1"/>
  <c r="H1329" i="1"/>
  <c r="I1329" i="1"/>
  <c r="J1329" i="1"/>
  <c r="K1329" i="1"/>
  <c r="L1329" i="1"/>
  <c r="M1329" i="1"/>
  <c r="N1329" i="1"/>
  <c r="O1329" i="1"/>
  <c r="H1330" i="1"/>
  <c r="I1330" i="1"/>
  <c r="J1330" i="1"/>
  <c r="K1330" i="1"/>
  <c r="L1330" i="1"/>
  <c r="M1330" i="1"/>
  <c r="N1330" i="1"/>
  <c r="O1330" i="1"/>
  <c r="H1331" i="1"/>
  <c r="I1331" i="1"/>
  <c r="J1331" i="1"/>
  <c r="K1331" i="1"/>
  <c r="L1331" i="1"/>
  <c r="M1331" i="1"/>
  <c r="N1331" i="1"/>
  <c r="O1331" i="1"/>
  <c r="H1332" i="1"/>
  <c r="I1332" i="1"/>
  <c r="J1332" i="1"/>
  <c r="K1332" i="1"/>
  <c r="L1332" i="1"/>
  <c r="M1332" i="1"/>
  <c r="N1332" i="1"/>
  <c r="O1332" i="1"/>
  <c r="H1333" i="1"/>
  <c r="I1333" i="1"/>
  <c r="J1333" i="1"/>
  <c r="K1333" i="1"/>
  <c r="L1333" i="1"/>
  <c r="M1333" i="1"/>
  <c r="N1333" i="1"/>
  <c r="O1333" i="1"/>
  <c r="H1334" i="1"/>
  <c r="I1334" i="1"/>
  <c r="J1334" i="1"/>
  <c r="K1334" i="1"/>
  <c r="L1334" i="1"/>
  <c r="M1334" i="1"/>
  <c r="N1334" i="1"/>
  <c r="O1334" i="1"/>
  <c r="H1335" i="1"/>
  <c r="I1335" i="1"/>
  <c r="J1335" i="1"/>
  <c r="K1335" i="1"/>
  <c r="L1335" i="1"/>
  <c r="M1335" i="1"/>
  <c r="N1335" i="1"/>
  <c r="O1335" i="1"/>
  <c r="H1336" i="1"/>
  <c r="I1336" i="1"/>
  <c r="J1336" i="1"/>
  <c r="K1336" i="1"/>
  <c r="L1336" i="1"/>
  <c r="M1336" i="1"/>
  <c r="N1336" i="1"/>
  <c r="O1336" i="1"/>
  <c r="H1337" i="1"/>
  <c r="I1337" i="1"/>
  <c r="J1337" i="1"/>
  <c r="K1337" i="1"/>
  <c r="L1337" i="1"/>
  <c r="M1337" i="1"/>
  <c r="N1337" i="1"/>
  <c r="O1337" i="1"/>
  <c r="H1338" i="1"/>
  <c r="I1338" i="1"/>
  <c r="J1338" i="1"/>
  <c r="K1338" i="1"/>
  <c r="L1338" i="1"/>
  <c r="M1338" i="1"/>
  <c r="N1338" i="1"/>
  <c r="O1338" i="1"/>
  <c r="H1339" i="1"/>
  <c r="I1339" i="1"/>
  <c r="J1339" i="1"/>
  <c r="K1339" i="1"/>
  <c r="L1339" i="1"/>
  <c r="M1339" i="1"/>
  <c r="N1339" i="1"/>
  <c r="O1339" i="1"/>
  <c r="H1340" i="1"/>
  <c r="I1340" i="1"/>
  <c r="J1340" i="1"/>
  <c r="K1340" i="1"/>
  <c r="L1340" i="1"/>
  <c r="M1340" i="1"/>
  <c r="N1340" i="1"/>
  <c r="O1340" i="1"/>
  <c r="H1341" i="1"/>
  <c r="I1341" i="1"/>
  <c r="J1341" i="1"/>
  <c r="K1341" i="1"/>
  <c r="L1341" i="1"/>
  <c r="M1341" i="1"/>
  <c r="N1341" i="1"/>
  <c r="O1341" i="1"/>
  <c r="H1342" i="1"/>
  <c r="I1342" i="1"/>
  <c r="J1342" i="1"/>
  <c r="K1342" i="1"/>
  <c r="L1342" i="1"/>
  <c r="M1342" i="1"/>
  <c r="N1342" i="1"/>
  <c r="O1342" i="1"/>
  <c r="H1343" i="1"/>
  <c r="I1343" i="1"/>
  <c r="J1343" i="1"/>
  <c r="K1343" i="1"/>
  <c r="L1343" i="1"/>
  <c r="M1343" i="1"/>
  <c r="N1343" i="1"/>
  <c r="O1343" i="1"/>
  <c r="H1344" i="1"/>
  <c r="I1344" i="1"/>
  <c r="J1344" i="1"/>
  <c r="K1344" i="1"/>
  <c r="L1344" i="1"/>
  <c r="M1344" i="1"/>
  <c r="N1344" i="1"/>
  <c r="O1344" i="1"/>
  <c r="H1345" i="1"/>
  <c r="I1345" i="1"/>
  <c r="J1345" i="1"/>
  <c r="K1345" i="1"/>
  <c r="L1345" i="1"/>
  <c r="M1345" i="1"/>
  <c r="N1345" i="1"/>
  <c r="O1345" i="1"/>
  <c r="H1346" i="1"/>
  <c r="I1346" i="1"/>
  <c r="J1346" i="1"/>
  <c r="K1346" i="1"/>
  <c r="L1346" i="1"/>
  <c r="M1346" i="1"/>
  <c r="N1346" i="1"/>
  <c r="O1346" i="1"/>
  <c r="H1347" i="1"/>
  <c r="I1347" i="1"/>
  <c r="J1347" i="1"/>
  <c r="K1347" i="1"/>
  <c r="L1347" i="1"/>
  <c r="M1347" i="1"/>
  <c r="N1347" i="1"/>
  <c r="O1347" i="1"/>
  <c r="H1348" i="1"/>
  <c r="I1348" i="1"/>
  <c r="J1348" i="1"/>
  <c r="K1348" i="1"/>
  <c r="L1348" i="1"/>
  <c r="M1348" i="1"/>
  <c r="N1348" i="1"/>
  <c r="O1348" i="1"/>
  <c r="H1349" i="1"/>
  <c r="I1349" i="1"/>
  <c r="J1349" i="1"/>
  <c r="K1349" i="1"/>
  <c r="L1349" i="1"/>
  <c r="M1349" i="1"/>
  <c r="N1349" i="1"/>
  <c r="O1349" i="1"/>
  <c r="H1350" i="1"/>
  <c r="I1350" i="1"/>
  <c r="J1350" i="1"/>
  <c r="K1350" i="1"/>
  <c r="L1350" i="1"/>
  <c r="M1350" i="1"/>
  <c r="N1350" i="1"/>
  <c r="O1350" i="1"/>
  <c r="H1351" i="1"/>
  <c r="I1351" i="1"/>
  <c r="J1351" i="1"/>
  <c r="K1351" i="1"/>
  <c r="L1351" i="1"/>
  <c r="M1351" i="1"/>
  <c r="N1351" i="1"/>
  <c r="O1351" i="1"/>
  <c r="H1352" i="1"/>
  <c r="I1352" i="1"/>
  <c r="J1352" i="1"/>
  <c r="K1352" i="1"/>
  <c r="L1352" i="1"/>
  <c r="M1352" i="1"/>
  <c r="N1352" i="1"/>
  <c r="O1352" i="1"/>
  <c r="H1353" i="1"/>
  <c r="I1353" i="1"/>
  <c r="J1353" i="1"/>
  <c r="K1353" i="1"/>
  <c r="L1353" i="1"/>
  <c r="M1353" i="1"/>
  <c r="N1353" i="1"/>
  <c r="O1353" i="1"/>
  <c r="H1354" i="1"/>
  <c r="I1354" i="1"/>
  <c r="J1354" i="1"/>
  <c r="K1354" i="1"/>
  <c r="L1354" i="1"/>
  <c r="M1354" i="1"/>
  <c r="N1354" i="1"/>
  <c r="O1354" i="1"/>
  <c r="H1355" i="1"/>
  <c r="I1355" i="1"/>
  <c r="J1355" i="1"/>
  <c r="K1355" i="1"/>
  <c r="L1355" i="1"/>
  <c r="M1355" i="1"/>
  <c r="N1355" i="1"/>
  <c r="O1355" i="1"/>
  <c r="H1356" i="1"/>
  <c r="I1356" i="1"/>
  <c r="J1356" i="1"/>
  <c r="K1356" i="1"/>
  <c r="L1356" i="1"/>
  <c r="M1356" i="1"/>
  <c r="N1356" i="1"/>
  <c r="O1356" i="1"/>
  <c r="H1357" i="1"/>
  <c r="I1357" i="1"/>
  <c r="J1357" i="1"/>
  <c r="K1357" i="1"/>
  <c r="L1357" i="1"/>
  <c r="M1357" i="1"/>
  <c r="N1357" i="1"/>
  <c r="O1357" i="1"/>
  <c r="H1358" i="1"/>
  <c r="I1358" i="1"/>
  <c r="J1358" i="1"/>
  <c r="K1358" i="1"/>
  <c r="L1358" i="1"/>
  <c r="M1358" i="1"/>
  <c r="N1358" i="1"/>
  <c r="O1358" i="1"/>
  <c r="H1359" i="1"/>
  <c r="I1359" i="1"/>
  <c r="J1359" i="1"/>
  <c r="K1359" i="1"/>
  <c r="L1359" i="1"/>
  <c r="M1359" i="1"/>
  <c r="N1359" i="1"/>
  <c r="O1359" i="1"/>
  <c r="H1360" i="1"/>
  <c r="I1360" i="1"/>
  <c r="J1360" i="1"/>
  <c r="K1360" i="1"/>
  <c r="L1360" i="1"/>
  <c r="M1360" i="1"/>
  <c r="N1360" i="1"/>
  <c r="O1360" i="1"/>
  <c r="H1361" i="1"/>
  <c r="I1361" i="1"/>
  <c r="J1361" i="1"/>
  <c r="K1361" i="1"/>
  <c r="L1361" i="1"/>
  <c r="M1361" i="1"/>
  <c r="N1361" i="1"/>
  <c r="O1361" i="1"/>
  <c r="H1362" i="1"/>
  <c r="I1362" i="1"/>
  <c r="J1362" i="1"/>
  <c r="K1362" i="1"/>
  <c r="L1362" i="1"/>
  <c r="M1362" i="1"/>
  <c r="N1362" i="1"/>
  <c r="O1362" i="1"/>
  <c r="H1363" i="1"/>
  <c r="I1363" i="1"/>
  <c r="J1363" i="1"/>
  <c r="K1363" i="1"/>
  <c r="L1363" i="1"/>
  <c r="M1363" i="1"/>
  <c r="N1363" i="1"/>
  <c r="O1363" i="1"/>
  <c r="H1364" i="1"/>
  <c r="I1364" i="1"/>
  <c r="J1364" i="1"/>
  <c r="K1364" i="1"/>
  <c r="L1364" i="1"/>
  <c r="M1364" i="1"/>
  <c r="N1364" i="1"/>
  <c r="O1364" i="1"/>
  <c r="H1365" i="1"/>
  <c r="I1365" i="1"/>
  <c r="J1365" i="1"/>
  <c r="K1365" i="1"/>
  <c r="L1365" i="1"/>
  <c r="M1365" i="1"/>
  <c r="N1365" i="1"/>
  <c r="O1365" i="1"/>
  <c r="H1366" i="1"/>
  <c r="I1366" i="1"/>
  <c r="J1366" i="1"/>
  <c r="K1366" i="1"/>
  <c r="L1366" i="1"/>
  <c r="M1366" i="1"/>
  <c r="N1366" i="1"/>
  <c r="O1366" i="1"/>
  <c r="H1367" i="1"/>
  <c r="I1367" i="1"/>
  <c r="J1367" i="1"/>
  <c r="K1367" i="1"/>
  <c r="L1367" i="1"/>
  <c r="M1367" i="1"/>
  <c r="N1367" i="1"/>
  <c r="O1367" i="1"/>
  <c r="H1368" i="1"/>
  <c r="I1368" i="1"/>
  <c r="J1368" i="1"/>
  <c r="K1368" i="1"/>
  <c r="L1368" i="1"/>
  <c r="M1368" i="1"/>
  <c r="N1368" i="1"/>
  <c r="O1368" i="1"/>
  <c r="H1369" i="1"/>
  <c r="I1369" i="1"/>
  <c r="J1369" i="1"/>
  <c r="K1369" i="1"/>
  <c r="L1369" i="1"/>
  <c r="M1369" i="1"/>
  <c r="N1369" i="1"/>
  <c r="O1369" i="1"/>
  <c r="H1370" i="1"/>
  <c r="I1370" i="1"/>
  <c r="J1370" i="1"/>
  <c r="K1370" i="1"/>
  <c r="L1370" i="1"/>
  <c r="M1370" i="1"/>
  <c r="N1370" i="1"/>
  <c r="O1370" i="1"/>
  <c r="H1371" i="1"/>
  <c r="I1371" i="1"/>
  <c r="J1371" i="1"/>
  <c r="K1371" i="1"/>
  <c r="L1371" i="1"/>
  <c r="M1371" i="1"/>
  <c r="N1371" i="1"/>
  <c r="O1371" i="1"/>
  <c r="H1372" i="1"/>
  <c r="I1372" i="1"/>
  <c r="J1372" i="1"/>
  <c r="K1372" i="1"/>
  <c r="L1372" i="1"/>
  <c r="M1372" i="1"/>
  <c r="N1372" i="1"/>
  <c r="O1372" i="1"/>
  <c r="H1373" i="1"/>
  <c r="I1373" i="1"/>
  <c r="J1373" i="1"/>
  <c r="K1373" i="1"/>
  <c r="L1373" i="1"/>
  <c r="M1373" i="1"/>
  <c r="N1373" i="1"/>
  <c r="O1373" i="1"/>
  <c r="H1374" i="1"/>
  <c r="I1374" i="1"/>
  <c r="J1374" i="1"/>
  <c r="K1374" i="1"/>
  <c r="L1374" i="1"/>
  <c r="M1374" i="1"/>
  <c r="N1374" i="1"/>
  <c r="O1374" i="1"/>
  <c r="H1375" i="1"/>
  <c r="I1375" i="1"/>
  <c r="J1375" i="1"/>
  <c r="K1375" i="1"/>
  <c r="L1375" i="1"/>
  <c r="M1375" i="1"/>
  <c r="N1375" i="1"/>
  <c r="O1375" i="1"/>
  <c r="H1376" i="1"/>
  <c r="I1376" i="1"/>
  <c r="J1376" i="1"/>
  <c r="K1376" i="1"/>
  <c r="L1376" i="1"/>
  <c r="M1376" i="1"/>
  <c r="N1376" i="1"/>
  <c r="O1376" i="1"/>
  <c r="H1377" i="1"/>
  <c r="I1377" i="1"/>
  <c r="J1377" i="1"/>
  <c r="K1377" i="1"/>
  <c r="L1377" i="1"/>
  <c r="M1377" i="1"/>
  <c r="N1377" i="1"/>
  <c r="O1377" i="1"/>
  <c r="H1378" i="1"/>
  <c r="I1378" i="1"/>
  <c r="J1378" i="1"/>
  <c r="K1378" i="1"/>
  <c r="L1378" i="1"/>
  <c r="M1378" i="1"/>
  <c r="N1378" i="1"/>
  <c r="O1378" i="1"/>
  <c r="H1379" i="1"/>
  <c r="I1379" i="1"/>
  <c r="J1379" i="1"/>
  <c r="K1379" i="1"/>
  <c r="L1379" i="1"/>
  <c r="M1379" i="1"/>
  <c r="N1379" i="1"/>
  <c r="O1379" i="1"/>
  <c r="H1380" i="1"/>
  <c r="I1380" i="1"/>
  <c r="J1380" i="1"/>
  <c r="K1380" i="1"/>
  <c r="L1380" i="1"/>
  <c r="M1380" i="1"/>
  <c r="N1380" i="1"/>
  <c r="O1380" i="1"/>
  <c r="H1381" i="1"/>
  <c r="I1381" i="1"/>
  <c r="J1381" i="1"/>
  <c r="K1381" i="1"/>
  <c r="L1381" i="1"/>
  <c r="M1381" i="1"/>
  <c r="N1381" i="1"/>
  <c r="O1381" i="1"/>
  <c r="H1382" i="1"/>
  <c r="I1382" i="1"/>
  <c r="J1382" i="1"/>
  <c r="K1382" i="1"/>
  <c r="L1382" i="1"/>
  <c r="M1382" i="1"/>
  <c r="N1382" i="1"/>
  <c r="O1382" i="1"/>
  <c r="H1383" i="1"/>
  <c r="I1383" i="1"/>
  <c r="J1383" i="1"/>
  <c r="K1383" i="1"/>
  <c r="L1383" i="1"/>
  <c r="M1383" i="1"/>
  <c r="N1383" i="1"/>
  <c r="O1383" i="1"/>
  <c r="H1384" i="1"/>
  <c r="I1384" i="1"/>
  <c r="J1384" i="1"/>
  <c r="K1384" i="1"/>
  <c r="L1384" i="1"/>
  <c r="M1384" i="1"/>
  <c r="N1384" i="1"/>
  <c r="O1384" i="1"/>
  <c r="H1385" i="1"/>
  <c r="I1385" i="1"/>
  <c r="J1385" i="1"/>
  <c r="K1385" i="1"/>
  <c r="L1385" i="1"/>
  <c r="M1385" i="1"/>
  <c r="N1385" i="1"/>
  <c r="O1385" i="1"/>
  <c r="H1386" i="1"/>
  <c r="I1386" i="1"/>
  <c r="J1386" i="1"/>
  <c r="K1386" i="1"/>
  <c r="L1386" i="1"/>
  <c r="M1386" i="1"/>
  <c r="N1386" i="1"/>
  <c r="O1386" i="1"/>
  <c r="H1387" i="1"/>
  <c r="I1387" i="1"/>
  <c r="J1387" i="1"/>
  <c r="K1387" i="1"/>
  <c r="L1387" i="1"/>
  <c r="M1387" i="1"/>
  <c r="N1387" i="1"/>
  <c r="O1387" i="1"/>
  <c r="H1388" i="1"/>
  <c r="I1388" i="1"/>
  <c r="J1388" i="1"/>
  <c r="K1388" i="1"/>
  <c r="L1388" i="1"/>
  <c r="M1388" i="1"/>
  <c r="N1388" i="1"/>
  <c r="O1388" i="1"/>
  <c r="H1389" i="1"/>
  <c r="I1389" i="1"/>
  <c r="J1389" i="1"/>
  <c r="K1389" i="1"/>
  <c r="L1389" i="1"/>
  <c r="M1389" i="1"/>
  <c r="N1389" i="1"/>
  <c r="O1389" i="1"/>
  <c r="H1390" i="1"/>
  <c r="I1390" i="1"/>
  <c r="J1390" i="1"/>
  <c r="K1390" i="1"/>
  <c r="L1390" i="1"/>
  <c r="M1390" i="1"/>
  <c r="N1390" i="1"/>
  <c r="O1390" i="1"/>
  <c r="H1391" i="1"/>
  <c r="I1391" i="1"/>
  <c r="J1391" i="1"/>
  <c r="K1391" i="1"/>
  <c r="L1391" i="1"/>
  <c r="M1391" i="1"/>
  <c r="N1391" i="1"/>
  <c r="O1391" i="1"/>
  <c r="H1392" i="1"/>
  <c r="I1392" i="1"/>
  <c r="J1392" i="1"/>
  <c r="K1392" i="1"/>
  <c r="L1392" i="1"/>
  <c r="M1392" i="1"/>
  <c r="N1392" i="1"/>
  <c r="O1392" i="1"/>
  <c r="H1393" i="1"/>
  <c r="I1393" i="1"/>
  <c r="J1393" i="1"/>
  <c r="K1393" i="1"/>
  <c r="L1393" i="1"/>
  <c r="M1393" i="1"/>
  <c r="N1393" i="1"/>
  <c r="O1393" i="1"/>
  <c r="H1394" i="1"/>
  <c r="I1394" i="1"/>
  <c r="J1394" i="1"/>
  <c r="K1394" i="1"/>
  <c r="L1394" i="1"/>
  <c r="M1394" i="1"/>
  <c r="N1394" i="1"/>
  <c r="O1394" i="1"/>
  <c r="H1395" i="1"/>
  <c r="I1395" i="1"/>
  <c r="J1395" i="1"/>
  <c r="K1395" i="1"/>
  <c r="L1395" i="1"/>
  <c r="M1395" i="1"/>
  <c r="N1395" i="1"/>
  <c r="O1395" i="1"/>
  <c r="H1396" i="1"/>
  <c r="I1396" i="1"/>
  <c r="J1396" i="1"/>
  <c r="K1396" i="1"/>
  <c r="L1396" i="1"/>
  <c r="M1396" i="1"/>
  <c r="N1396" i="1"/>
  <c r="O1396" i="1"/>
  <c r="H1397" i="1"/>
  <c r="I1397" i="1"/>
  <c r="J1397" i="1"/>
  <c r="K1397" i="1"/>
  <c r="L1397" i="1"/>
  <c r="M1397" i="1"/>
  <c r="N1397" i="1"/>
  <c r="O1397" i="1"/>
  <c r="H1398" i="1"/>
  <c r="I1398" i="1"/>
  <c r="J1398" i="1"/>
  <c r="K1398" i="1"/>
  <c r="L1398" i="1"/>
  <c r="M1398" i="1"/>
  <c r="N1398" i="1"/>
  <c r="O1398" i="1"/>
  <c r="H1399" i="1"/>
  <c r="I1399" i="1"/>
  <c r="J1399" i="1"/>
  <c r="K1399" i="1"/>
  <c r="L1399" i="1"/>
  <c r="M1399" i="1"/>
  <c r="N1399" i="1"/>
  <c r="O1399" i="1"/>
  <c r="H1400" i="1"/>
  <c r="I1400" i="1"/>
  <c r="J1400" i="1"/>
  <c r="K1400" i="1"/>
  <c r="L1400" i="1"/>
  <c r="M1400" i="1"/>
  <c r="N1400" i="1"/>
  <c r="O1400" i="1"/>
  <c r="H1401" i="1"/>
  <c r="I1401" i="1"/>
  <c r="J1401" i="1"/>
  <c r="K1401" i="1"/>
  <c r="L1401" i="1"/>
  <c r="M1401" i="1"/>
  <c r="N1401" i="1"/>
  <c r="O1401" i="1"/>
  <c r="H1402" i="1"/>
  <c r="I1402" i="1"/>
  <c r="J1402" i="1"/>
  <c r="K1402" i="1"/>
  <c r="L1402" i="1"/>
  <c r="M1402" i="1"/>
  <c r="N1402" i="1"/>
  <c r="O1402" i="1"/>
  <c r="H1403" i="1"/>
  <c r="I1403" i="1"/>
  <c r="J1403" i="1"/>
  <c r="K1403" i="1"/>
  <c r="L1403" i="1"/>
  <c r="M1403" i="1"/>
  <c r="N1403" i="1"/>
  <c r="O1403" i="1"/>
  <c r="H1404" i="1"/>
  <c r="I1404" i="1"/>
  <c r="J1404" i="1"/>
  <c r="K1404" i="1"/>
  <c r="L1404" i="1"/>
  <c r="M1404" i="1"/>
  <c r="N1404" i="1"/>
  <c r="O1404" i="1"/>
  <c r="H1405" i="1"/>
  <c r="I1405" i="1"/>
  <c r="J1405" i="1"/>
  <c r="K1405" i="1"/>
  <c r="L1405" i="1"/>
  <c r="M1405" i="1"/>
  <c r="N1405" i="1"/>
  <c r="O1405" i="1"/>
  <c r="H1406" i="1"/>
  <c r="I1406" i="1"/>
  <c r="J1406" i="1"/>
  <c r="K1406" i="1"/>
  <c r="L1406" i="1"/>
  <c r="M1406" i="1"/>
  <c r="N1406" i="1"/>
  <c r="O1406" i="1"/>
  <c r="H1407" i="1"/>
  <c r="I1407" i="1"/>
  <c r="J1407" i="1"/>
  <c r="K1407" i="1"/>
  <c r="L1407" i="1"/>
  <c r="M1407" i="1"/>
  <c r="N1407" i="1"/>
  <c r="O1407" i="1"/>
  <c r="H1408" i="1"/>
  <c r="I1408" i="1"/>
  <c r="J1408" i="1"/>
  <c r="K1408" i="1"/>
  <c r="L1408" i="1"/>
  <c r="M1408" i="1"/>
  <c r="N1408" i="1"/>
  <c r="O1408" i="1"/>
  <c r="H1409" i="1"/>
  <c r="I1409" i="1"/>
  <c r="J1409" i="1"/>
  <c r="K1409" i="1"/>
  <c r="L1409" i="1"/>
  <c r="M1409" i="1"/>
  <c r="N1409" i="1"/>
  <c r="O1409" i="1"/>
  <c r="H1410" i="1"/>
  <c r="I1410" i="1"/>
  <c r="J1410" i="1"/>
  <c r="K1410" i="1"/>
  <c r="L1410" i="1"/>
  <c r="M1410" i="1"/>
  <c r="N1410" i="1"/>
  <c r="O1410" i="1"/>
  <c r="H1411" i="1"/>
  <c r="I1411" i="1"/>
  <c r="J1411" i="1"/>
  <c r="K1411" i="1"/>
  <c r="L1411" i="1"/>
  <c r="M1411" i="1"/>
  <c r="N1411" i="1"/>
  <c r="O1411" i="1"/>
  <c r="H1412" i="1"/>
  <c r="I1412" i="1"/>
  <c r="J1412" i="1"/>
  <c r="K1412" i="1"/>
  <c r="L1412" i="1"/>
  <c r="M1412" i="1"/>
  <c r="N1412" i="1"/>
  <c r="O1412" i="1"/>
  <c r="H1413" i="1"/>
  <c r="I1413" i="1"/>
  <c r="J1413" i="1"/>
  <c r="K1413" i="1"/>
  <c r="L1413" i="1"/>
  <c r="M1413" i="1"/>
  <c r="N1413" i="1"/>
  <c r="O1413" i="1"/>
  <c r="H1414" i="1"/>
  <c r="I1414" i="1"/>
  <c r="J1414" i="1"/>
  <c r="K1414" i="1"/>
  <c r="L1414" i="1"/>
  <c r="M1414" i="1"/>
  <c r="N1414" i="1"/>
  <c r="O1414" i="1"/>
  <c r="H1415" i="1"/>
  <c r="I1415" i="1"/>
  <c r="J1415" i="1"/>
  <c r="K1415" i="1"/>
  <c r="L1415" i="1"/>
  <c r="M1415" i="1"/>
  <c r="N1415" i="1"/>
  <c r="O1415" i="1"/>
  <c r="H1416" i="1"/>
  <c r="I1416" i="1"/>
  <c r="J1416" i="1"/>
  <c r="K1416" i="1"/>
  <c r="L1416" i="1"/>
  <c r="M1416" i="1"/>
  <c r="N1416" i="1"/>
  <c r="O1416" i="1"/>
  <c r="H1417" i="1"/>
  <c r="I1417" i="1"/>
  <c r="J1417" i="1"/>
  <c r="K1417" i="1"/>
  <c r="L1417" i="1"/>
  <c r="M1417" i="1"/>
  <c r="N1417" i="1"/>
  <c r="O1417" i="1"/>
  <c r="H1418" i="1"/>
  <c r="I1418" i="1"/>
  <c r="J1418" i="1"/>
  <c r="K1418" i="1"/>
  <c r="L1418" i="1"/>
  <c r="M1418" i="1"/>
  <c r="N1418" i="1"/>
  <c r="O1418" i="1"/>
  <c r="H1419" i="1"/>
  <c r="I1419" i="1"/>
  <c r="J1419" i="1"/>
  <c r="K1419" i="1"/>
  <c r="L1419" i="1"/>
  <c r="M1419" i="1"/>
  <c r="N1419" i="1"/>
  <c r="O1419" i="1"/>
  <c r="H1420" i="1"/>
  <c r="I1420" i="1"/>
  <c r="J1420" i="1"/>
  <c r="K1420" i="1"/>
  <c r="L1420" i="1"/>
  <c r="M1420" i="1"/>
  <c r="N1420" i="1"/>
  <c r="O1420" i="1"/>
  <c r="H1421" i="1"/>
  <c r="I1421" i="1"/>
  <c r="J1421" i="1"/>
  <c r="K1421" i="1"/>
  <c r="L1421" i="1"/>
  <c r="M1421" i="1"/>
  <c r="N1421" i="1"/>
  <c r="O1421" i="1"/>
  <c r="H1422" i="1"/>
  <c r="I1422" i="1"/>
  <c r="J1422" i="1"/>
  <c r="K1422" i="1"/>
  <c r="L1422" i="1"/>
  <c r="M1422" i="1"/>
  <c r="N1422" i="1"/>
  <c r="O1422" i="1"/>
  <c r="H1423" i="1"/>
  <c r="I1423" i="1"/>
  <c r="J1423" i="1"/>
  <c r="K1423" i="1"/>
  <c r="L1423" i="1"/>
  <c r="M1423" i="1"/>
  <c r="N1423" i="1"/>
  <c r="O1423" i="1"/>
  <c r="H1424" i="1"/>
  <c r="I1424" i="1"/>
  <c r="J1424" i="1"/>
  <c r="K1424" i="1"/>
  <c r="L1424" i="1"/>
  <c r="M1424" i="1"/>
  <c r="N1424" i="1"/>
  <c r="O1424" i="1"/>
  <c r="H1425" i="1"/>
  <c r="I1425" i="1"/>
  <c r="J1425" i="1"/>
  <c r="K1425" i="1"/>
  <c r="L1425" i="1"/>
  <c r="M1425" i="1"/>
  <c r="N1425" i="1"/>
  <c r="O1425" i="1"/>
  <c r="H1426" i="1"/>
  <c r="I1426" i="1"/>
  <c r="J1426" i="1"/>
  <c r="K1426" i="1"/>
  <c r="L1426" i="1"/>
  <c r="M1426" i="1"/>
  <c r="N1426" i="1"/>
  <c r="O1426" i="1"/>
  <c r="H1427" i="1"/>
  <c r="I1427" i="1"/>
  <c r="J1427" i="1"/>
  <c r="K1427" i="1"/>
  <c r="L1427" i="1"/>
  <c r="M1427" i="1"/>
  <c r="N1427" i="1"/>
  <c r="O1427" i="1"/>
  <c r="H1428" i="1"/>
  <c r="I1428" i="1"/>
  <c r="J1428" i="1"/>
  <c r="K1428" i="1"/>
  <c r="L1428" i="1"/>
  <c r="M1428" i="1"/>
  <c r="N1428" i="1"/>
  <c r="O1428" i="1"/>
  <c r="H1429" i="1"/>
  <c r="I1429" i="1"/>
  <c r="J1429" i="1"/>
  <c r="K1429" i="1"/>
  <c r="L1429" i="1"/>
  <c r="M1429" i="1"/>
  <c r="N1429" i="1"/>
  <c r="O1429" i="1"/>
  <c r="H1430" i="1"/>
  <c r="I1430" i="1"/>
  <c r="J1430" i="1"/>
  <c r="K1430" i="1"/>
  <c r="L1430" i="1"/>
  <c r="M1430" i="1"/>
  <c r="N1430" i="1"/>
  <c r="O1430" i="1"/>
  <c r="H1431" i="1"/>
  <c r="I1431" i="1"/>
  <c r="J1431" i="1"/>
  <c r="K1431" i="1"/>
  <c r="L1431" i="1"/>
  <c r="M1431" i="1"/>
  <c r="N1431" i="1"/>
  <c r="O1431" i="1"/>
  <c r="H1432" i="1"/>
  <c r="I1432" i="1"/>
  <c r="J1432" i="1"/>
  <c r="K1432" i="1"/>
  <c r="L1432" i="1"/>
  <c r="M1432" i="1"/>
  <c r="N1432" i="1"/>
  <c r="O1432" i="1"/>
  <c r="H1433" i="1"/>
  <c r="I1433" i="1"/>
  <c r="J1433" i="1"/>
  <c r="K1433" i="1"/>
  <c r="L1433" i="1"/>
  <c r="M1433" i="1"/>
  <c r="N1433" i="1"/>
  <c r="O1433" i="1"/>
  <c r="H1434" i="1"/>
  <c r="I1434" i="1"/>
  <c r="J1434" i="1"/>
  <c r="K1434" i="1"/>
  <c r="L1434" i="1"/>
  <c r="M1434" i="1"/>
  <c r="N1434" i="1"/>
  <c r="O1434" i="1"/>
  <c r="H1435" i="1"/>
  <c r="I1435" i="1"/>
  <c r="J1435" i="1"/>
  <c r="K1435" i="1"/>
  <c r="L1435" i="1"/>
  <c r="M1435" i="1"/>
  <c r="N1435" i="1"/>
  <c r="O1435" i="1"/>
  <c r="H1436" i="1"/>
  <c r="I1436" i="1"/>
  <c r="J1436" i="1"/>
  <c r="K1436" i="1"/>
  <c r="L1436" i="1"/>
  <c r="M1436" i="1"/>
  <c r="N1436" i="1"/>
  <c r="O1436" i="1"/>
  <c r="H1437" i="1"/>
  <c r="I1437" i="1"/>
  <c r="J1437" i="1"/>
  <c r="K1437" i="1"/>
  <c r="L1437" i="1"/>
  <c r="M1437" i="1"/>
  <c r="N1437" i="1"/>
  <c r="O1437" i="1"/>
  <c r="H1438" i="1"/>
  <c r="I1438" i="1"/>
  <c r="J1438" i="1"/>
  <c r="K1438" i="1"/>
  <c r="L1438" i="1"/>
  <c r="M1438" i="1"/>
  <c r="N1438" i="1"/>
  <c r="O1438" i="1"/>
  <c r="H1439" i="1"/>
  <c r="I1439" i="1"/>
  <c r="J1439" i="1"/>
  <c r="K1439" i="1"/>
  <c r="L1439" i="1"/>
  <c r="M1439" i="1"/>
  <c r="N1439" i="1"/>
  <c r="O1439" i="1"/>
  <c r="H1441" i="1"/>
  <c r="I1441" i="1"/>
  <c r="J1441" i="1"/>
  <c r="K1441" i="1"/>
  <c r="L1441" i="1"/>
  <c r="M1441" i="1"/>
  <c r="N1441" i="1"/>
  <c r="O1441" i="1"/>
  <c r="H1442" i="1"/>
  <c r="I1442" i="1"/>
  <c r="J1442" i="1"/>
  <c r="K1442" i="1"/>
  <c r="L1442" i="1"/>
  <c r="M1442" i="1"/>
  <c r="N1442" i="1"/>
  <c r="O1442" i="1"/>
  <c r="H1443" i="1"/>
  <c r="I1443" i="1"/>
  <c r="J1443" i="1"/>
  <c r="K1443" i="1"/>
  <c r="L1443" i="1"/>
  <c r="M1443" i="1"/>
  <c r="N1443" i="1"/>
  <c r="O1443" i="1"/>
  <c r="H1444" i="1"/>
  <c r="I1444" i="1"/>
  <c r="J1444" i="1"/>
  <c r="K1444" i="1"/>
  <c r="L1444" i="1"/>
  <c r="M1444" i="1"/>
  <c r="N1444" i="1"/>
  <c r="O1444" i="1"/>
  <c r="H1445" i="1"/>
  <c r="I1445" i="1"/>
  <c r="J1445" i="1"/>
  <c r="K1445" i="1"/>
  <c r="L1445" i="1"/>
  <c r="M1445" i="1"/>
  <c r="N1445" i="1"/>
  <c r="O1445" i="1"/>
  <c r="H1446" i="1"/>
  <c r="I1446" i="1"/>
  <c r="J1446" i="1"/>
  <c r="K1446" i="1"/>
  <c r="L1446" i="1"/>
  <c r="M1446" i="1"/>
  <c r="N1446" i="1"/>
  <c r="O1446" i="1"/>
  <c r="H1447" i="1"/>
  <c r="I1447" i="1"/>
  <c r="J1447" i="1"/>
  <c r="K1447" i="1"/>
  <c r="L1447" i="1"/>
  <c r="M1447" i="1"/>
  <c r="N1447" i="1"/>
  <c r="O1447" i="1"/>
  <c r="H1448" i="1"/>
  <c r="I1448" i="1"/>
  <c r="J1448" i="1"/>
  <c r="K1448" i="1"/>
  <c r="L1448" i="1"/>
  <c r="M1448" i="1"/>
  <c r="N1448" i="1"/>
  <c r="O1448" i="1"/>
  <c r="H1449" i="1"/>
  <c r="I1449" i="1"/>
  <c r="J1449" i="1"/>
  <c r="K1449" i="1"/>
  <c r="L1449" i="1"/>
  <c r="M1449" i="1"/>
  <c r="N1449" i="1"/>
  <c r="O1449" i="1"/>
  <c r="H1450" i="1"/>
  <c r="I1450" i="1"/>
  <c r="J1450" i="1"/>
  <c r="K1450" i="1"/>
  <c r="L1450" i="1"/>
  <c r="M1450" i="1"/>
  <c r="N1450" i="1"/>
  <c r="O1450" i="1"/>
  <c r="H1451" i="1"/>
  <c r="I1451" i="1"/>
  <c r="J1451" i="1"/>
  <c r="K1451" i="1"/>
  <c r="L1451" i="1"/>
  <c r="M1451" i="1"/>
  <c r="N1451" i="1"/>
  <c r="O1451" i="1"/>
  <c r="H1452" i="1"/>
  <c r="I1452" i="1"/>
  <c r="J1452" i="1"/>
  <c r="K1452" i="1"/>
  <c r="L1452" i="1"/>
  <c r="M1452" i="1"/>
  <c r="N1452" i="1"/>
  <c r="O1452" i="1"/>
  <c r="H1453" i="1"/>
  <c r="I1453" i="1"/>
  <c r="J1453" i="1"/>
  <c r="K1453" i="1"/>
  <c r="L1453" i="1"/>
  <c r="M1453" i="1"/>
  <c r="N1453" i="1"/>
  <c r="O1453" i="1"/>
  <c r="H1454" i="1"/>
  <c r="I1454" i="1"/>
  <c r="J1454" i="1"/>
  <c r="K1454" i="1"/>
  <c r="L1454" i="1"/>
  <c r="M1454" i="1"/>
  <c r="N1454" i="1"/>
  <c r="O1454" i="1"/>
  <c r="H1455" i="1"/>
  <c r="I1455" i="1"/>
  <c r="J1455" i="1"/>
  <c r="K1455" i="1"/>
  <c r="L1455" i="1"/>
  <c r="M1455" i="1"/>
  <c r="N1455" i="1"/>
  <c r="O1455" i="1"/>
  <c r="H1456" i="1"/>
  <c r="I1456" i="1"/>
  <c r="J1456" i="1"/>
  <c r="K1456" i="1"/>
  <c r="L1456" i="1"/>
  <c r="M1456" i="1"/>
  <c r="N1456" i="1"/>
  <c r="O1456" i="1"/>
  <c r="H1457" i="1"/>
  <c r="I1457" i="1"/>
  <c r="J1457" i="1"/>
  <c r="K1457" i="1"/>
  <c r="L1457" i="1"/>
  <c r="M1457" i="1"/>
  <c r="N1457" i="1"/>
  <c r="O1457" i="1"/>
  <c r="H1458" i="1"/>
  <c r="I1458" i="1"/>
  <c r="J1458" i="1"/>
  <c r="K1458" i="1"/>
  <c r="L1458" i="1"/>
  <c r="M1458" i="1"/>
  <c r="N1458" i="1"/>
  <c r="O1458" i="1"/>
  <c r="H1459" i="1"/>
  <c r="I1459" i="1"/>
  <c r="J1459" i="1"/>
  <c r="K1459" i="1"/>
  <c r="L1459" i="1"/>
  <c r="M1459" i="1"/>
  <c r="N1459" i="1"/>
  <c r="O1459" i="1"/>
  <c r="H1460" i="1"/>
  <c r="I1460" i="1"/>
  <c r="J1460" i="1"/>
  <c r="K1460" i="1"/>
  <c r="L1460" i="1"/>
  <c r="M1460" i="1"/>
  <c r="N1460" i="1"/>
  <c r="O1460" i="1"/>
  <c r="H1461" i="1"/>
  <c r="I1461" i="1"/>
  <c r="J1461" i="1"/>
  <c r="K1461" i="1"/>
  <c r="L1461" i="1"/>
  <c r="M1461" i="1"/>
  <c r="N1461" i="1"/>
  <c r="O1461" i="1"/>
  <c r="H1462" i="1"/>
  <c r="I1462" i="1"/>
  <c r="J1462" i="1"/>
  <c r="K1462" i="1"/>
  <c r="L1462" i="1"/>
  <c r="M1462" i="1"/>
  <c r="N1462" i="1"/>
  <c r="O1462" i="1"/>
  <c r="H1463" i="1"/>
  <c r="I1463" i="1"/>
  <c r="J1463" i="1"/>
  <c r="K1463" i="1"/>
  <c r="L1463" i="1"/>
  <c r="M1463" i="1"/>
  <c r="N1463" i="1"/>
  <c r="O1463" i="1"/>
  <c r="H1464" i="1"/>
  <c r="I1464" i="1"/>
  <c r="J1464" i="1"/>
  <c r="K1464" i="1"/>
  <c r="L1464" i="1"/>
  <c r="M1464" i="1"/>
  <c r="N1464" i="1"/>
  <c r="O1464" i="1"/>
  <c r="H1465" i="1"/>
  <c r="I1465" i="1"/>
  <c r="J1465" i="1"/>
  <c r="K1465" i="1"/>
  <c r="L1465" i="1"/>
  <c r="M1465" i="1"/>
  <c r="N1465" i="1"/>
  <c r="O1465" i="1"/>
  <c r="H1466" i="1"/>
  <c r="I1466" i="1"/>
  <c r="J1466" i="1"/>
  <c r="K1466" i="1"/>
  <c r="L1466" i="1"/>
  <c r="M1466" i="1"/>
  <c r="N1466" i="1"/>
  <c r="O1466" i="1"/>
  <c r="H1467" i="1"/>
  <c r="I1467" i="1"/>
  <c r="J1467" i="1"/>
  <c r="K1467" i="1"/>
  <c r="L1467" i="1"/>
  <c r="M1467" i="1"/>
  <c r="N1467" i="1"/>
  <c r="O1467" i="1"/>
  <c r="H1468" i="1"/>
  <c r="I1468" i="1"/>
  <c r="J1468" i="1"/>
  <c r="K1468" i="1"/>
  <c r="L1468" i="1"/>
  <c r="M1468" i="1"/>
  <c r="N1468" i="1"/>
  <c r="O1468" i="1"/>
  <c r="H1469" i="1"/>
  <c r="I1469" i="1"/>
  <c r="J1469" i="1"/>
  <c r="K1469" i="1"/>
  <c r="L1469" i="1"/>
  <c r="M1469" i="1"/>
  <c r="N1469" i="1"/>
  <c r="O1469" i="1"/>
  <c r="H1470" i="1"/>
  <c r="I1470" i="1"/>
  <c r="J1470" i="1"/>
  <c r="K1470" i="1"/>
  <c r="L1470" i="1"/>
  <c r="M1470" i="1"/>
  <c r="N1470" i="1"/>
  <c r="O1470" i="1"/>
  <c r="H1473" i="1"/>
  <c r="I1473" i="1"/>
  <c r="J1473" i="1"/>
  <c r="K1473" i="1"/>
  <c r="L1473" i="1"/>
  <c r="M1473" i="1"/>
  <c r="N1473" i="1"/>
  <c r="O1473" i="1"/>
  <c r="H1474" i="1"/>
  <c r="I1474" i="1"/>
  <c r="J1474" i="1"/>
  <c r="K1474" i="1"/>
  <c r="L1474" i="1"/>
  <c r="M1474" i="1"/>
  <c r="N1474" i="1"/>
  <c r="O1474" i="1"/>
  <c r="H1475" i="1"/>
  <c r="I1475" i="1"/>
  <c r="J1475" i="1"/>
  <c r="K1475" i="1"/>
  <c r="L1475" i="1"/>
  <c r="M1475" i="1"/>
  <c r="N1475" i="1"/>
  <c r="O1475" i="1"/>
  <c r="H1476" i="1"/>
  <c r="I1476" i="1"/>
  <c r="J1476" i="1"/>
  <c r="K1476" i="1"/>
  <c r="L1476" i="1"/>
  <c r="M1476" i="1"/>
  <c r="N1476" i="1"/>
  <c r="O1476" i="1"/>
  <c r="H1479" i="1"/>
  <c r="I1479" i="1"/>
  <c r="J1479" i="1"/>
  <c r="K1479" i="1"/>
  <c r="L1479" i="1"/>
  <c r="M1479" i="1"/>
  <c r="N1479" i="1"/>
  <c r="O1479" i="1"/>
  <c r="H1480" i="1"/>
  <c r="I1480" i="1"/>
  <c r="J1480" i="1"/>
  <c r="K1480" i="1"/>
  <c r="L1480" i="1"/>
  <c r="M1480" i="1"/>
  <c r="N1480" i="1"/>
  <c r="O1480" i="1"/>
  <c r="H1481" i="1"/>
  <c r="I1481" i="1"/>
  <c r="J1481" i="1"/>
  <c r="K1481" i="1"/>
  <c r="L1481" i="1"/>
  <c r="M1481" i="1"/>
  <c r="N1481" i="1"/>
  <c r="O1481" i="1"/>
  <c r="H1482" i="1"/>
  <c r="I1482" i="1"/>
  <c r="J1482" i="1"/>
  <c r="K1482" i="1"/>
  <c r="L1482" i="1"/>
  <c r="M1482" i="1"/>
  <c r="N1482" i="1"/>
  <c r="O1482" i="1"/>
  <c r="H1483" i="1"/>
  <c r="I1483" i="1"/>
  <c r="J1483" i="1"/>
  <c r="K1483" i="1"/>
  <c r="L1483" i="1"/>
  <c r="M1483" i="1"/>
  <c r="N1483" i="1"/>
  <c r="O1483" i="1"/>
  <c r="H1484" i="1"/>
  <c r="I1484" i="1"/>
  <c r="J1484" i="1"/>
  <c r="K1484" i="1"/>
  <c r="L1484" i="1"/>
  <c r="M1484" i="1"/>
  <c r="N1484" i="1"/>
  <c r="O1484" i="1"/>
  <c r="H1485" i="1"/>
  <c r="I1485" i="1"/>
  <c r="J1485" i="1"/>
  <c r="K1485" i="1"/>
  <c r="L1485" i="1"/>
  <c r="M1485" i="1"/>
  <c r="N1485" i="1"/>
  <c r="O1485" i="1"/>
  <c r="H1486" i="1"/>
  <c r="I1486" i="1"/>
  <c r="J1486" i="1"/>
  <c r="K1486" i="1"/>
  <c r="L1486" i="1"/>
  <c r="M1486" i="1"/>
  <c r="N1486" i="1"/>
  <c r="O1486" i="1"/>
  <c r="H1487" i="1"/>
  <c r="I1487" i="1"/>
  <c r="J1487" i="1"/>
  <c r="K1487" i="1"/>
  <c r="L1487" i="1"/>
  <c r="M1487" i="1"/>
  <c r="N1487" i="1"/>
  <c r="O1487" i="1"/>
  <c r="H1488" i="1"/>
  <c r="I1488" i="1"/>
  <c r="J1488" i="1"/>
  <c r="K1488" i="1"/>
  <c r="L1488" i="1"/>
  <c r="M1488" i="1"/>
  <c r="N1488" i="1"/>
  <c r="O1488" i="1"/>
  <c r="H1489" i="1"/>
  <c r="I1489" i="1"/>
  <c r="J1489" i="1"/>
  <c r="K1489" i="1"/>
  <c r="L1489" i="1"/>
  <c r="M1489" i="1"/>
  <c r="N1489" i="1"/>
  <c r="O1489" i="1"/>
  <c r="H1490" i="1"/>
  <c r="I1490" i="1"/>
  <c r="J1490" i="1"/>
  <c r="K1490" i="1"/>
  <c r="L1490" i="1"/>
  <c r="M1490" i="1"/>
  <c r="N1490" i="1"/>
  <c r="O1490" i="1"/>
  <c r="H1491" i="1"/>
  <c r="I1491" i="1"/>
  <c r="J1491" i="1"/>
  <c r="K1491" i="1"/>
  <c r="L1491" i="1"/>
  <c r="M1491" i="1"/>
  <c r="N1491" i="1"/>
  <c r="O1491" i="1"/>
  <c r="H1492" i="1"/>
  <c r="I1492" i="1"/>
  <c r="J1492" i="1"/>
  <c r="K1492" i="1"/>
  <c r="L1492" i="1"/>
  <c r="M1492" i="1"/>
  <c r="N1492" i="1"/>
  <c r="O1492" i="1"/>
  <c r="H1493" i="1"/>
  <c r="I1493" i="1"/>
  <c r="J1493" i="1"/>
  <c r="K1493" i="1"/>
  <c r="L1493" i="1"/>
  <c r="M1493" i="1"/>
  <c r="N1493" i="1"/>
  <c r="O1493" i="1"/>
  <c r="H1494" i="1"/>
  <c r="I1494" i="1"/>
  <c r="J1494" i="1"/>
  <c r="K1494" i="1"/>
  <c r="L1494" i="1"/>
  <c r="M1494" i="1"/>
  <c r="N1494" i="1"/>
  <c r="O1494" i="1"/>
  <c r="H1495" i="1"/>
  <c r="I1495" i="1"/>
  <c r="J1495" i="1"/>
  <c r="K1495" i="1"/>
  <c r="L1495" i="1"/>
  <c r="M1495" i="1"/>
  <c r="N1495" i="1"/>
  <c r="O1495" i="1"/>
  <c r="H1496" i="1"/>
  <c r="I1496" i="1"/>
  <c r="J1496" i="1"/>
  <c r="K1496" i="1"/>
  <c r="L1496" i="1"/>
  <c r="M1496" i="1"/>
  <c r="N1496" i="1"/>
  <c r="O1496" i="1"/>
  <c r="H1497" i="1"/>
  <c r="I1497" i="1"/>
  <c r="J1497" i="1"/>
  <c r="K1497" i="1"/>
  <c r="L1497" i="1"/>
  <c r="M1497" i="1"/>
  <c r="N1497" i="1"/>
  <c r="O1497" i="1"/>
  <c r="H1498" i="1"/>
  <c r="I1498" i="1"/>
  <c r="J1498" i="1"/>
  <c r="K1498" i="1"/>
  <c r="L1498" i="1"/>
  <c r="M1498" i="1"/>
  <c r="N1498" i="1"/>
  <c r="O1498" i="1"/>
  <c r="H1499" i="1"/>
  <c r="I1499" i="1"/>
  <c r="J1499" i="1"/>
  <c r="K1499" i="1"/>
  <c r="L1499" i="1"/>
  <c r="M1499" i="1"/>
  <c r="N1499" i="1"/>
  <c r="O1499" i="1"/>
  <c r="H1500" i="1"/>
  <c r="I1500" i="1"/>
  <c r="J1500" i="1"/>
  <c r="K1500" i="1"/>
  <c r="L1500" i="1"/>
  <c r="M1500" i="1"/>
  <c r="N1500" i="1"/>
  <c r="O1500" i="1"/>
  <c r="H1501" i="1"/>
  <c r="I1501" i="1"/>
  <c r="J1501" i="1"/>
  <c r="K1501" i="1"/>
  <c r="L1501" i="1"/>
  <c r="M1501" i="1"/>
  <c r="N1501" i="1"/>
  <c r="O1501" i="1"/>
  <c r="H1502" i="1"/>
  <c r="I1502" i="1"/>
  <c r="J1502" i="1"/>
  <c r="K1502" i="1"/>
  <c r="L1502" i="1"/>
  <c r="M1502" i="1"/>
  <c r="N1502" i="1"/>
  <c r="O1502" i="1"/>
  <c r="H1503" i="1"/>
  <c r="I1503" i="1"/>
  <c r="J1503" i="1"/>
  <c r="K1503" i="1"/>
  <c r="L1503" i="1"/>
  <c r="M1503" i="1"/>
  <c r="N1503" i="1"/>
  <c r="O1503" i="1"/>
  <c r="H1504" i="1"/>
  <c r="I1504" i="1"/>
  <c r="J1504" i="1"/>
  <c r="K1504" i="1"/>
  <c r="L1504" i="1"/>
  <c r="M1504" i="1"/>
  <c r="N1504" i="1"/>
  <c r="O1504" i="1"/>
  <c r="H1505" i="1"/>
  <c r="I1505" i="1"/>
  <c r="J1505" i="1"/>
  <c r="K1505" i="1"/>
  <c r="L1505" i="1"/>
  <c r="M1505" i="1"/>
  <c r="N1505" i="1"/>
  <c r="O1505" i="1"/>
  <c r="H1506" i="1"/>
  <c r="I1506" i="1"/>
  <c r="J1506" i="1"/>
  <c r="K1506" i="1"/>
  <c r="L1506" i="1"/>
  <c r="M1506" i="1"/>
  <c r="N1506" i="1"/>
  <c r="O1506" i="1"/>
  <c r="H1507" i="1"/>
  <c r="I1507" i="1"/>
  <c r="J1507" i="1"/>
  <c r="K1507" i="1"/>
  <c r="L1507" i="1"/>
  <c r="M1507" i="1"/>
  <c r="N1507" i="1"/>
  <c r="O1507" i="1"/>
  <c r="H1508" i="1"/>
  <c r="I1508" i="1"/>
  <c r="J1508" i="1"/>
  <c r="K1508" i="1"/>
  <c r="L1508" i="1"/>
  <c r="M1508" i="1"/>
  <c r="N1508" i="1"/>
  <c r="O1508" i="1"/>
  <c r="H1509" i="1"/>
  <c r="I1509" i="1"/>
  <c r="J1509" i="1"/>
  <c r="K1509" i="1"/>
  <c r="L1509" i="1"/>
  <c r="M1509" i="1"/>
  <c r="N1509" i="1"/>
  <c r="O1509" i="1"/>
  <c r="H1510" i="1"/>
  <c r="I1510" i="1"/>
  <c r="J1510" i="1"/>
  <c r="K1510" i="1"/>
  <c r="L1510" i="1"/>
  <c r="M1510" i="1"/>
  <c r="N1510" i="1"/>
  <c r="O1510" i="1"/>
  <c r="H1511" i="1"/>
  <c r="I1511" i="1"/>
  <c r="J1511" i="1"/>
  <c r="K1511" i="1"/>
  <c r="L1511" i="1"/>
  <c r="M1511" i="1"/>
  <c r="N1511" i="1"/>
  <c r="O1511" i="1"/>
  <c r="H1512" i="1"/>
  <c r="I1512" i="1"/>
  <c r="J1512" i="1"/>
  <c r="K1512" i="1"/>
  <c r="L1512" i="1"/>
  <c r="M1512" i="1"/>
  <c r="N1512" i="1"/>
  <c r="O1512" i="1"/>
  <c r="H1513" i="1"/>
  <c r="I1513" i="1"/>
  <c r="J1513" i="1"/>
  <c r="K1513" i="1"/>
  <c r="L1513" i="1"/>
  <c r="M1513" i="1"/>
  <c r="N1513" i="1"/>
  <c r="O1513" i="1"/>
  <c r="H1514" i="1"/>
  <c r="I1514" i="1"/>
  <c r="J1514" i="1"/>
  <c r="K1514" i="1"/>
  <c r="L1514" i="1"/>
  <c r="M1514" i="1"/>
  <c r="N1514" i="1"/>
  <c r="O1514" i="1"/>
  <c r="H1515" i="1"/>
  <c r="I1515" i="1"/>
  <c r="J1515" i="1"/>
  <c r="K1515" i="1"/>
  <c r="L1515" i="1"/>
  <c r="M1515" i="1"/>
  <c r="N1515" i="1"/>
  <c r="O1515" i="1"/>
  <c r="H1516" i="1"/>
  <c r="I1516" i="1"/>
  <c r="J1516" i="1"/>
  <c r="K1516" i="1"/>
  <c r="L1516" i="1"/>
  <c r="M1516" i="1"/>
  <c r="N1516" i="1"/>
  <c r="O1516" i="1"/>
  <c r="H1517" i="1"/>
  <c r="I1517" i="1"/>
  <c r="J1517" i="1"/>
  <c r="K1517" i="1"/>
  <c r="L1517" i="1"/>
  <c r="M1517" i="1"/>
  <c r="N1517" i="1"/>
  <c r="O1517" i="1"/>
  <c r="H1518" i="1"/>
  <c r="I1518" i="1"/>
  <c r="J1518" i="1"/>
  <c r="K1518" i="1"/>
  <c r="L1518" i="1"/>
  <c r="M1518" i="1"/>
  <c r="N1518" i="1"/>
  <c r="O1518" i="1"/>
  <c r="H1519" i="1"/>
  <c r="I1519" i="1"/>
  <c r="J1519" i="1"/>
  <c r="K1519" i="1"/>
  <c r="L1519" i="1"/>
  <c r="M1519" i="1"/>
  <c r="N1519" i="1"/>
  <c r="O1519" i="1"/>
  <c r="H1520" i="1"/>
  <c r="I1520" i="1"/>
  <c r="J1520" i="1"/>
  <c r="K1520" i="1"/>
  <c r="L1520" i="1"/>
  <c r="M1520" i="1"/>
  <c r="N1520" i="1"/>
  <c r="O1520" i="1"/>
  <c r="H1521" i="1"/>
  <c r="I1521" i="1"/>
  <c r="J1521" i="1"/>
  <c r="K1521" i="1"/>
  <c r="L1521" i="1"/>
  <c r="M1521" i="1"/>
  <c r="N1521" i="1"/>
  <c r="O1521" i="1"/>
  <c r="H1522" i="1"/>
  <c r="I1522" i="1"/>
  <c r="J1522" i="1"/>
  <c r="K1522" i="1"/>
  <c r="L1522" i="1"/>
  <c r="M1522" i="1"/>
  <c r="N1522" i="1"/>
  <c r="O1522" i="1"/>
  <c r="H1523" i="1"/>
  <c r="I1523" i="1"/>
  <c r="J1523" i="1"/>
  <c r="K1523" i="1"/>
  <c r="L1523" i="1"/>
  <c r="M1523" i="1"/>
  <c r="N1523" i="1"/>
  <c r="O1523" i="1"/>
  <c r="H1524" i="1"/>
  <c r="I1524" i="1"/>
  <c r="J1524" i="1"/>
  <c r="K1524" i="1"/>
  <c r="L1524" i="1"/>
  <c r="M1524" i="1"/>
  <c r="N1524" i="1"/>
  <c r="O1524" i="1"/>
  <c r="H1525" i="1"/>
  <c r="I1525" i="1"/>
  <c r="J1525" i="1"/>
  <c r="K1525" i="1"/>
  <c r="L1525" i="1"/>
  <c r="M1525" i="1"/>
  <c r="N1525" i="1"/>
  <c r="O1525" i="1"/>
  <c r="H1526" i="1"/>
  <c r="I1526" i="1"/>
  <c r="J1526" i="1"/>
  <c r="K1526" i="1"/>
  <c r="L1526" i="1"/>
  <c r="M1526" i="1"/>
  <c r="N1526" i="1"/>
  <c r="O1526" i="1"/>
  <c r="H1527" i="1"/>
  <c r="I1527" i="1"/>
  <c r="J1527" i="1"/>
  <c r="K1527" i="1"/>
  <c r="L1527" i="1"/>
  <c r="M1527" i="1"/>
  <c r="N1527" i="1"/>
  <c r="O1527" i="1"/>
  <c r="H1528" i="1"/>
  <c r="I1528" i="1"/>
  <c r="J1528" i="1"/>
  <c r="K1528" i="1"/>
  <c r="L1528" i="1"/>
  <c r="M1528" i="1"/>
  <c r="N1528" i="1"/>
  <c r="O1528" i="1"/>
  <c r="H1529" i="1"/>
  <c r="I1529" i="1"/>
  <c r="J1529" i="1"/>
  <c r="K1529" i="1"/>
  <c r="L1529" i="1"/>
  <c r="M1529" i="1"/>
  <c r="N1529" i="1"/>
  <c r="O1529" i="1"/>
  <c r="H1530" i="1"/>
  <c r="I1530" i="1"/>
  <c r="J1530" i="1"/>
  <c r="K1530" i="1"/>
  <c r="L1530" i="1"/>
  <c r="M1530" i="1"/>
  <c r="N1530" i="1"/>
  <c r="O1530" i="1"/>
  <c r="H1531" i="1"/>
  <c r="I1531" i="1"/>
  <c r="J1531" i="1"/>
  <c r="K1531" i="1"/>
  <c r="L1531" i="1"/>
  <c r="M1531" i="1"/>
  <c r="N1531" i="1"/>
  <c r="O1531" i="1"/>
  <c r="H1535" i="1"/>
  <c r="I1535" i="1"/>
  <c r="J1535" i="1"/>
  <c r="K1535" i="1"/>
  <c r="L1535" i="1"/>
  <c r="M1535" i="1"/>
  <c r="N1535" i="1"/>
  <c r="O1535" i="1"/>
  <c r="H1536" i="1"/>
  <c r="I1536" i="1"/>
  <c r="J1536" i="1"/>
  <c r="K1536" i="1"/>
  <c r="L1536" i="1"/>
  <c r="M1536" i="1"/>
  <c r="N1536" i="1"/>
  <c r="O1536" i="1"/>
  <c r="H1537" i="1"/>
  <c r="I1537" i="1"/>
  <c r="J1537" i="1"/>
  <c r="K1537" i="1"/>
  <c r="L1537" i="1"/>
  <c r="M1537" i="1"/>
  <c r="N1537" i="1"/>
  <c r="O1537" i="1"/>
  <c r="H1538" i="1"/>
  <c r="I1538" i="1"/>
  <c r="J1538" i="1"/>
  <c r="K1538" i="1"/>
  <c r="L1538" i="1"/>
  <c r="M1538" i="1"/>
  <c r="N1538" i="1"/>
  <c r="O1538" i="1"/>
  <c r="H1539" i="1"/>
  <c r="I1539" i="1"/>
  <c r="J1539" i="1"/>
  <c r="K1539" i="1"/>
  <c r="L1539" i="1"/>
  <c r="M1539" i="1"/>
  <c r="N1539" i="1"/>
  <c r="O1539" i="1"/>
  <c r="H1540" i="1"/>
  <c r="I1540" i="1"/>
  <c r="J1540" i="1"/>
  <c r="K1540" i="1"/>
  <c r="L1540" i="1"/>
  <c r="M1540" i="1"/>
  <c r="N1540" i="1"/>
  <c r="O1540" i="1"/>
  <c r="H1541" i="1"/>
  <c r="I1541" i="1"/>
  <c r="J1541" i="1"/>
  <c r="K1541" i="1"/>
  <c r="L1541" i="1"/>
  <c r="M1541" i="1"/>
  <c r="N1541" i="1"/>
  <c r="O1541" i="1"/>
  <c r="H1542" i="1"/>
  <c r="I1542" i="1"/>
  <c r="J1542" i="1"/>
  <c r="K1542" i="1"/>
  <c r="L1542" i="1"/>
  <c r="M1542" i="1"/>
  <c r="N1542" i="1"/>
  <c r="O1542" i="1"/>
  <c r="H1543" i="1"/>
  <c r="I1543" i="1"/>
  <c r="J1543" i="1"/>
  <c r="K1543" i="1"/>
  <c r="L1543" i="1"/>
  <c r="M1543" i="1"/>
  <c r="N1543" i="1"/>
  <c r="O1543" i="1"/>
  <c r="H1544" i="1"/>
  <c r="I1544" i="1"/>
  <c r="J1544" i="1"/>
  <c r="K1544" i="1"/>
  <c r="L1544" i="1"/>
  <c r="M1544" i="1"/>
  <c r="N1544" i="1"/>
  <c r="O1544" i="1"/>
  <c r="H1545" i="1"/>
  <c r="I1545" i="1"/>
  <c r="J1545" i="1"/>
  <c r="K1545" i="1"/>
  <c r="L1545" i="1"/>
  <c r="M1545" i="1"/>
  <c r="N1545" i="1"/>
  <c r="O1545" i="1"/>
  <c r="H1546" i="1"/>
  <c r="I1546" i="1"/>
  <c r="J1546" i="1"/>
  <c r="K1546" i="1"/>
  <c r="L1546" i="1"/>
  <c r="M1546" i="1"/>
  <c r="N1546" i="1"/>
  <c r="O1546" i="1"/>
  <c r="H1547" i="1"/>
  <c r="I1547" i="1"/>
  <c r="J1547" i="1"/>
  <c r="K1547" i="1"/>
  <c r="L1547" i="1"/>
  <c r="M1547" i="1"/>
  <c r="N1547" i="1"/>
  <c r="O1547" i="1"/>
  <c r="H1548" i="1"/>
  <c r="I1548" i="1"/>
  <c r="J1548" i="1"/>
  <c r="K1548" i="1"/>
  <c r="L1548" i="1"/>
  <c r="M1548" i="1"/>
  <c r="N1548" i="1"/>
  <c r="O1548" i="1"/>
  <c r="H1549" i="1"/>
  <c r="I1549" i="1"/>
  <c r="J1549" i="1"/>
  <c r="K1549" i="1"/>
  <c r="L1549" i="1"/>
  <c r="M1549" i="1"/>
  <c r="N1549" i="1"/>
  <c r="O1549" i="1"/>
  <c r="H1550" i="1"/>
  <c r="I1550" i="1"/>
  <c r="J1550" i="1"/>
  <c r="K1550" i="1"/>
  <c r="L1550" i="1"/>
  <c r="M1550" i="1"/>
  <c r="N1550" i="1"/>
  <c r="O1550" i="1"/>
  <c r="H1551" i="1"/>
  <c r="I1551" i="1"/>
  <c r="J1551" i="1"/>
  <c r="K1551" i="1"/>
  <c r="L1551" i="1"/>
  <c r="M1551" i="1"/>
  <c r="N1551" i="1"/>
  <c r="O1551" i="1"/>
  <c r="H1554" i="1"/>
  <c r="I1554" i="1"/>
  <c r="J1554" i="1"/>
  <c r="K1554" i="1"/>
  <c r="L1554" i="1"/>
  <c r="M1554" i="1"/>
  <c r="N1554" i="1"/>
  <c r="O1554" i="1"/>
  <c r="H1555" i="1"/>
  <c r="I1555" i="1"/>
  <c r="J1555" i="1"/>
  <c r="K1555" i="1"/>
  <c r="L1555" i="1"/>
  <c r="M1555" i="1"/>
  <c r="N1555" i="1"/>
  <c r="O1555" i="1"/>
  <c r="H1556" i="1"/>
  <c r="I1556" i="1"/>
  <c r="J1556" i="1"/>
  <c r="K1556" i="1"/>
  <c r="L1556" i="1"/>
  <c r="M1556" i="1"/>
  <c r="N1556" i="1"/>
  <c r="O1556" i="1"/>
  <c r="H1557" i="1"/>
  <c r="I1557" i="1"/>
  <c r="J1557" i="1"/>
  <c r="K1557" i="1"/>
  <c r="L1557" i="1"/>
  <c r="M1557" i="1"/>
  <c r="N1557" i="1"/>
  <c r="O1557" i="1"/>
  <c r="H1558" i="1"/>
  <c r="I1558" i="1"/>
  <c r="J1558" i="1"/>
  <c r="K1558" i="1"/>
  <c r="L1558" i="1"/>
  <c r="M1558" i="1"/>
  <c r="N1558" i="1"/>
  <c r="O1558" i="1"/>
  <c r="H1559" i="1"/>
  <c r="I1559" i="1"/>
  <c r="J1559" i="1"/>
  <c r="K1559" i="1"/>
  <c r="L1559" i="1"/>
  <c r="M1559" i="1"/>
  <c r="N1559" i="1"/>
  <c r="O1559" i="1"/>
  <c r="H1560" i="1"/>
  <c r="I1560" i="1"/>
  <c r="J1560" i="1"/>
  <c r="K1560" i="1"/>
  <c r="L1560" i="1"/>
  <c r="M1560" i="1"/>
  <c r="N1560" i="1"/>
  <c r="O1560" i="1"/>
  <c r="H1561" i="1"/>
  <c r="I1561" i="1"/>
  <c r="J1561" i="1"/>
  <c r="K1561" i="1"/>
  <c r="L1561" i="1"/>
  <c r="M1561" i="1"/>
  <c r="N1561" i="1"/>
  <c r="O1561" i="1"/>
  <c r="H1562" i="1"/>
  <c r="I1562" i="1"/>
  <c r="J1562" i="1"/>
  <c r="K1562" i="1"/>
  <c r="L1562" i="1"/>
  <c r="M1562" i="1"/>
  <c r="N1562" i="1"/>
  <c r="O1562" i="1"/>
  <c r="H1563" i="1"/>
  <c r="I1563" i="1"/>
  <c r="J1563" i="1"/>
  <c r="K1563" i="1"/>
  <c r="L1563" i="1"/>
  <c r="M1563" i="1"/>
  <c r="N1563" i="1"/>
  <c r="O1563" i="1"/>
  <c r="H1564" i="1"/>
  <c r="I1564" i="1"/>
  <c r="J1564" i="1"/>
  <c r="K1564" i="1"/>
  <c r="L1564" i="1"/>
  <c r="M1564" i="1"/>
  <c r="N1564" i="1"/>
  <c r="O1564" i="1"/>
  <c r="H1565" i="1"/>
  <c r="I1565" i="1"/>
  <c r="J1565" i="1"/>
  <c r="K1565" i="1"/>
  <c r="L1565" i="1"/>
  <c r="M1565" i="1"/>
  <c r="N1565" i="1"/>
  <c r="O1565" i="1"/>
  <c r="H1566" i="1"/>
  <c r="I1566" i="1"/>
  <c r="J1566" i="1"/>
  <c r="K1566" i="1"/>
  <c r="L1566" i="1"/>
  <c r="M1566" i="1"/>
  <c r="N1566" i="1"/>
  <c r="O1566" i="1"/>
  <c r="H1572" i="1"/>
  <c r="I1572" i="1"/>
  <c r="J1572" i="1"/>
  <c r="K1572" i="1"/>
  <c r="L1572" i="1"/>
  <c r="M1572" i="1"/>
  <c r="N1572" i="1"/>
  <c r="O1572" i="1"/>
  <c r="H1573" i="1"/>
  <c r="I1573" i="1"/>
  <c r="J1573" i="1"/>
  <c r="K1573" i="1"/>
  <c r="L1573" i="1"/>
  <c r="M1573" i="1"/>
  <c r="N1573" i="1"/>
  <c r="O1573" i="1"/>
  <c r="H1574" i="1"/>
  <c r="I1574" i="1"/>
  <c r="J1574" i="1"/>
  <c r="K1574" i="1"/>
  <c r="L1574" i="1"/>
  <c r="M1574" i="1"/>
  <c r="N1574" i="1"/>
  <c r="O1574" i="1"/>
  <c r="H1575" i="1"/>
  <c r="I1575" i="1"/>
  <c r="J1575" i="1"/>
  <c r="K1575" i="1"/>
  <c r="L1575" i="1"/>
  <c r="M1575" i="1"/>
  <c r="N1575" i="1"/>
  <c r="O1575" i="1"/>
  <c r="H1576" i="1"/>
  <c r="I1576" i="1"/>
  <c r="J1576" i="1"/>
  <c r="K1576" i="1"/>
  <c r="L1576" i="1"/>
  <c r="M1576" i="1"/>
  <c r="N1576" i="1"/>
  <c r="O1576" i="1"/>
  <c r="H1577" i="1"/>
  <c r="I1577" i="1"/>
  <c r="J1577" i="1"/>
  <c r="K1577" i="1"/>
  <c r="L1577" i="1"/>
  <c r="M1577" i="1"/>
  <c r="N1577" i="1"/>
  <c r="O1577" i="1"/>
  <c r="H1578" i="1"/>
  <c r="I1578" i="1"/>
  <c r="J1578" i="1"/>
  <c r="K1578" i="1"/>
  <c r="L1578" i="1"/>
  <c r="M1578" i="1"/>
  <c r="N1578" i="1"/>
  <c r="O1578" i="1"/>
  <c r="H1579" i="1"/>
  <c r="I1579" i="1"/>
  <c r="J1579" i="1"/>
  <c r="K1579" i="1"/>
  <c r="L1579" i="1"/>
  <c r="M1579" i="1"/>
  <c r="N1579" i="1"/>
  <c r="O1579" i="1"/>
  <c r="H1580" i="1"/>
  <c r="I1580" i="1"/>
  <c r="J1580" i="1"/>
  <c r="K1580" i="1"/>
  <c r="L1580" i="1"/>
  <c r="M1580" i="1"/>
  <c r="N1580" i="1"/>
  <c r="O1580" i="1"/>
  <c r="H1581" i="1"/>
  <c r="I1581" i="1"/>
  <c r="J1581" i="1"/>
  <c r="K1581" i="1"/>
  <c r="L1581" i="1"/>
  <c r="M1581" i="1"/>
  <c r="N1581" i="1"/>
  <c r="O1581" i="1"/>
  <c r="H1582" i="1"/>
  <c r="I1582" i="1"/>
  <c r="J1582" i="1"/>
  <c r="K1582" i="1"/>
  <c r="L1582" i="1"/>
  <c r="M1582" i="1"/>
  <c r="N1582" i="1"/>
  <c r="O1582" i="1"/>
  <c r="H1583" i="1"/>
  <c r="I1583" i="1"/>
  <c r="J1583" i="1"/>
  <c r="K1583" i="1"/>
  <c r="L1583" i="1"/>
  <c r="M1583" i="1"/>
  <c r="N1583" i="1"/>
  <c r="O1583" i="1"/>
  <c r="H1584" i="1"/>
  <c r="I1584" i="1"/>
  <c r="J1584" i="1"/>
  <c r="K1584" i="1"/>
  <c r="L1584" i="1"/>
  <c r="M1584" i="1"/>
  <c r="N1584" i="1"/>
  <c r="O1584" i="1"/>
  <c r="H1585" i="1"/>
  <c r="I1585" i="1"/>
  <c r="J1585" i="1"/>
  <c r="K1585" i="1"/>
  <c r="L1585" i="1"/>
  <c r="M1585" i="1"/>
  <c r="N1585" i="1"/>
  <c r="O1585" i="1"/>
  <c r="H1586" i="1"/>
  <c r="I1586" i="1"/>
  <c r="J1586" i="1"/>
  <c r="K1586" i="1"/>
  <c r="L1586" i="1"/>
  <c r="M1586" i="1"/>
  <c r="N1586" i="1"/>
  <c r="O1586" i="1"/>
  <c r="H1587" i="1"/>
  <c r="I1587" i="1"/>
  <c r="J1587" i="1"/>
  <c r="K1587" i="1"/>
  <c r="L1587" i="1"/>
  <c r="M1587" i="1"/>
  <c r="N1587" i="1"/>
  <c r="O1587" i="1"/>
  <c r="H1588" i="1"/>
  <c r="I1588" i="1"/>
  <c r="J1588" i="1"/>
  <c r="K1588" i="1"/>
  <c r="L1588" i="1"/>
  <c r="M1588" i="1"/>
  <c r="N1588" i="1"/>
  <c r="O1588" i="1"/>
  <c r="H1589" i="1"/>
  <c r="I1589" i="1"/>
  <c r="J1589" i="1"/>
  <c r="K1589" i="1"/>
  <c r="L1589" i="1"/>
  <c r="M1589" i="1"/>
  <c r="N1589" i="1"/>
  <c r="O1589" i="1"/>
  <c r="H1590" i="1"/>
  <c r="I1590" i="1"/>
  <c r="J1590" i="1"/>
  <c r="K1590" i="1"/>
  <c r="L1590" i="1"/>
  <c r="M1590" i="1"/>
  <c r="N1590" i="1"/>
  <c r="O1590" i="1"/>
  <c r="H1591" i="1"/>
  <c r="I1591" i="1"/>
  <c r="J1591" i="1"/>
  <c r="K1591" i="1"/>
  <c r="L1591" i="1"/>
  <c r="M1591" i="1"/>
  <c r="N1591" i="1"/>
  <c r="O1591" i="1"/>
  <c r="H1594" i="1"/>
  <c r="I1594" i="1"/>
  <c r="J1594" i="1"/>
  <c r="K1594" i="1"/>
  <c r="L1594" i="1"/>
  <c r="M1594" i="1"/>
  <c r="N1594" i="1"/>
  <c r="O1594" i="1"/>
  <c r="H1595" i="1"/>
  <c r="I1595" i="1"/>
  <c r="J1595" i="1"/>
  <c r="K1595" i="1"/>
  <c r="L1595" i="1"/>
  <c r="M1595" i="1"/>
  <c r="N1595" i="1"/>
  <c r="O1595" i="1"/>
  <c r="H1596" i="1"/>
  <c r="I1596" i="1"/>
  <c r="J1596" i="1"/>
  <c r="K1596" i="1"/>
  <c r="L1596" i="1"/>
  <c r="M1596" i="1"/>
  <c r="N1596" i="1"/>
  <c r="O1596" i="1"/>
  <c r="H1597" i="1"/>
  <c r="I1597" i="1"/>
  <c r="J1597" i="1"/>
  <c r="K1597" i="1"/>
  <c r="L1597" i="1"/>
  <c r="M1597" i="1"/>
  <c r="N1597" i="1"/>
  <c r="O1597" i="1"/>
  <c r="H1598" i="1"/>
  <c r="I1598" i="1"/>
  <c r="J1598" i="1"/>
  <c r="K1598" i="1"/>
  <c r="L1598" i="1"/>
  <c r="M1598" i="1"/>
  <c r="N1598" i="1"/>
  <c r="O1598" i="1"/>
  <c r="H1599" i="1"/>
  <c r="I1599" i="1"/>
  <c r="J1599" i="1"/>
  <c r="K1599" i="1"/>
  <c r="L1599" i="1"/>
  <c r="M1599" i="1"/>
  <c r="N1599" i="1"/>
  <c r="O1599" i="1"/>
  <c r="H1600" i="1"/>
  <c r="I1600" i="1"/>
  <c r="J1600" i="1"/>
  <c r="K1600" i="1"/>
  <c r="L1600" i="1"/>
  <c r="M1600" i="1"/>
  <c r="N1600" i="1"/>
  <c r="O1600" i="1"/>
  <c r="H1601" i="1"/>
  <c r="I1601" i="1"/>
  <c r="J1601" i="1"/>
  <c r="K1601" i="1"/>
  <c r="L1601" i="1"/>
  <c r="M1601" i="1"/>
  <c r="N1601" i="1"/>
  <c r="O1601" i="1"/>
  <c r="H1602" i="1"/>
  <c r="I1602" i="1"/>
  <c r="J1602" i="1"/>
  <c r="K1602" i="1"/>
  <c r="L1602" i="1"/>
  <c r="M1602" i="1"/>
  <c r="N1602" i="1"/>
  <c r="O1602" i="1"/>
  <c r="H1603" i="1"/>
  <c r="I1603" i="1"/>
  <c r="J1603" i="1"/>
  <c r="K1603" i="1"/>
  <c r="L1603" i="1"/>
  <c r="M1603" i="1"/>
  <c r="N1603" i="1"/>
  <c r="O1603" i="1"/>
  <c r="H1604" i="1"/>
  <c r="I1604" i="1"/>
  <c r="J1604" i="1"/>
  <c r="K1604" i="1"/>
  <c r="L1604" i="1"/>
  <c r="M1604" i="1"/>
  <c r="N1604" i="1"/>
  <c r="O1604" i="1"/>
  <c r="H1605" i="1"/>
  <c r="I1605" i="1"/>
  <c r="J1605" i="1"/>
  <c r="K1605" i="1"/>
  <c r="L1605" i="1"/>
  <c r="M1605" i="1"/>
  <c r="N1605" i="1"/>
  <c r="O1605" i="1"/>
  <c r="H1606" i="1"/>
  <c r="I1606" i="1"/>
  <c r="J1606" i="1"/>
  <c r="K1606" i="1"/>
  <c r="L1606" i="1"/>
  <c r="M1606" i="1"/>
  <c r="N1606" i="1"/>
  <c r="O1606" i="1"/>
  <c r="H1607" i="1"/>
  <c r="I1607" i="1"/>
  <c r="J1607" i="1"/>
  <c r="K1607" i="1"/>
  <c r="L1607" i="1"/>
  <c r="M1607" i="1"/>
  <c r="N1607" i="1"/>
  <c r="O1607" i="1"/>
  <c r="H1608" i="1"/>
  <c r="I1608" i="1"/>
  <c r="J1608" i="1"/>
  <c r="K1608" i="1"/>
  <c r="L1608" i="1"/>
  <c r="M1608" i="1"/>
  <c r="N1608" i="1"/>
  <c r="O1608" i="1"/>
  <c r="H1609" i="1"/>
  <c r="I1609" i="1"/>
  <c r="J1609" i="1"/>
  <c r="K1609" i="1"/>
  <c r="L1609" i="1"/>
  <c r="M1609" i="1"/>
  <c r="N1609" i="1"/>
  <c r="O1609" i="1"/>
  <c r="H1610" i="1"/>
  <c r="I1610" i="1"/>
  <c r="J1610" i="1"/>
  <c r="K1610" i="1"/>
  <c r="L1610" i="1"/>
  <c r="M1610" i="1"/>
  <c r="N1610" i="1"/>
  <c r="O1610" i="1"/>
  <c r="H1611" i="1"/>
  <c r="I1611" i="1"/>
  <c r="J1611" i="1"/>
  <c r="K1611" i="1"/>
  <c r="L1611" i="1"/>
  <c r="M1611" i="1"/>
  <c r="N1611" i="1"/>
  <c r="O1611" i="1"/>
  <c r="H1612" i="1"/>
  <c r="I1612" i="1"/>
  <c r="J1612" i="1"/>
  <c r="K1612" i="1"/>
  <c r="L1612" i="1"/>
  <c r="M1612" i="1"/>
  <c r="N1612" i="1"/>
  <c r="O1612" i="1"/>
  <c r="H1613" i="1"/>
  <c r="I1613" i="1"/>
  <c r="J1613" i="1"/>
  <c r="K1613" i="1"/>
  <c r="L1613" i="1"/>
  <c r="M1613" i="1"/>
  <c r="N1613" i="1"/>
  <c r="O1613" i="1"/>
  <c r="H1614" i="1"/>
  <c r="I1614" i="1"/>
  <c r="J1614" i="1"/>
  <c r="K1614" i="1"/>
  <c r="L1614" i="1"/>
  <c r="M1614" i="1"/>
  <c r="N1614" i="1"/>
  <c r="O1614" i="1"/>
  <c r="H1615" i="1"/>
  <c r="I1615" i="1"/>
  <c r="J1615" i="1"/>
  <c r="K1615" i="1"/>
  <c r="L1615" i="1"/>
  <c r="M1615" i="1"/>
  <c r="N1615" i="1"/>
  <c r="O1615" i="1"/>
  <c r="H1616" i="1"/>
  <c r="I1616" i="1"/>
  <c r="J1616" i="1"/>
  <c r="K1616" i="1"/>
  <c r="L1616" i="1"/>
  <c r="M1616" i="1"/>
  <c r="N1616" i="1"/>
  <c r="O1616" i="1"/>
  <c r="H1617" i="1"/>
  <c r="I1617" i="1"/>
  <c r="J1617" i="1"/>
  <c r="K1617" i="1"/>
  <c r="L1617" i="1"/>
  <c r="M1617" i="1"/>
  <c r="N1617" i="1"/>
  <c r="O1617" i="1"/>
  <c r="G1618" i="1"/>
  <c r="H1618" i="1"/>
  <c r="I1618" i="1"/>
  <c r="J1618" i="1"/>
  <c r="K1618" i="1"/>
  <c r="L1618" i="1"/>
  <c r="M1618" i="1"/>
  <c r="N1618" i="1"/>
  <c r="O1618" i="1"/>
  <c r="G1619" i="1"/>
  <c r="H1619" i="1"/>
  <c r="I1619" i="1"/>
  <c r="J1619" i="1"/>
  <c r="K1619" i="1"/>
  <c r="L1619" i="1"/>
  <c r="M1619" i="1"/>
  <c r="N1619" i="1"/>
  <c r="O1619" i="1"/>
  <c r="G1620" i="1"/>
  <c r="H1620" i="1"/>
  <c r="I1620" i="1"/>
  <c r="J1620" i="1"/>
  <c r="K1620" i="1"/>
  <c r="L1620" i="1"/>
  <c r="M1620" i="1"/>
  <c r="N1620" i="1"/>
  <c r="O1620" i="1"/>
  <c r="H1621" i="1"/>
  <c r="I1621" i="1"/>
  <c r="J1621" i="1"/>
  <c r="K1621" i="1"/>
  <c r="L1621" i="1"/>
  <c r="M1621" i="1"/>
  <c r="N1621" i="1"/>
  <c r="O1621" i="1"/>
  <c r="H1622" i="1"/>
  <c r="I1622" i="1"/>
  <c r="J1622" i="1"/>
  <c r="K1622" i="1"/>
  <c r="L1622" i="1"/>
  <c r="M1622" i="1"/>
  <c r="N1622" i="1"/>
  <c r="O1622" i="1"/>
  <c r="H1623" i="1"/>
  <c r="I1623" i="1"/>
  <c r="J1623" i="1"/>
  <c r="K1623" i="1"/>
  <c r="L1623" i="1"/>
  <c r="M1623" i="1"/>
  <c r="N1623" i="1"/>
  <c r="O1623" i="1"/>
  <c r="H1624" i="1"/>
  <c r="I1624" i="1"/>
  <c r="J1624" i="1"/>
  <c r="K1624" i="1"/>
  <c r="L1624" i="1"/>
  <c r="M1624" i="1"/>
  <c r="N1624" i="1"/>
  <c r="O1624" i="1"/>
  <c r="H1625" i="1"/>
  <c r="I1625" i="1"/>
  <c r="J1625" i="1"/>
  <c r="K1625" i="1"/>
  <c r="L1625" i="1"/>
  <c r="M1625" i="1"/>
  <c r="N1625" i="1"/>
  <c r="O1625" i="1"/>
  <c r="H1626" i="1"/>
  <c r="I1626" i="1"/>
  <c r="J1626" i="1"/>
  <c r="K1626" i="1"/>
  <c r="L1626" i="1"/>
  <c r="M1626" i="1"/>
  <c r="N1626" i="1"/>
  <c r="O1626" i="1"/>
  <c r="H1627" i="1"/>
  <c r="I1627" i="1"/>
  <c r="J1627" i="1"/>
  <c r="K1627" i="1"/>
  <c r="L1627" i="1"/>
  <c r="M1627" i="1"/>
  <c r="N1627" i="1"/>
  <c r="O1627" i="1"/>
  <c r="H1628" i="1"/>
  <c r="I1628" i="1"/>
  <c r="J1628" i="1"/>
  <c r="K1628" i="1"/>
  <c r="L1628" i="1"/>
  <c r="M1628" i="1"/>
  <c r="N1628" i="1"/>
  <c r="O1628" i="1"/>
  <c r="H1629" i="1"/>
  <c r="I1629" i="1"/>
  <c r="J1629" i="1"/>
  <c r="K1629" i="1"/>
  <c r="L1629" i="1"/>
  <c r="M1629" i="1"/>
  <c r="N1629" i="1"/>
  <c r="O1629" i="1"/>
  <c r="H1630" i="1"/>
  <c r="I1630" i="1"/>
  <c r="J1630" i="1"/>
  <c r="K1630" i="1"/>
  <c r="L1630" i="1"/>
  <c r="M1630" i="1"/>
  <c r="N1630" i="1"/>
  <c r="O1630" i="1"/>
  <c r="H1631" i="1"/>
  <c r="I1631" i="1"/>
  <c r="J1631" i="1"/>
  <c r="K1631" i="1"/>
  <c r="L1631" i="1"/>
  <c r="M1631" i="1"/>
  <c r="N1631" i="1"/>
  <c r="O1631" i="1"/>
  <c r="H1632" i="1"/>
  <c r="I1632" i="1"/>
  <c r="J1632" i="1"/>
  <c r="K1632" i="1"/>
  <c r="L1632" i="1"/>
  <c r="M1632" i="1"/>
  <c r="N1632" i="1"/>
  <c r="O1632" i="1"/>
  <c r="H1633" i="1"/>
  <c r="I1633" i="1"/>
  <c r="J1633" i="1"/>
  <c r="K1633" i="1"/>
  <c r="L1633" i="1"/>
  <c r="M1633" i="1"/>
  <c r="N1633" i="1"/>
  <c r="O1633" i="1"/>
  <c r="H1634" i="1"/>
  <c r="I1634" i="1"/>
  <c r="J1634" i="1"/>
  <c r="K1634" i="1"/>
  <c r="L1634" i="1"/>
  <c r="M1634" i="1"/>
  <c r="N1634" i="1"/>
  <c r="O1634" i="1"/>
  <c r="H1635" i="1"/>
  <c r="I1635" i="1"/>
  <c r="J1635" i="1"/>
  <c r="K1635" i="1"/>
  <c r="L1635" i="1"/>
  <c r="M1635" i="1"/>
  <c r="N1635" i="1"/>
  <c r="O1635" i="1"/>
  <c r="H1636" i="1"/>
  <c r="I1636" i="1"/>
  <c r="J1636" i="1"/>
  <c r="K1636" i="1"/>
  <c r="L1636" i="1"/>
  <c r="M1636" i="1"/>
  <c r="N1636" i="1"/>
  <c r="O1636" i="1"/>
  <c r="H1637" i="1"/>
  <c r="I1637" i="1"/>
  <c r="J1637" i="1"/>
  <c r="K1637" i="1"/>
  <c r="L1637" i="1"/>
  <c r="M1637" i="1"/>
  <c r="N1637" i="1"/>
  <c r="O1637" i="1"/>
  <c r="H1638" i="1"/>
  <c r="I1638" i="1"/>
  <c r="J1638" i="1"/>
  <c r="K1638" i="1"/>
  <c r="L1638" i="1"/>
  <c r="M1638" i="1"/>
  <c r="N1638" i="1"/>
  <c r="O1638" i="1"/>
  <c r="H1639" i="1"/>
  <c r="I1639" i="1"/>
  <c r="J1639" i="1"/>
  <c r="K1639" i="1"/>
  <c r="L1639" i="1"/>
  <c r="M1639" i="1"/>
  <c r="N1639" i="1"/>
  <c r="O1639" i="1"/>
  <c r="H1640" i="1"/>
  <c r="I1640" i="1"/>
  <c r="J1640" i="1"/>
  <c r="K1640" i="1"/>
  <c r="L1640" i="1"/>
  <c r="M1640" i="1"/>
  <c r="N1640" i="1"/>
  <c r="O1640" i="1"/>
  <c r="H1641" i="1"/>
  <c r="I1641" i="1"/>
  <c r="J1641" i="1"/>
  <c r="K1641" i="1"/>
  <c r="L1641" i="1"/>
  <c r="M1641" i="1"/>
  <c r="N1641" i="1"/>
  <c r="O1641" i="1"/>
  <c r="H1642" i="1"/>
  <c r="I1642" i="1"/>
  <c r="J1642" i="1"/>
  <c r="K1642" i="1"/>
  <c r="L1642" i="1"/>
  <c r="M1642" i="1"/>
  <c r="N1642" i="1"/>
  <c r="O1642" i="1"/>
  <c r="H1643" i="1"/>
  <c r="I1643" i="1"/>
  <c r="J1643" i="1"/>
  <c r="K1643" i="1"/>
  <c r="L1643" i="1"/>
  <c r="M1643" i="1"/>
  <c r="N1643" i="1"/>
  <c r="O1643" i="1"/>
  <c r="H1644" i="1"/>
  <c r="I1644" i="1"/>
  <c r="J1644" i="1"/>
  <c r="K1644" i="1"/>
  <c r="L1644" i="1"/>
  <c r="M1644" i="1"/>
  <c r="N1644" i="1"/>
  <c r="O1644" i="1"/>
  <c r="H1645" i="1"/>
  <c r="I1645" i="1"/>
  <c r="J1645" i="1"/>
  <c r="K1645" i="1"/>
  <c r="L1645" i="1"/>
  <c r="M1645" i="1"/>
  <c r="N1645" i="1"/>
  <c r="O1645" i="1"/>
  <c r="H1646" i="1"/>
  <c r="I1646" i="1"/>
  <c r="J1646" i="1"/>
  <c r="K1646" i="1"/>
  <c r="L1646" i="1"/>
  <c r="M1646" i="1"/>
  <c r="N1646" i="1"/>
  <c r="O1646" i="1"/>
  <c r="H1647" i="1"/>
  <c r="I1647" i="1"/>
  <c r="J1647" i="1"/>
  <c r="K1647" i="1"/>
  <c r="L1647" i="1"/>
  <c r="M1647" i="1"/>
  <c r="N1647" i="1"/>
  <c r="O1647" i="1"/>
  <c r="H1648" i="1"/>
  <c r="I1648" i="1"/>
  <c r="J1648" i="1"/>
  <c r="K1648" i="1"/>
  <c r="L1648" i="1"/>
  <c r="M1648" i="1"/>
  <c r="N1648" i="1"/>
  <c r="O1648" i="1"/>
  <c r="H1649" i="1"/>
  <c r="I1649" i="1"/>
  <c r="J1649" i="1"/>
  <c r="K1649" i="1"/>
  <c r="L1649" i="1"/>
  <c r="M1649" i="1"/>
  <c r="N1649" i="1"/>
  <c r="O1649" i="1"/>
  <c r="H1650" i="1"/>
  <c r="I1650" i="1"/>
  <c r="J1650" i="1"/>
  <c r="K1650" i="1"/>
  <c r="L1650" i="1"/>
  <c r="M1650" i="1"/>
  <c r="N1650" i="1"/>
  <c r="O1650" i="1"/>
  <c r="H1651" i="1"/>
  <c r="I1651" i="1"/>
  <c r="J1651" i="1"/>
  <c r="K1651" i="1"/>
  <c r="L1651" i="1"/>
  <c r="M1651" i="1"/>
  <c r="N1651" i="1"/>
  <c r="O1651" i="1"/>
  <c r="H1652" i="1"/>
  <c r="I1652" i="1"/>
  <c r="J1652" i="1"/>
  <c r="K1652" i="1"/>
  <c r="L1652" i="1"/>
  <c r="M1652" i="1"/>
  <c r="N1652" i="1"/>
  <c r="O1652" i="1"/>
  <c r="H1653" i="1"/>
  <c r="I1653" i="1"/>
  <c r="J1653" i="1"/>
  <c r="K1653" i="1"/>
  <c r="L1653" i="1"/>
  <c r="M1653" i="1"/>
  <c r="N1653" i="1"/>
  <c r="O1653" i="1"/>
  <c r="H1654" i="1"/>
  <c r="I1654" i="1"/>
  <c r="J1654" i="1"/>
  <c r="K1654" i="1"/>
  <c r="L1654" i="1"/>
  <c r="M1654" i="1"/>
  <c r="N1654" i="1"/>
  <c r="O1654" i="1"/>
  <c r="H1655" i="1"/>
  <c r="I1655" i="1"/>
  <c r="J1655" i="1"/>
  <c r="K1655" i="1"/>
  <c r="L1655" i="1"/>
  <c r="M1655" i="1"/>
  <c r="N1655" i="1"/>
  <c r="O1655" i="1"/>
  <c r="H1656" i="1"/>
  <c r="I1656" i="1"/>
  <c r="J1656" i="1"/>
  <c r="K1656" i="1"/>
  <c r="L1656" i="1"/>
  <c r="M1656" i="1"/>
  <c r="N1656" i="1"/>
  <c r="O1656" i="1"/>
  <c r="H1657" i="1"/>
  <c r="I1657" i="1"/>
  <c r="J1657" i="1"/>
  <c r="K1657" i="1"/>
  <c r="L1657" i="1"/>
  <c r="M1657" i="1"/>
  <c r="N1657" i="1"/>
  <c r="O1657" i="1"/>
  <c r="H1658" i="1"/>
  <c r="I1658" i="1"/>
  <c r="J1658" i="1"/>
  <c r="K1658" i="1"/>
  <c r="L1658" i="1"/>
  <c r="M1658" i="1"/>
  <c r="N1658" i="1"/>
  <c r="O1658" i="1"/>
  <c r="H1659" i="1"/>
  <c r="I1659" i="1"/>
  <c r="J1659" i="1"/>
  <c r="K1659" i="1"/>
  <c r="L1659" i="1"/>
  <c r="M1659" i="1"/>
  <c r="N1659" i="1"/>
  <c r="O1659" i="1"/>
  <c r="H1660" i="1"/>
  <c r="I1660" i="1"/>
  <c r="J1660" i="1"/>
  <c r="K1660" i="1"/>
  <c r="L1660" i="1"/>
  <c r="M1660" i="1"/>
  <c r="N1660" i="1"/>
  <c r="O1660" i="1"/>
  <c r="H1661" i="1"/>
  <c r="I1661" i="1"/>
  <c r="J1661" i="1"/>
  <c r="K1661" i="1"/>
  <c r="L1661" i="1"/>
  <c r="M1661" i="1"/>
  <c r="N1661" i="1"/>
  <c r="O1661" i="1"/>
  <c r="H1662" i="1"/>
  <c r="I1662" i="1"/>
  <c r="J1662" i="1"/>
  <c r="K1662" i="1"/>
  <c r="L1662" i="1"/>
  <c r="M1662" i="1"/>
  <c r="N1662" i="1"/>
  <c r="O1662" i="1"/>
  <c r="H1663" i="1"/>
  <c r="I1663" i="1"/>
  <c r="J1663" i="1"/>
  <c r="K1663" i="1"/>
  <c r="L1663" i="1"/>
  <c r="M1663" i="1"/>
  <c r="N1663" i="1"/>
  <c r="O1663" i="1"/>
  <c r="H1664" i="1"/>
  <c r="I1664" i="1"/>
  <c r="J1664" i="1"/>
  <c r="K1664" i="1"/>
  <c r="L1664" i="1"/>
  <c r="M1664" i="1"/>
  <c r="N1664" i="1"/>
  <c r="O1664" i="1"/>
  <c r="H1665" i="1"/>
  <c r="I1665" i="1"/>
  <c r="J1665" i="1"/>
  <c r="K1665" i="1"/>
  <c r="L1665" i="1"/>
  <c r="M1665" i="1"/>
  <c r="N1665" i="1"/>
  <c r="O1665" i="1"/>
  <c r="H1666" i="1"/>
  <c r="I1666" i="1"/>
  <c r="J1666" i="1"/>
  <c r="K1666" i="1"/>
  <c r="L1666" i="1"/>
  <c r="M1666" i="1"/>
  <c r="N1666" i="1"/>
  <c r="O1666" i="1"/>
  <c r="H1667" i="1"/>
  <c r="I1667" i="1"/>
  <c r="J1667" i="1"/>
  <c r="K1667" i="1"/>
  <c r="L1667" i="1"/>
  <c r="M1667" i="1"/>
  <c r="N1667" i="1"/>
  <c r="O1667" i="1"/>
  <c r="H1668" i="1"/>
  <c r="I1668" i="1"/>
  <c r="J1668" i="1"/>
  <c r="K1668" i="1"/>
  <c r="L1668" i="1"/>
  <c r="M1668" i="1"/>
  <c r="N1668" i="1"/>
  <c r="O1668" i="1"/>
  <c r="H1669" i="1"/>
  <c r="I1669" i="1"/>
  <c r="J1669" i="1"/>
  <c r="K1669" i="1"/>
  <c r="L1669" i="1"/>
  <c r="M1669" i="1"/>
  <c r="N1669" i="1"/>
  <c r="O1669" i="1"/>
  <c r="H1670" i="1"/>
  <c r="I1670" i="1"/>
  <c r="J1670" i="1"/>
  <c r="K1670" i="1"/>
  <c r="L1670" i="1"/>
  <c r="M1670" i="1"/>
  <c r="N1670" i="1"/>
  <c r="O1670" i="1"/>
  <c r="H1671" i="1"/>
  <c r="I1671" i="1"/>
  <c r="J1671" i="1"/>
  <c r="K1671" i="1"/>
  <c r="L1671" i="1"/>
  <c r="M1671" i="1"/>
  <c r="N1671" i="1"/>
  <c r="O1671" i="1"/>
  <c r="H1672" i="1"/>
  <c r="I1672" i="1"/>
  <c r="J1672" i="1"/>
  <c r="K1672" i="1"/>
  <c r="L1672" i="1"/>
  <c r="M1672" i="1"/>
  <c r="N1672" i="1"/>
  <c r="O1672" i="1"/>
  <c r="H1673" i="1"/>
  <c r="I1673" i="1"/>
  <c r="J1673" i="1"/>
  <c r="K1673" i="1"/>
  <c r="L1673" i="1"/>
  <c r="M1673" i="1"/>
  <c r="N1673" i="1"/>
  <c r="O1673" i="1"/>
  <c r="H1674" i="1"/>
  <c r="I1674" i="1"/>
  <c r="J1674" i="1"/>
  <c r="K1674" i="1"/>
  <c r="L1674" i="1"/>
  <c r="M1674" i="1"/>
  <c r="N1674" i="1"/>
  <c r="O1674" i="1"/>
  <c r="H1675" i="1"/>
  <c r="I1675" i="1"/>
  <c r="J1675" i="1"/>
  <c r="K1675" i="1"/>
  <c r="L1675" i="1"/>
  <c r="M1675" i="1"/>
  <c r="N1675" i="1"/>
  <c r="O1675" i="1"/>
  <c r="H1676" i="1"/>
  <c r="I1676" i="1"/>
  <c r="J1676" i="1"/>
  <c r="K1676" i="1"/>
  <c r="L1676" i="1"/>
  <c r="M1676" i="1"/>
  <c r="N1676" i="1"/>
  <c r="O1676" i="1"/>
  <c r="H1677" i="1"/>
  <c r="I1677" i="1"/>
  <c r="J1677" i="1"/>
  <c r="K1677" i="1"/>
  <c r="L1677" i="1"/>
  <c r="M1677" i="1"/>
  <c r="N1677" i="1"/>
  <c r="O1677" i="1"/>
  <c r="H1678" i="1"/>
  <c r="I1678" i="1"/>
  <c r="J1678" i="1"/>
  <c r="K1678" i="1"/>
  <c r="L1678" i="1"/>
  <c r="M1678" i="1"/>
  <c r="N1678" i="1"/>
  <c r="O1678" i="1"/>
  <c r="H1679" i="1"/>
  <c r="I1679" i="1"/>
  <c r="J1679" i="1"/>
  <c r="K1679" i="1"/>
  <c r="L1679" i="1"/>
  <c r="M1679" i="1"/>
  <c r="N1679" i="1"/>
  <c r="O1679" i="1"/>
  <c r="H1680" i="1"/>
  <c r="I1680" i="1"/>
  <c r="J1680" i="1"/>
  <c r="K1680" i="1"/>
  <c r="L1680" i="1"/>
  <c r="M1680" i="1"/>
  <c r="N1680" i="1"/>
  <c r="O1680" i="1"/>
  <c r="H1681" i="1"/>
  <c r="I1681" i="1"/>
  <c r="J1681" i="1"/>
  <c r="K1681" i="1"/>
  <c r="L1681" i="1"/>
  <c r="M1681" i="1"/>
  <c r="N1681" i="1"/>
  <c r="O1681" i="1"/>
  <c r="H1682" i="1"/>
  <c r="I1682" i="1"/>
  <c r="J1682" i="1"/>
  <c r="K1682" i="1"/>
  <c r="L1682" i="1"/>
  <c r="M1682" i="1"/>
  <c r="N1682" i="1"/>
  <c r="O1682" i="1"/>
  <c r="H1683" i="1"/>
  <c r="I1683" i="1"/>
  <c r="J1683" i="1"/>
  <c r="K1683" i="1"/>
  <c r="L1683" i="1"/>
  <c r="M1683" i="1"/>
  <c r="N1683" i="1"/>
  <c r="O1683" i="1"/>
  <c r="H1684" i="1"/>
  <c r="I1684" i="1"/>
  <c r="J1684" i="1"/>
  <c r="K1684" i="1"/>
  <c r="L1684" i="1"/>
  <c r="M1684" i="1"/>
  <c r="N1684" i="1"/>
  <c r="O1684" i="1"/>
  <c r="H1685" i="1"/>
  <c r="I1685" i="1"/>
  <c r="J1685" i="1"/>
  <c r="K1685" i="1"/>
  <c r="L1685" i="1"/>
  <c r="M1685" i="1"/>
  <c r="N1685" i="1"/>
  <c r="O1685" i="1"/>
  <c r="H1686" i="1"/>
  <c r="I1686" i="1"/>
  <c r="J1686" i="1"/>
  <c r="K1686" i="1"/>
  <c r="L1686" i="1"/>
  <c r="M1686" i="1"/>
  <c r="N1686" i="1"/>
  <c r="O1686" i="1"/>
  <c r="H1687" i="1"/>
  <c r="I1687" i="1"/>
  <c r="J1687" i="1"/>
  <c r="K1687" i="1"/>
  <c r="L1687" i="1"/>
  <c r="M1687" i="1"/>
  <c r="N1687" i="1"/>
  <c r="O1687" i="1"/>
  <c r="H1688" i="1"/>
  <c r="I1688" i="1"/>
  <c r="J1688" i="1"/>
  <c r="K1688" i="1"/>
  <c r="L1688" i="1"/>
  <c r="M1688" i="1"/>
  <c r="N1688" i="1"/>
  <c r="O1688" i="1"/>
  <c r="H1689" i="1"/>
  <c r="I1689" i="1"/>
  <c r="J1689" i="1"/>
  <c r="K1689" i="1"/>
  <c r="L1689" i="1"/>
  <c r="M1689" i="1"/>
  <c r="N1689" i="1"/>
  <c r="O1689" i="1"/>
  <c r="H1690" i="1"/>
  <c r="I1690" i="1"/>
  <c r="J1690" i="1"/>
  <c r="K1690" i="1"/>
  <c r="L1690" i="1"/>
  <c r="M1690" i="1"/>
  <c r="N1690" i="1"/>
  <c r="O1690" i="1"/>
  <c r="H1691" i="1"/>
  <c r="I1691" i="1"/>
  <c r="J1691" i="1"/>
  <c r="K1691" i="1"/>
  <c r="L1691" i="1"/>
  <c r="M1691" i="1"/>
  <c r="N1691" i="1"/>
  <c r="O1691" i="1"/>
  <c r="H1692" i="1"/>
  <c r="I1692" i="1"/>
  <c r="J1692" i="1"/>
  <c r="K1692" i="1"/>
  <c r="L1692" i="1"/>
  <c r="M1692" i="1"/>
  <c r="N1692" i="1"/>
  <c r="O1692" i="1"/>
  <c r="H1693" i="1"/>
  <c r="I1693" i="1"/>
  <c r="J1693" i="1"/>
  <c r="K1693" i="1"/>
  <c r="L1693" i="1"/>
  <c r="M1693" i="1"/>
  <c r="N1693" i="1"/>
  <c r="O1693" i="1"/>
  <c r="H1694" i="1"/>
  <c r="I1694" i="1"/>
  <c r="J1694" i="1"/>
  <c r="K1694" i="1"/>
  <c r="L1694" i="1"/>
  <c r="M1694" i="1"/>
  <c r="N1694" i="1"/>
  <c r="O1694" i="1"/>
  <c r="H1695" i="1"/>
  <c r="I1695" i="1"/>
  <c r="J1695" i="1"/>
  <c r="K1695" i="1"/>
  <c r="L1695" i="1"/>
  <c r="M1695" i="1"/>
  <c r="N1695" i="1"/>
  <c r="O1695" i="1"/>
  <c r="H1696" i="1"/>
  <c r="I1696" i="1"/>
  <c r="J1696" i="1"/>
  <c r="K1696" i="1"/>
  <c r="L1696" i="1"/>
  <c r="M1696" i="1"/>
  <c r="N1696" i="1"/>
  <c r="O1696" i="1"/>
  <c r="H1697" i="1"/>
  <c r="I1697" i="1"/>
  <c r="J1697" i="1"/>
  <c r="K1697" i="1"/>
  <c r="L1697" i="1"/>
  <c r="M1697" i="1"/>
  <c r="N1697" i="1"/>
  <c r="O1697" i="1"/>
  <c r="H1698" i="1"/>
  <c r="I1698" i="1"/>
  <c r="J1698" i="1"/>
  <c r="K1698" i="1"/>
  <c r="L1698" i="1"/>
  <c r="M1698" i="1"/>
  <c r="N1698" i="1"/>
  <c r="O1698" i="1"/>
  <c r="H1699" i="1"/>
  <c r="I1699" i="1"/>
  <c r="J1699" i="1"/>
  <c r="K1699" i="1"/>
  <c r="L1699" i="1"/>
  <c r="M1699" i="1"/>
  <c r="N1699" i="1"/>
  <c r="O1699" i="1"/>
  <c r="H1700" i="1"/>
  <c r="I1700" i="1"/>
  <c r="J1700" i="1"/>
  <c r="K1700" i="1"/>
  <c r="L1700" i="1"/>
  <c r="M1700" i="1"/>
  <c r="N1700" i="1"/>
  <c r="O1700" i="1"/>
  <c r="H1701" i="1"/>
  <c r="I1701" i="1"/>
  <c r="J1701" i="1"/>
  <c r="K1701" i="1"/>
  <c r="L1701" i="1"/>
  <c r="M1701" i="1"/>
  <c r="N1701" i="1"/>
  <c r="O1701" i="1"/>
  <c r="H1702" i="1"/>
  <c r="I1702" i="1"/>
  <c r="J1702" i="1"/>
  <c r="K1702" i="1"/>
  <c r="L1702" i="1"/>
  <c r="M1702" i="1"/>
  <c r="N1702" i="1"/>
  <c r="O1702" i="1"/>
  <c r="H1703" i="1"/>
  <c r="I1703" i="1"/>
  <c r="J1703" i="1"/>
  <c r="K1703" i="1"/>
  <c r="L1703" i="1"/>
  <c r="M1703" i="1"/>
  <c r="N1703" i="1"/>
  <c r="O1703" i="1"/>
  <c r="H1704" i="1"/>
  <c r="I1704" i="1"/>
  <c r="J1704" i="1"/>
  <c r="K1704" i="1"/>
  <c r="L1704" i="1"/>
  <c r="M1704" i="1"/>
  <c r="N1704" i="1"/>
  <c r="O1704" i="1"/>
  <c r="H1705" i="1"/>
  <c r="I1705" i="1"/>
  <c r="J1705" i="1"/>
  <c r="K1705" i="1"/>
  <c r="L1705" i="1"/>
  <c r="M1705" i="1"/>
  <c r="N1705" i="1"/>
  <c r="O1705" i="1"/>
  <c r="H1706" i="1"/>
  <c r="I1706" i="1"/>
  <c r="J1706" i="1"/>
  <c r="K1706" i="1"/>
  <c r="L1706" i="1"/>
  <c r="M1706" i="1"/>
  <c r="N1706" i="1"/>
  <c r="O1706" i="1"/>
  <c r="H1707" i="1"/>
  <c r="I1707" i="1"/>
  <c r="J1707" i="1"/>
  <c r="K1707" i="1"/>
  <c r="L1707" i="1"/>
  <c r="M1707" i="1"/>
  <c r="N1707" i="1"/>
  <c r="O1707" i="1"/>
  <c r="H1708" i="1"/>
  <c r="I1708" i="1"/>
  <c r="J1708" i="1"/>
  <c r="K1708" i="1"/>
  <c r="L1708" i="1"/>
  <c r="M1708" i="1"/>
  <c r="N1708" i="1"/>
  <c r="O1708" i="1"/>
  <c r="H1709" i="1"/>
  <c r="I1709" i="1"/>
  <c r="J1709" i="1"/>
  <c r="K1709" i="1"/>
  <c r="L1709" i="1"/>
  <c r="M1709" i="1"/>
  <c r="N1709" i="1"/>
  <c r="O1709" i="1"/>
  <c r="H1713" i="1"/>
  <c r="I1713" i="1"/>
  <c r="J1713" i="1"/>
  <c r="K1713" i="1"/>
  <c r="L1713" i="1"/>
  <c r="M1713" i="1"/>
  <c r="N1713" i="1"/>
  <c r="O1713" i="1"/>
  <c r="H1714" i="1"/>
  <c r="I1714" i="1"/>
  <c r="J1714" i="1"/>
  <c r="K1714" i="1"/>
  <c r="L1714" i="1"/>
  <c r="M1714" i="1"/>
  <c r="N1714" i="1"/>
  <c r="O1714" i="1"/>
  <c r="H1715" i="1"/>
  <c r="I1715" i="1"/>
  <c r="J1715" i="1"/>
  <c r="K1715" i="1"/>
  <c r="L1715" i="1"/>
  <c r="M1715" i="1"/>
  <c r="N1715" i="1"/>
  <c r="O1715" i="1"/>
  <c r="H1716" i="1"/>
  <c r="I1716" i="1"/>
  <c r="J1716" i="1"/>
  <c r="K1716" i="1"/>
  <c r="L1716" i="1"/>
  <c r="M1716" i="1"/>
  <c r="N1716" i="1"/>
  <c r="O1716" i="1"/>
  <c r="H1717" i="1"/>
  <c r="I1717" i="1"/>
  <c r="J1717" i="1"/>
  <c r="K1717" i="1"/>
  <c r="L1717" i="1"/>
  <c r="M1717" i="1"/>
  <c r="N1717" i="1"/>
  <c r="O1717" i="1"/>
  <c r="H1718" i="1"/>
  <c r="I1718" i="1"/>
  <c r="J1718" i="1"/>
  <c r="K1718" i="1"/>
  <c r="L1718" i="1"/>
  <c r="M1718" i="1"/>
  <c r="N1718" i="1"/>
  <c r="O1718" i="1"/>
  <c r="H1719" i="1"/>
  <c r="I1719" i="1"/>
  <c r="J1719" i="1"/>
  <c r="K1719" i="1"/>
  <c r="L1719" i="1"/>
  <c r="M1719" i="1"/>
  <c r="N1719" i="1"/>
  <c r="O1719" i="1"/>
  <c r="H1720" i="1"/>
  <c r="I1720" i="1"/>
  <c r="J1720" i="1"/>
  <c r="K1720" i="1"/>
  <c r="L1720" i="1"/>
  <c r="M1720" i="1"/>
  <c r="N1720" i="1"/>
  <c r="O1720" i="1"/>
  <c r="H1721" i="1"/>
  <c r="I1721" i="1"/>
  <c r="J1721" i="1"/>
  <c r="K1721" i="1"/>
  <c r="L1721" i="1"/>
  <c r="M1721" i="1"/>
  <c r="N1721" i="1"/>
  <c r="O1721" i="1"/>
  <c r="H1722" i="1"/>
  <c r="I1722" i="1"/>
  <c r="J1722" i="1"/>
  <c r="K1722" i="1"/>
  <c r="L1722" i="1"/>
  <c r="M1722" i="1"/>
  <c r="N1722" i="1"/>
  <c r="O1722" i="1"/>
  <c r="H1723" i="1"/>
  <c r="I1723" i="1"/>
  <c r="J1723" i="1"/>
  <c r="K1723" i="1"/>
  <c r="L1723" i="1"/>
  <c r="M1723" i="1"/>
  <c r="N1723" i="1"/>
  <c r="O1723" i="1"/>
  <c r="H1724" i="1"/>
  <c r="I1724" i="1"/>
  <c r="J1724" i="1"/>
  <c r="K1724" i="1"/>
  <c r="L1724" i="1"/>
  <c r="M1724" i="1"/>
  <c r="N1724" i="1"/>
  <c r="O1724" i="1"/>
  <c r="H1725" i="1"/>
  <c r="I1725" i="1"/>
  <c r="J1725" i="1"/>
  <c r="K1725" i="1"/>
  <c r="L1725" i="1"/>
  <c r="M1725" i="1"/>
  <c r="N1725" i="1"/>
  <c r="O1725" i="1"/>
  <c r="H1726" i="1"/>
  <c r="I1726" i="1"/>
  <c r="J1726" i="1"/>
  <c r="K1726" i="1"/>
  <c r="L1726" i="1"/>
  <c r="M1726" i="1"/>
  <c r="N1726" i="1"/>
  <c r="O1726" i="1"/>
  <c r="H1727" i="1"/>
  <c r="I1727" i="1"/>
  <c r="J1727" i="1"/>
  <c r="K1727" i="1"/>
  <c r="L1727" i="1"/>
  <c r="M1727" i="1"/>
  <c r="N1727" i="1"/>
  <c r="O1727" i="1"/>
  <c r="H1728" i="1"/>
  <c r="I1728" i="1"/>
  <c r="J1728" i="1"/>
  <c r="K1728" i="1"/>
  <c r="L1728" i="1"/>
  <c r="M1728" i="1"/>
  <c r="N1728" i="1"/>
  <c r="O1728" i="1"/>
  <c r="H1729" i="1"/>
  <c r="I1729" i="1"/>
  <c r="J1729" i="1"/>
  <c r="K1729" i="1"/>
  <c r="L1729" i="1"/>
  <c r="M1729" i="1"/>
  <c r="N1729" i="1"/>
  <c r="O1729" i="1"/>
  <c r="H1730" i="1"/>
  <c r="I1730" i="1"/>
  <c r="J1730" i="1"/>
  <c r="K1730" i="1"/>
  <c r="L1730" i="1"/>
  <c r="M1730" i="1"/>
  <c r="N1730" i="1"/>
  <c r="O1730" i="1"/>
  <c r="H1731" i="1"/>
  <c r="I1731" i="1"/>
  <c r="J1731" i="1"/>
  <c r="K1731" i="1"/>
  <c r="L1731" i="1"/>
  <c r="M1731" i="1"/>
  <c r="N1731" i="1"/>
  <c r="O1731" i="1"/>
  <c r="H1732" i="1"/>
  <c r="I1732" i="1"/>
  <c r="J1732" i="1"/>
  <c r="K1732" i="1"/>
  <c r="L1732" i="1"/>
  <c r="M1732" i="1"/>
  <c r="N1732" i="1"/>
  <c r="O1732" i="1"/>
  <c r="H1733" i="1"/>
  <c r="I1733" i="1"/>
  <c r="J1733" i="1"/>
  <c r="K1733" i="1"/>
  <c r="L1733" i="1"/>
  <c r="M1733" i="1"/>
  <c r="N1733" i="1"/>
  <c r="O1733" i="1"/>
  <c r="H1734" i="1"/>
  <c r="I1734" i="1"/>
  <c r="J1734" i="1"/>
  <c r="K1734" i="1"/>
  <c r="L1734" i="1"/>
  <c r="M1734" i="1"/>
  <c r="N1734" i="1"/>
  <c r="O1734" i="1"/>
  <c r="H1735" i="1"/>
  <c r="I1735" i="1"/>
  <c r="J1735" i="1"/>
  <c r="K1735" i="1"/>
  <c r="L1735" i="1"/>
  <c r="M1735" i="1"/>
  <c r="N1735" i="1"/>
  <c r="O1735" i="1"/>
  <c r="H1736" i="1"/>
  <c r="I1736" i="1"/>
  <c r="J1736" i="1"/>
  <c r="K1736" i="1"/>
  <c r="L1736" i="1"/>
  <c r="M1736" i="1"/>
  <c r="N1736" i="1"/>
  <c r="O1736" i="1"/>
  <c r="H1737" i="1"/>
  <c r="I1737" i="1"/>
  <c r="J1737" i="1"/>
  <c r="K1737" i="1"/>
  <c r="L1737" i="1"/>
  <c r="M1737" i="1"/>
  <c r="N1737" i="1"/>
  <c r="O1737" i="1"/>
  <c r="H1738" i="1"/>
  <c r="I1738" i="1"/>
  <c r="J1738" i="1"/>
  <c r="K1738" i="1"/>
  <c r="L1738" i="1"/>
  <c r="M1738" i="1"/>
  <c r="N1738" i="1"/>
  <c r="O1738" i="1"/>
  <c r="H1739" i="1"/>
  <c r="I1739" i="1"/>
  <c r="J1739" i="1"/>
  <c r="K1739" i="1"/>
  <c r="L1739" i="1"/>
  <c r="M1739" i="1"/>
  <c r="N1739" i="1"/>
  <c r="O1739" i="1"/>
  <c r="H1740" i="1"/>
  <c r="I1740" i="1"/>
  <c r="J1740" i="1"/>
  <c r="K1740" i="1"/>
  <c r="L1740" i="1"/>
  <c r="M1740" i="1"/>
  <c r="N1740" i="1"/>
  <c r="O1740" i="1"/>
  <c r="H1741" i="1"/>
  <c r="I1741" i="1"/>
  <c r="J1741" i="1"/>
  <c r="K1741" i="1"/>
  <c r="L1741" i="1"/>
  <c r="M1741" i="1"/>
  <c r="N1741" i="1"/>
  <c r="O1741" i="1"/>
  <c r="H1742" i="1"/>
  <c r="I1742" i="1"/>
  <c r="J1742" i="1"/>
  <c r="K1742" i="1"/>
  <c r="L1742" i="1"/>
  <c r="M1742" i="1"/>
  <c r="N1742" i="1"/>
  <c r="O1742" i="1"/>
  <c r="H1743" i="1"/>
  <c r="I1743" i="1"/>
  <c r="J1743" i="1"/>
  <c r="K1743" i="1"/>
  <c r="L1743" i="1"/>
  <c r="M1743" i="1"/>
  <c r="N1743" i="1"/>
  <c r="O1743" i="1"/>
  <c r="H1744" i="1"/>
  <c r="I1744" i="1"/>
  <c r="J1744" i="1"/>
  <c r="K1744" i="1"/>
  <c r="L1744" i="1"/>
  <c r="M1744" i="1"/>
  <c r="N1744" i="1"/>
  <c r="O1744" i="1"/>
  <c r="H1745" i="1"/>
  <c r="I1745" i="1"/>
  <c r="J1745" i="1"/>
  <c r="K1745" i="1"/>
  <c r="L1745" i="1"/>
  <c r="M1745" i="1"/>
  <c r="N1745" i="1"/>
  <c r="O1745" i="1"/>
  <c r="H1746" i="1"/>
  <c r="I1746" i="1"/>
  <c r="J1746" i="1"/>
  <c r="K1746" i="1"/>
  <c r="L1746" i="1"/>
  <c r="M1746" i="1"/>
  <c r="N1746" i="1"/>
  <c r="O1746" i="1"/>
  <c r="H1747" i="1"/>
  <c r="I1747" i="1"/>
  <c r="J1747" i="1"/>
  <c r="K1747" i="1"/>
  <c r="L1747" i="1"/>
  <c r="M1747" i="1"/>
  <c r="N1747" i="1"/>
  <c r="O1747" i="1"/>
  <c r="H1748" i="1"/>
  <c r="I1748" i="1"/>
  <c r="J1748" i="1"/>
  <c r="K1748" i="1"/>
  <c r="L1748" i="1"/>
  <c r="M1748" i="1"/>
  <c r="N1748" i="1"/>
  <c r="O1748" i="1"/>
  <c r="H1749" i="1"/>
  <c r="I1749" i="1"/>
  <c r="J1749" i="1"/>
  <c r="K1749" i="1"/>
  <c r="L1749" i="1"/>
  <c r="M1749" i="1"/>
  <c r="N1749" i="1"/>
  <c r="O1749" i="1"/>
  <c r="H1750" i="1"/>
  <c r="I1750" i="1"/>
  <c r="J1750" i="1"/>
  <c r="K1750" i="1"/>
  <c r="L1750" i="1"/>
  <c r="M1750" i="1"/>
  <c r="N1750" i="1"/>
  <c r="O1750" i="1"/>
  <c r="H1751" i="1"/>
  <c r="I1751" i="1"/>
  <c r="J1751" i="1"/>
  <c r="K1751" i="1"/>
  <c r="L1751" i="1"/>
  <c r="M1751" i="1"/>
  <c r="N1751" i="1"/>
  <c r="O1751" i="1"/>
  <c r="H1752" i="1"/>
  <c r="I1752" i="1"/>
  <c r="J1752" i="1"/>
  <c r="K1752" i="1"/>
  <c r="L1752" i="1"/>
  <c r="M1752" i="1"/>
  <c r="N1752" i="1"/>
  <c r="O1752" i="1"/>
  <c r="H1753" i="1"/>
  <c r="I1753" i="1"/>
  <c r="J1753" i="1"/>
  <c r="K1753" i="1"/>
  <c r="L1753" i="1"/>
  <c r="M1753" i="1"/>
  <c r="N1753" i="1"/>
  <c r="O1753" i="1"/>
  <c r="H1756" i="1"/>
  <c r="I1756" i="1"/>
  <c r="J1756" i="1"/>
  <c r="K1756" i="1"/>
  <c r="L1756" i="1"/>
  <c r="M1756" i="1"/>
  <c r="N1756" i="1"/>
  <c r="O1756" i="1"/>
  <c r="H1757" i="1"/>
  <c r="I1757" i="1"/>
  <c r="J1757" i="1"/>
  <c r="K1757" i="1"/>
  <c r="L1757" i="1"/>
  <c r="M1757" i="1"/>
  <c r="N1757" i="1"/>
  <c r="O1757" i="1"/>
  <c r="H1758" i="1"/>
  <c r="I1758" i="1"/>
  <c r="J1758" i="1"/>
  <c r="K1758" i="1"/>
  <c r="L1758" i="1"/>
  <c r="M1758" i="1"/>
  <c r="N1758" i="1"/>
  <c r="O1758" i="1"/>
  <c r="H1759" i="1"/>
  <c r="I1759" i="1"/>
  <c r="J1759" i="1"/>
  <c r="K1759" i="1"/>
  <c r="L1759" i="1"/>
  <c r="M1759" i="1"/>
  <c r="N1759" i="1"/>
  <c r="O1759" i="1"/>
  <c r="H1760" i="1"/>
  <c r="I1760" i="1"/>
  <c r="J1760" i="1"/>
  <c r="K1760" i="1"/>
  <c r="L1760" i="1"/>
  <c r="M1760" i="1"/>
  <c r="N1760" i="1"/>
  <c r="O1760" i="1"/>
  <c r="H1761" i="1"/>
  <c r="I1761" i="1"/>
  <c r="J1761" i="1"/>
  <c r="K1761" i="1"/>
  <c r="L1761" i="1"/>
  <c r="M1761" i="1"/>
  <c r="N1761" i="1"/>
  <c r="O1761" i="1"/>
  <c r="H1762" i="1"/>
  <c r="I1762" i="1"/>
  <c r="J1762" i="1"/>
  <c r="K1762" i="1"/>
  <c r="L1762" i="1"/>
  <c r="M1762" i="1"/>
  <c r="N1762" i="1"/>
  <c r="O1762" i="1"/>
  <c r="H1763" i="1"/>
  <c r="I1763" i="1"/>
  <c r="J1763" i="1"/>
  <c r="K1763" i="1"/>
  <c r="L1763" i="1"/>
  <c r="M1763" i="1"/>
  <c r="N1763" i="1"/>
  <c r="O1763" i="1"/>
  <c r="H1764" i="1"/>
  <c r="I1764" i="1"/>
  <c r="J1764" i="1"/>
  <c r="K1764" i="1"/>
  <c r="L1764" i="1"/>
  <c r="M1764" i="1"/>
  <c r="N1764" i="1"/>
  <c r="O1764" i="1"/>
  <c r="H1765" i="1"/>
  <c r="I1765" i="1"/>
  <c r="J1765" i="1"/>
  <c r="K1765" i="1"/>
  <c r="L1765" i="1"/>
  <c r="M1765" i="1"/>
  <c r="N1765" i="1"/>
  <c r="O1765" i="1"/>
  <c r="H1766" i="1"/>
  <c r="I1766" i="1"/>
  <c r="J1766" i="1"/>
  <c r="K1766" i="1"/>
  <c r="L1766" i="1"/>
  <c r="M1766" i="1"/>
  <c r="N1766" i="1"/>
  <c r="O1766" i="1"/>
  <c r="H1767" i="1"/>
  <c r="I1767" i="1"/>
  <c r="J1767" i="1"/>
  <c r="K1767" i="1"/>
  <c r="L1767" i="1"/>
  <c r="M1767" i="1"/>
  <c r="N1767" i="1"/>
  <c r="O1767" i="1"/>
  <c r="H1768" i="1"/>
  <c r="I1768" i="1"/>
  <c r="J1768" i="1"/>
  <c r="K1768" i="1"/>
  <c r="L1768" i="1"/>
  <c r="M1768" i="1"/>
  <c r="N1768" i="1"/>
  <c r="O1768" i="1"/>
  <c r="H1769" i="1"/>
  <c r="I1769" i="1"/>
  <c r="J1769" i="1"/>
  <c r="K1769" i="1"/>
  <c r="L1769" i="1"/>
  <c r="M1769" i="1"/>
  <c r="N1769" i="1"/>
  <c r="O1769" i="1"/>
  <c r="H1770" i="1"/>
  <c r="I1770" i="1"/>
  <c r="J1770" i="1"/>
  <c r="K1770" i="1"/>
  <c r="L1770" i="1"/>
  <c r="M1770" i="1"/>
  <c r="N1770" i="1"/>
  <c r="O1770" i="1"/>
  <c r="H1771" i="1"/>
  <c r="I1771" i="1"/>
  <c r="J1771" i="1"/>
  <c r="K1771" i="1"/>
  <c r="L1771" i="1"/>
  <c r="M1771" i="1"/>
  <c r="N1771" i="1"/>
  <c r="O1771" i="1"/>
  <c r="H1772" i="1"/>
  <c r="I1772" i="1"/>
  <c r="J1772" i="1"/>
  <c r="K1772" i="1"/>
  <c r="L1772" i="1"/>
  <c r="M1772" i="1"/>
  <c r="N1772" i="1"/>
  <c r="O1772" i="1"/>
  <c r="H1773" i="1"/>
  <c r="I1773" i="1"/>
  <c r="J1773" i="1"/>
  <c r="K1773" i="1"/>
  <c r="L1773" i="1"/>
  <c r="M1773" i="1"/>
  <c r="N1773" i="1"/>
  <c r="O1773" i="1"/>
  <c r="H1774" i="1"/>
  <c r="I1774" i="1"/>
  <c r="J1774" i="1"/>
  <c r="K1774" i="1"/>
  <c r="L1774" i="1"/>
  <c r="M1774" i="1"/>
  <c r="N1774" i="1"/>
  <c r="O1774" i="1"/>
  <c r="H1775" i="1"/>
  <c r="I1775" i="1"/>
  <c r="J1775" i="1"/>
  <c r="K1775" i="1"/>
  <c r="L1775" i="1"/>
  <c r="M1775" i="1"/>
  <c r="N1775" i="1"/>
  <c r="O1775" i="1"/>
  <c r="H1776" i="1"/>
  <c r="I1776" i="1"/>
  <c r="J1776" i="1"/>
  <c r="K1776" i="1"/>
  <c r="L1776" i="1"/>
  <c r="M1776" i="1"/>
  <c r="N1776" i="1"/>
  <c r="O1776" i="1"/>
  <c r="H1777" i="1"/>
  <c r="I1777" i="1"/>
  <c r="J1777" i="1"/>
  <c r="K1777" i="1"/>
  <c r="L1777" i="1"/>
  <c r="M1777" i="1"/>
  <c r="N1777" i="1"/>
  <c r="O1777" i="1"/>
  <c r="H1778" i="1"/>
  <c r="I1778" i="1"/>
  <c r="J1778" i="1"/>
  <c r="K1778" i="1"/>
  <c r="L1778" i="1"/>
  <c r="M1778" i="1"/>
  <c r="N1778" i="1"/>
  <c r="O1778" i="1"/>
  <c r="H1779" i="1"/>
  <c r="I1779" i="1"/>
  <c r="J1779" i="1"/>
  <c r="K1779" i="1"/>
  <c r="L1779" i="1"/>
  <c r="M1779" i="1"/>
  <c r="N1779" i="1"/>
  <c r="O1779" i="1"/>
  <c r="H1780" i="1"/>
  <c r="I1780" i="1"/>
  <c r="J1780" i="1"/>
  <c r="K1780" i="1"/>
  <c r="L1780" i="1"/>
  <c r="M1780" i="1"/>
  <c r="N1780" i="1"/>
  <c r="O1780" i="1"/>
  <c r="H1781" i="1"/>
  <c r="I1781" i="1"/>
  <c r="J1781" i="1"/>
  <c r="K1781" i="1"/>
  <c r="L1781" i="1"/>
  <c r="M1781" i="1"/>
  <c r="N1781" i="1"/>
  <c r="O1781" i="1"/>
  <c r="H1782" i="1"/>
  <c r="I1782" i="1"/>
  <c r="J1782" i="1"/>
  <c r="K1782" i="1"/>
  <c r="L1782" i="1"/>
  <c r="M1782" i="1"/>
  <c r="N1782" i="1"/>
  <c r="O1782" i="1"/>
  <c r="H1783" i="1"/>
  <c r="I1783" i="1"/>
  <c r="J1783" i="1"/>
  <c r="K1783" i="1"/>
  <c r="L1783" i="1"/>
  <c r="M1783" i="1"/>
  <c r="N1783" i="1"/>
  <c r="O1783" i="1"/>
  <c r="H1784" i="1"/>
  <c r="I1784" i="1"/>
  <c r="J1784" i="1"/>
  <c r="K1784" i="1"/>
  <c r="L1784" i="1"/>
  <c r="M1784" i="1"/>
  <c r="N1784" i="1"/>
  <c r="O1784" i="1"/>
  <c r="H1785" i="1"/>
  <c r="I1785" i="1"/>
  <c r="J1785" i="1"/>
  <c r="K1785" i="1"/>
  <c r="L1785" i="1"/>
  <c r="M1785" i="1"/>
  <c r="N1785" i="1"/>
  <c r="O1785" i="1"/>
  <c r="H1786" i="1"/>
  <c r="I1786" i="1"/>
  <c r="J1786" i="1"/>
  <c r="K1786" i="1"/>
  <c r="L1786" i="1"/>
  <c r="M1786" i="1"/>
  <c r="N1786" i="1"/>
  <c r="O1786" i="1"/>
  <c r="H1787" i="1"/>
  <c r="I1787" i="1"/>
  <c r="J1787" i="1"/>
  <c r="K1787" i="1"/>
  <c r="L1787" i="1"/>
  <c r="M1787" i="1"/>
  <c r="N1787" i="1"/>
  <c r="O1787" i="1"/>
  <c r="H1788" i="1"/>
  <c r="I1788" i="1"/>
  <c r="J1788" i="1"/>
  <c r="K1788" i="1"/>
  <c r="L1788" i="1"/>
  <c r="M1788" i="1"/>
  <c r="N1788" i="1"/>
  <c r="O1788" i="1"/>
  <c r="H1789" i="1"/>
  <c r="I1789" i="1"/>
  <c r="J1789" i="1"/>
  <c r="K1789" i="1"/>
  <c r="L1789" i="1"/>
  <c r="M1789" i="1"/>
  <c r="N1789" i="1"/>
  <c r="O1789" i="1"/>
  <c r="H1790" i="1"/>
  <c r="I1790" i="1"/>
  <c r="J1790" i="1"/>
  <c r="K1790" i="1"/>
  <c r="L1790" i="1"/>
  <c r="M1790" i="1"/>
  <c r="N1790" i="1"/>
  <c r="O1790" i="1"/>
  <c r="H1791" i="1"/>
  <c r="I1791" i="1"/>
  <c r="J1791" i="1"/>
  <c r="K1791" i="1"/>
  <c r="L1791" i="1"/>
  <c r="M1791" i="1"/>
  <c r="N1791" i="1"/>
  <c r="O1791" i="1"/>
  <c r="H1794" i="1"/>
  <c r="I1794" i="1"/>
  <c r="J1794" i="1"/>
  <c r="K1794" i="1"/>
  <c r="L1794" i="1"/>
  <c r="M1794" i="1"/>
  <c r="N1794" i="1"/>
  <c r="O1794" i="1"/>
  <c r="H1795" i="1"/>
  <c r="I1795" i="1"/>
  <c r="J1795" i="1"/>
  <c r="K1795" i="1"/>
  <c r="L1795" i="1"/>
  <c r="M1795" i="1"/>
  <c r="N1795" i="1"/>
  <c r="O1795" i="1"/>
  <c r="H1796" i="1"/>
  <c r="I1796" i="1"/>
  <c r="J1796" i="1"/>
  <c r="K1796" i="1"/>
  <c r="L1796" i="1"/>
  <c r="M1796" i="1"/>
  <c r="N1796" i="1"/>
  <c r="O1796" i="1"/>
  <c r="H1797" i="1"/>
  <c r="I1797" i="1"/>
  <c r="J1797" i="1"/>
  <c r="K1797" i="1"/>
  <c r="L1797" i="1"/>
  <c r="M1797" i="1"/>
  <c r="N1797" i="1"/>
  <c r="O1797" i="1"/>
  <c r="H1798" i="1"/>
  <c r="I1798" i="1"/>
  <c r="J1798" i="1"/>
  <c r="K1798" i="1"/>
  <c r="L1798" i="1"/>
  <c r="M1798" i="1"/>
  <c r="N1798" i="1"/>
  <c r="O1798" i="1"/>
  <c r="H1799" i="1"/>
  <c r="I1799" i="1"/>
  <c r="J1799" i="1"/>
  <c r="K1799" i="1"/>
  <c r="L1799" i="1"/>
  <c r="M1799" i="1"/>
  <c r="N1799" i="1"/>
  <c r="O1799" i="1"/>
  <c r="H1800" i="1"/>
  <c r="I1800" i="1"/>
  <c r="J1800" i="1"/>
  <c r="K1800" i="1"/>
  <c r="L1800" i="1"/>
  <c r="M1800" i="1"/>
  <c r="N1800" i="1"/>
  <c r="O1800" i="1"/>
  <c r="H1801" i="1"/>
  <c r="I1801" i="1"/>
  <c r="J1801" i="1"/>
  <c r="K1801" i="1"/>
  <c r="L1801" i="1"/>
  <c r="M1801" i="1"/>
  <c r="N1801" i="1"/>
  <c r="O1801" i="1"/>
  <c r="H1802" i="1"/>
  <c r="I1802" i="1"/>
  <c r="J1802" i="1"/>
  <c r="K1802" i="1"/>
  <c r="L1802" i="1"/>
  <c r="M1802" i="1"/>
  <c r="N1802" i="1"/>
  <c r="O1802" i="1"/>
  <c r="H1803" i="1"/>
  <c r="I1803" i="1"/>
  <c r="J1803" i="1"/>
  <c r="K1803" i="1"/>
  <c r="L1803" i="1"/>
  <c r="M1803" i="1"/>
  <c r="N1803" i="1"/>
  <c r="O1803" i="1"/>
  <c r="H1804" i="1"/>
  <c r="I1804" i="1"/>
  <c r="J1804" i="1"/>
  <c r="K1804" i="1"/>
  <c r="L1804" i="1"/>
  <c r="M1804" i="1"/>
  <c r="N1804" i="1"/>
  <c r="O1804" i="1"/>
  <c r="H1805" i="1"/>
  <c r="I1805" i="1"/>
  <c r="J1805" i="1"/>
  <c r="K1805" i="1"/>
  <c r="L1805" i="1"/>
  <c r="M1805" i="1"/>
  <c r="N1805" i="1"/>
  <c r="O1805" i="1"/>
  <c r="H1808" i="1"/>
  <c r="I1808" i="1"/>
  <c r="J1808" i="1"/>
  <c r="K1808" i="1"/>
  <c r="L1808" i="1"/>
  <c r="M1808" i="1"/>
  <c r="N1808" i="1"/>
  <c r="O1808" i="1"/>
  <c r="H1809" i="1"/>
  <c r="I1809" i="1"/>
  <c r="J1809" i="1"/>
  <c r="K1809" i="1"/>
  <c r="L1809" i="1"/>
  <c r="M1809" i="1"/>
  <c r="N1809" i="1"/>
  <c r="O1809" i="1"/>
  <c r="H1810" i="1"/>
  <c r="I1810" i="1"/>
  <c r="J1810" i="1"/>
  <c r="K1810" i="1"/>
  <c r="L1810" i="1"/>
  <c r="M1810" i="1"/>
  <c r="N1810" i="1"/>
  <c r="O1810" i="1"/>
  <c r="H1811" i="1"/>
  <c r="I1811" i="1"/>
  <c r="J1811" i="1"/>
  <c r="K1811" i="1"/>
  <c r="L1811" i="1"/>
  <c r="M1811" i="1"/>
  <c r="N1811" i="1"/>
  <c r="O1811" i="1"/>
  <c r="H1812" i="1"/>
  <c r="I1812" i="1"/>
  <c r="J1812" i="1"/>
  <c r="K1812" i="1"/>
  <c r="L1812" i="1"/>
  <c r="M1812" i="1"/>
  <c r="N1812" i="1"/>
  <c r="O1812" i="1"/>
  <c r="H1813" i="1"/>
  <c r="I1813" i="1"/>
  <c r="J1813" i="1"/>
  <c r="K1813" i="1"/>
  <c r="L1813" i="1"/>
  <c r="M1813" i="1"/>
  <c r="N1813" i="1"/>
  <c r="O1813" i="1"/>
  <c r="H1814" i="1"/>
  <c r="I1814" i="1"/>
  <c r="J1814" i="1"/>
  <c r="K1814" i="1"/>
  <c r="L1814" i="1"/>
  <c r="M1814" i="1"/>
  <c r="N1814" i="1"/>
  <c r="O1814" i="1"/>
  <c r="H1815" i="1"/>
  <c r="I1815" i="1"/>
  <c r="J1815" i="1"/>
  <c r="K1815" i="1"/>
  <c r="L1815" i="1"/>
  <c r="M1815" i="1"/>
  <c r="N1815" i="1"/>
  <c r="O1815" i="1"/>
  <c r="H1816" i="1"/>
  <c r="I1816" i="1"/>
  <c r="J1816" i="1"/>
  <c r="K1816" i="1"/>
  <c r="L1816" i="1"/>
  <c r="M1816" i="1"/>
  <c r="N1816" i="1"/>
  <c r="O1816" i="1"/>
  <c r="H1817" i="1"/>
  <c r="I1817" i="1"/>
  <c r="J1817" i="1"/>
  <c r="K1817" i="1"/>
  <c r="L1817" i="1"/>
  <c r="M1817" i="1"/>
  <c r="N1817" i="1"/>
  <c r="O1817" i="1"/>
  <c r="H1818" i="1"/>
  <c r="I1818" i="1"/>
  <c r="J1818" i="1"/>
  <c r="K1818" i="1"/>
  <c r="L1818" i="1"/>
  <c r="M1818" i="1"/>
  <c r="N1818" i="1"/>
  <c r="O1818" i="1"/>
  <c r="H1819" i="1"/>
  <c r="I1819" i="1"/>
  <c r="J1819" i="1"/>
  <c r="K1819" i="1"/>
  <c r="L1819" i="1"/>
  <c r="M1819" i="1"/>
  <c r="N1819" i="1"/>
  <c r="O1819" i="1"/>
  <c r="H1820" i="1"/>
  <c r="I1820" i="1"/>
  <c r="J1820" i="1"/>
  <c r="K1820" i="1"/>
  <c r="L1820" i="1"/>
  <c r="M1820" i="1"/>
  <c r="N1820" i="1"/>
  <c r="O1820" i="1"/>
  <c r="H1821" i="1"/>
  <c r="I1821" i="1"/>
  <c r="J1821" i="1"/>
  <c r="K1821" i="1"/>
  <c r="L1821" i="1"/>
  <c r="M1821" i="1"/>
  <c r="N1821" i="1"/>
  <c r="O1821" i="1"/>
  <c r="H1822" i="1"/>
  <c r="I1822" i="1"/>
  <c r="J1822" i="1"/>
  <c r="K1822" i="1"/>
  <c r="L1822" i="1"/>
  <c r="M1822" i="1"/>
  <c r="N1822" i="1"/>
  <c r="O1822" i="1"/>
  <c r="H1823" i="1"/>
  <c r="I1823" i="1"/>
  <c r="J1823" i="1"/>
  <c r="K1823" i="1"/>
  <c r="L1823" i="1"/>
  <c r="M1823" i="1"/>
  <c r="N1823" i="1"/>
  <c r="O1823" i="1"/>
  <c r="H1824" i="1"/>
  <c r="I1824" i="1"/>
  <c r="J1824" i="1"/>
  <c r="K1824" i="1"/>
  <c r="L1824" i="1"/>
  <c r="M1824" i="1"/>
  <c r="N1824" i="1"/>
  <c r="O1824" i="1"/>
  <c r="H1825" i="1"/>
  <c r="I1825" i="1"/>
  <c r="J1825" i="1"/>
  <c r="K1825" i="1"/>
  <c r="L1825" i="1"/>
  <c r="M1825" i="1"/>
  <c r="N1825" i="1"/>
  <c r="O1825" i="1"/>
  <c r="H1826" i="1"/>
  <c r="I1826" i="1"/>
  <c r="J1826" i="1"/>
  <c r="K1826" i="1"/>
  <c r="L1826" i="1"/>
  <c r="M1826" i="1"/>
  <c r="N1826" i="1"/>
  <c r="O1826" i="1"/>
  <c r="H1827" i="1"/>
  <c r="I1827" i="1"/>
  <c r="J1827" i="1"/>
  <c r="K1827" i="1"/>
  <c r="L1827" i="1"/>
  <c r="M1827" i="1"/>
  <c r="N1827" i="1"/>
  <c r="O1827" i="1"/>
  <c r="H1828" i="1"/>
  <c r="I1828" i="1"/>
  <c r="J1828" i="1"/>
  <c r="K1828" i="1"/>
  <c r="L1828" i="1"/>
  <c r="M1828" i="1"/>
  <c r="N1828" i="1"/>
  <c r="O1828" i="1"/>
  <c r="H1829" i="1"/>
  <c r="I1829" i="1"/>
  <c r="J1829" i="1"/>
  <c r="K1829" i="1"/>
  <c r="L1829" i="1"/>
  <c r="M1829" i="1"/>
  <c r="N1829" i="1"/>
  <c r="O1829" i="1"/>
  <c r="H1830" i="1"/>
  <c r="I1830" i="1"/>
  <c r="J1830" i="1"/>
  <c r="K1830" i="1"/>
  <c r="L1830" i="1"/>
  <c r="M1830" i="1"/>
  <c r="N1830" i="1"/>
  <c r="O1830" i="1"/>
  <c r="H1831" i="1"/>
  <c r="I1831" i="1"/>
  <c r="J1831" i="1"/>
  <c r="K1831" i="1"/>
  <c r="L1831" i="1"/>
  <c r="M1831" i="1"/>
  <c r="N1831" i="1"/>
  <c r="O1831" i="1"/>
  <c r="H1832" i="1"/>
  <c r="I1832" i="1"/>
  <c r="J1832" i="1"/>
  <c r="K1832" i="1"/>
  <c r="L1832" i="1"/>
  <c r="M1832" i="1"/>
  <c r="N1832" i="1"/>
  <c r="O1832" i="1"/>
  <c r="H1833" i="1"/>
  <c r="I1833" i="1"/>
  <c r="J1833" i="1"/>
  <c r="K1833" i="1"/>
  <c r="L1833" i="1"/>
  <c r="M1833" i="1"/>
  <c r="N1833" i="1"/>
  <c r="O1833" i="1"/>
  <c r="H1834" i="1"/>
  <c r="I1834" i="1"/>
  <c r="J1834" i="1"/>
  <c r="K1834" i="1"/>
  <c r="L1834" i="1"/>
  <c r="M1834" i="1"/>
  <c r="N1834" i="1"/>
  <c r="O1834" i="1"/>
  <c r="H1835" i="1"/>
  <c r="I1835" i="1"/>
  <c r="J1835" i="1"/>
  <c r="K1835" i="1"/>
  <c r="L1835" i="1"/>
  <c r="M1835" i="1"/>
  <c r="N1835" i="1"/>
  <c r="O1835" i="1"/>
  <c r="H1836" i="1"/>
  <c r="I1836" i="1"/>
  <c r="J1836" i="1"/>
  <c r="K1836" i="1"/>
  <c r="L1836" i="1"/>
  <c r="M1836" i="1"/>
  <c r="N1836" i="1"/>
  <c r="O1836" i="1"/>
  <c r="H1837" i="1"/>
  <c r="I1837" i="1"/>
  <c r="J1837" i="1"/>
  <c r="K1837" i="1"/>
  <c r="L1837" i="1"/>
  <c r="M1837" i="1"/>
  <c r="N1837" i="1"/>
  <c r="O1837" i="1"/>
  <c r="H1838" i="1"/>
  <c r="I1838" i="1"/>
  <c r="J1838" i="1"/>
  <c r="K1838" i="1"/>
  <c r="L1838" i="1"/>
  <c r="M1838" i="1"/>
  <c r="N1838" i="1"/>
  <c r="O1838" i="1"/>
  <c r="H1839" i="1"/>
  <c r="I1839" i="1"/>
  <c r="J1839" i="1"/>
  <c r="K1839" i="1"/>
  <c r="L1839" i="1"/>
  <c r="M1839" i="1"/>
  <c r="N1839" i="1"/>
  <c r="O1839" i="1"/>
  <c r="H1840" i="1"/>
  <c r="I1840" i="1"/>
  <c r="J1840" i="1"/>
  <c r="K1840" i="1"/>
  <c r="L1840" i="1"/>
  <c r="M1840" i="1"/>
  <c r="N1840" i="1"/>
  <c r="O1840" i="1"/>
  <c r="H1841" i="1"/>
  <c r="I1841" i="1"/>
  <c r="J1841" i="1"/>
  <c r="K1841" i="1"/>
  <c r="L1841" i="1"/>
  <c r="M1841" i="1"/>
  <c r="N1841" i="1"/>
  <c r="O1841" i="1"/>
  <c r="H1842" i="1"/>
  <c r="I1842" i="1"/>
  <c r="J1842" i="1"/>
  <c r="K1842" i="1"/>
  <c r="L1842" i="1"/>
  <c r="M1842" i="1"/>
  <c r="N1842" i="1"/>
  <c r="O1842" i="1"/>
  <c r="H1843" i="1"/>
  <c r="I1843" i="1"/>
  <c r="J1843" i="1"/>
  <c r="K1843" i="1"/>
  <c r="L1843" i="1"/>
  <c r="M1843" i="1"/>
  <c r="N1843" i="1"/>
  <c r="O1843" i="1"/>
  <c r="H1844" i="1"/>
  <c r="I1844" i="1"/>
  <c r="J1844" i="1"/>
  <c r="K1844" i="1"/>
  <c r="L1844" i="1"/>
  <c r="M1844" i="1"/>
  <c r="N1844" i="1"/>
  <c r="O1844" i="1"/>
  <c r="H1845" i="1"/>
  <c r="I1845" i="1"/>
  <c r="J1845" i="1"/>
  <c r="K1845" i="1"/>
  <c r="L1845" i="1"/>
  <c r="M1845" i="1"/>
  <c r="N1845" i="1"/>
  <c r="O1845" i="1"/>
  <c r="H1846" i="1"/>
  <c r="I1846" i="1"/>
  <c r="J1846" i="1"/>
  <c r="K1846" i="1"/>
  <c r="L1846" i="1"/>
  <c r="M1846" i="1"/>
  <c r="N1846" i="1"/>
  <c r="O1846" i="1"/>
  <c r="H1847" i="1"/>
  <c r="I1847" i="1"/>
  <c r="J1847" i="1"/>
  <c r="K1847" i="1"/>
  <c r="L1847" i="1"/>
  <c r="M1847" i="1"/>
  <c r="N1847" i="1"/>
  <c r="O1847" i="1"/>
  <c r="H1848" i="1"/>
  <c r="I1848" i="1"/>
  <c r="J1848" i="1"/>
  <c r="K1848" i="1"/>
  <c r="L1848" i="1"/>
  <c r="M1848" i="1"/>
  <c r="N1848" i="1"/>
  <c r="O1848" i="1"/>
  <c r="H1849" i="1"/>
  <c r="I1849" i="1"/>
  <c r="J1849" i="1"/>
  <c r="K1849" i="1"/>
  <c r="L1849" i="1"/>
  <c r="M1849" i="1"/>
  <c r="N1849" i="1"/>
  <c r="O1849" i="1"/>
  <c r="H1850" i="1"/>
  <c r="I1850" i="1"/>
  <c r="J1850" i="1"/>
  <c r="K1850" i="1"/>
  <c r="L1850" i="1"/>
  <c r="M1850" i="1"/>
  <c r="N1850" i="1"/>
  <c r="O1850" i="1"/>
  <c r="H1851" i="1"/>
  <c r="I1851" i="1"/>
  <c r="J1851" i="1"/>
  <c r="K1851" i="1"/>
  <c r="L1851" i="1"/>
  <c r="M1851" i="1"/>
  <c r="N1851" i="1"/>
  <c r="O1851" i="1"/>
  <c r="H1852" i="1"/>
  <c r="I1852" i="1"/>
  <c r="J1852" i="1"/>
  <c r="K1852" i="1"/>
  <c r="L1852" i="1"/>
  <c r="M1852" i="1"/>
  <c r="N1852" i="1"/>
  <c r="O1852" i="1"/>
  <c r="H1853" i="1"/>
  <c r="I1853" i="1"/>
  <c r="J1853" i="1"/>
  <c r="K1853" i="1"/>
  <c r="L1853" i="1"/>
  <c r="M1853" i="1"/>
  <c r="N1853" i="1"/>
  <c r="O1853" i="1"/>
  <c r="H1854" i="1"/>
  <c r="I1854" i="1"/>
  <c r="J1854" i="1"/>
  <c r="K1854" i="1"/>
  <c r="L1854" i="1"/>
  <c r="M1854" i="1"/>
  <c r="N1854" i="1"/>
  <c r="O1854" i="1"/>
  <c r="H1855" i="1"/>
  <c r="I1855" i="1"/>
  <c r="J1855" i="1"/>
  <c r="K1855" i="1"/>
  <c r="L1855" i="1"/>
  <c r="M1855" i="1"/>
  <c r="N1855" i="1"/>
  <c r="O1855" i="1"/>
  <c r="H1856" i="1"/>
  <c r="I1856" i="1"/>
  <c r="J1856" i="1"/>
  <c r="K1856" i="1"/>
  <c r="L1856" i="1"/>
  <c r="M1856" i="1"/>
  <c r="N1856" i="1"/>
  <c r="O1856" i="1"/>
  <c r="H1857" i="1"/>
  <c r="I1857" i="1"/>
  <c r="J1857" i="1"/>
  <c r="K1857" i="1"/>
  <c r="L1857" i="1"/>
  <c r="M1857" i="1"/>
  <c r="N1857" i="1"/>
  <c r="O1857" i="1"/>
  <c r="H1858" i="1"/>
  <c r="I1858" i="1"/>
  <c r="J1858" i="1"/>
  <c r="K1858" i="1"/>
  <c r="L1858" i="1"/>
  <c r="M1858" i="1"/>
  <c r="N1858" i="1"/>
  <c r="O1858" i="1"/>
  <c r="H1859" i="1"/>
  <c r="I1859" i="1"/>
  <c r="J1859" i="1"/>
  <c r="K1859" i="1"/>
  <c r="L1859" i="1"/>
  <c r="M1859" i="1"/>
  <c r="N1859" i="1"/>
  <c r="O1859" i="1"/>
  <c r="H1860" i="1"/>
  <c r="I1860" i="1"/>
  <c r="J1860" i="1"/>
  <c r="K1860" i="1"/>
  <c r="L1860" i="1"/>
  <c r="M1860" i="1"/>
  <c r="N1860" i="1"/>
  <c r="O1860" i="1"/>
  <c r="H1861" i="1"/>
  <c r="I1861" i="1"/>
  <c r="J1861" i="1"/>
  <c r="K1861" i="1"/>
  <c r="L1861" i="1"/>
  <c r="M1861" i="1"/>
  <c r="N1861" i="1"/>
  <c r="O1861" i="1"/>
  <c r="H1862" i="1"/>
  <c r="I1862" i="1"/>
  <c r="J1862" i="1"/>
  <c r="K1862" i="1"/>
  <c r="L1862" i="1"/>
  <c r="M1862" i="1"/>
  <c r="N1862" i="1"/>
  <c r="O1862" i="1"/>
  <c r="H1863" i="1"/>
  <c r="I1863" i="1"/>
  <c r="J1863" i="1"/>
  <c r="K1863" i="1"/>
  <c r="L1863" i="1"/>
  <c r="M1863" i="1"/>
  <c r="N1863" i="1"/>
  <c r="O1863" i="1"/>
  <c r="H1864" i="1"/>
  <c r="I1864" i="1"/>
  <c r="J1864" i="1"/>
  <c r="K1864" i="1"/>
  <c r="L1864" i="1"/>
  <c r="M1864" i="1"/>
  <c r="N1864" i="1"/>
  <c r="O1864" i="1"/>
  <c r="H1869" i="1"/>
  <c r="I1869" i="1"/>
  <c r="J1869" i="1"/>
  <c r="K1869" i="1"/>
  <c r="L1869" i="1"/>
  <c r="M1869" i="1"/>
  <c r="N1869" i="1"/>
  <c r="O1869" i="1"/>
  <c r="H1870" i="1"/>
  <c r="I1870" i="1"/>
  <c r="J1870" i="1"/>
  <c r="K1870" i="1"/>
  <c r="L1870" i="1"/>
  <c r="M1870" i="1"/>
  <c r="N1870" i="1"/>
  <c r="O1870" i="1"/>
  <c r="H1871" i="1"/>
  <c r="I1871" i="1"/>
  <c r="J1871" i="1"/>
  <c r="K1871" i="1"/>
  <c r="L1871" i="1"/>
  <c r="M1871" i="1"/>
  <c r="N1871" i="1"/>
  <c r="O1871" i="1"/>
  <c r="H1872" i="1"/>
  <c r="I1872" i="1"/>
  <c r="J1872" i="1"/>
  <c r="K1872" i="1"/>
  <c r="L1872" i="1"/>
  <c r="M1872" i="1"/>
  <c r="N1872" i="1"/>
  <c r="O1872" i="1"/>
  <c r="H1873" i="1"/>
  <c r="I1873" i="1"/>
  <c r="J1873" i="1"/>
  <c r="K1873" i="1"/>
  <c r="L1873" i="1"/>
  <c r="M1873" i="1"/>
  <c r="N1873" i="1"/>
  <c r="O1873" i="1"/>
  <c r="H1874" i="1"/>
  <c r="I1874" i="1"/>
  <c r="J1874" i="1"/>
  <c r="K1874" i="1"/>
  <c r="L1874" i="1"/>
  <c r="M1874" i="1"/>
  <c r="N1874" i="1"/>
  <c r="O1874" i="1"/>
  <c r="H1875" i="1"/>
  <c r="I1875" i="1"/>
  <c r="J1875" i="1"/>
  <c r="K1875" i="1"/>
  <c r="L1875" i="1"/>
  <c r="M1875" i="1"/>
  <c r="N1875" i="1"/>
  <c r="O1875" i="1"/>
  <c r="H1876" i="1"/>
  <c r="I1876" i="1"/>
  <c r="J1876" i="1"/>
  <c r="K1876" i="1"/>
  <c r="L1876" i="1"/>
  <c r="M1876" i="1"/>
  <c r="N1876" i="1"/>
  <c r="O1876" i="1"/>
  <c r="H1877" i="1"/>
  <c r="I1877" i="1"/>
  <c r="J1877" i="1"/>
  <c r="K1877" i="1"/>
  <c r="L1877" i="1"/>
  <c r="M1877" i="1"/>
  <c r="N1877" i="1"/>
  <c r="O1877" i="1"/>
  <c r="H1878" i="1"/>
  <c r="I1878" i="1"/>
  <c r="J1878" i="1"/>
  <c r="K1878" i="1"/>
  <c r="L1878" i="1"/>
  <c r="M1878" i="1"/>
  <c r="N1878" i="1"/>
  <c r="O1878" i="1"/>
  <c r="H1879" i="1"/>
  <c r="I1879" i="1"/>
  <c r="J1879" i="1"/>
  <c r="K1879" i="1"/>
  <c r="L1879" i="1"/>
  <c r="M1879" i="1"/>
  <c r="N1879" i="1"/>
  <c r="O1879" i="1"/>
  <c r="H1880" i="1"/>
  <c r="I1880" i="1"/>
  <c r="J1880" i="1"/>
  <c r="K1880" i="1"/>
  <c r="L1880" i="1"/>
  <c r="M1880" i="1"/>
  <c r="N1880" i="1"/>
  <c r="O1880" i="1"/>
  <c r="H1881" i="1"/>
  <c r="I1881" i="1"/>
  <c r="J1881" i="1"/>
  <c r="K1881" i="1"/>
  <c r="L1881" i="1"/>
  <c r="M1881" i="1"/>
  <c r="N1881" i="1"/>
  <c r="O1881" i="1"/>
  <c r="H1882" i="1"/>
  <c r="I1882" i="1"/>
  <c r="J1882" i="1"/>
  <c r="K1882" i="1"/>
  <c r="L1882" i="1"/>
  <c r="M1882" i="1"/>
  <c r="N1882" i="1"/>
  <c r="O1882" i="1"/>
  <c r="H1883" i="1"/>
  <c r="I1883" i="1"/>
  <c r="J1883" i="1"/>
  <c r="K1883" i="1"/>
  <c r="L1883" i="1"/>
  <c r="M1883" i="1"/>
  <c r="N1883" i="1"/>
  <c r="O1883" i="1"/>
  <c r="H1884" i="1"/>
  <c r="I1884" i="1"/>
  <c r="J1884" i="1"/>
  <c r="K1884" i="1"/>
  <c r="L1884" i="1"/>
  <c r="M1884" i="1"/>
  <c r="N1884" i="1"/>
  <c r="O1884" i="1"/>
  <c r="H1885" i="1"/>
  <c r="I1885" i="1"/>
  <c r="J1885" i="1"/>
  <c r="K1885" i="1"/>
  <c r="L1885" i="1"/>
  <c r="M1885" i="1"/>
  <c r="N1885" i="1"/>
  <c r="O1885" i="1"/>
  <c r="H1886" i="1"/>
  <c r="I1886" i="1"/>
  <c r="J1886" i="1"/>
  <c r="K1886" i="1"/>
  <c r="L1886" i="1"/>
  <c r="M1886" i="1"/>
  <c r="N1886" i="1"/>
  <c r="O1886" i="1"/>
  <c r="H1887" i="1"/>
  <c r="I1887" i="1"/>
  <c r="J1887" i="1"/>
  <c r="K1887" i="1"/>
  <c r="L1887" i="1"/>
  <c r="M1887" i="1"/>
  <c r="N1887" i="1"/>
  <c r="O1887" i="1"/>
  <c r="H1888" i="1"/>
  <c r="I1888" i="1"/>
  <c r="J1888" i="1"/>
  <c r="K1888" i="1"/>
  <c r="L1888" i="1"/>
  <c r="M1888" i="1"/>
  <c r="N1888" i="1"/>
  <c r="O1888" i="1"/>
  <c r="H1889" i="1"/>
  <c r="I1889" i="1"/>
  <c r="J1889" i="1"/>
  <c r="K1889" i="1"/>
  <c r="L1889" i="1"/>
  <c r="M1889" i="1"/>
  <c r="N1889" i="1"/>
  <c r="O1889" i="1"/>
  <c r="H1890" i="1"/>
  <c r="I1890" i="1"/>
  <c r="J1890" i="1"/>
  <c r="K1890" i="1"/>
  <c r="L1890" i="1"/>
  <c r="M1890" i="1"/>
  <c r="N1890" i="1"/>
  <c r="O1890" i="1"/>
  <c r="H1891" i="1"/>
  <c r="I1891" i="1"/>
  <c r="J1891" i="1"/>
  <c r="K1891" i="1"/>
  <c r="L1891" i="1"/>
  <c r="M1891" i="1"/>
  <c r="N1891" i="1"/>
  <c r="O1891" i="1"/>
  <c r="H1892" i="1"/>
  <c r="I1892" i="1"/>
  <c r="J1892" i="1"/>
  <c r="K1892" i="1"/>
  <c r="L1892" i="1"/>
  <c r="M1892" i="1"/>
  <c r="N1892" i="1"/>
  <c r="O1892" i="1"/>
  <c r="H1893" i="1"/>
  <c r="I1893" i="1"/>
  <c r="J1893" i="1"/>
  <c r="K1893" i="1"/>
  <c r="L1893" i="1"/>
  <c r="M1893" i="1"/>
  <c r="N1893" i="1"/>
  <c r="O1893" i="1"/>
  <c r="H1894" i="1"/>
  <c r="I1894" i="1"/>
  <c r="J1894" i="1"/>
  <c r="K1894" i="1"/>
  <c r="L1894" i="1"/>
  <c r="M1894" i="1"/>
  <c r="N1894" i="1"/>
  <c r="O1894" i="1"/>
  <c r="H1895" i="1"/>
  <c r="I1895" i="1"/>
  <c r="J1895" i="1"/>
  <c r="K1895" i="1"/>
  <c r="L1895" i="1"/>
  <c r="M1895" i="1"/>
  <c r="N1895" i="1"/>
  <c r="O1895" i="1"/>
  <c r="H1896" i="1"/>
  <c r="I1896" i="1"/>
  <c r="J1896" i="1"/>
  <c r="K1896" i="1"/>
  <c r="L1896" i="1"/>
  <c r="M1896" i="1"/>
  <c r="N1896" i="1"/>
  <c r="O1896" i="1"/>
  <c r="H1897" i="1"/>
  <c r="I1897" i="1"/>
  <c r="J1897" i="1"/>
  <c r="K1897" i="1"/>
  <c r="L1897" i="1"/>
  <c r="M1897" i="1"/>
  <c r="N1897" i="1"/>
  <c r="O1897" i="1"/>
  <c r="H1898" i="1"/>
  <c r="I1898" i="1"/>
  <c r="J1898" i="1"/>
  <c r="K1898" i="1"/>
  <c r="L1898" i="1"/>
  <c r="M1898" i="1"/>
  <c r="N1898" i="1"/>
  <c r="O1898" i="1"/>
  <c r="H1899" i="1"/>
  <c r="I1899" i="1"/>
  <c r="J1899" i="1"/>
  <c r="K1899" i="1"/>
  <c r="L1899" i="1"/>
  <c r="M1899" i="1"/>
  <c r="N1899" i="1"/>
  <c r="O1899" i="1"/>
  <c r="H1900" i="1"/>
  <c r="I1900" i="1"/>
  <c r="J1900" i="1"/>
  <c r="K1900" i="1"/>
  <c r="L1900" i="1"/>
  <c r="M1900" i="1"/>
  <c r="N1900" i="1"/>
  <c r="O1900" i="1"/>
  <c r="H1901" i="1"/>
  <c r="I1901" i="1"/>
  <c r="J1901" i="1"/>
  <c r="K1901" i="1"/>
  <c r="L1901" i="1"/>
  <c r="M1901" i="1"/>
  <c r="N1901" i="1"/>
  <c r="O1901" i="1"/>
  <c r="H1902" i="1"/>
  <c r="I1902" i="1"/>
  <c r="J1902" i="1"/>
  <c r="K1902" i="1"/>
  <c r="L1902" i="1"/>
  <c r="M1902" i="1"/>
  <c r="N1902" i="1"/>
  <c r="O1902" i="1"/>
  <c r="H1903" i="1"/>
  <c r="I1903" i="1"/>
  <c r="J1903" i="1"/>
  <c r="K1903" i="1"/>
  <c r="L1903" i="1"/>
  <c r="M1903" i="1"/>
  <c r="N1903" i="1"/>
  <c r="O1903" i="1"/>
  <c r="H1904" i="1"/>
  <c r="I1904" i="1"/>
  <c r="J1904" i="1"/>
  <c r="K1904" i="1"/>
  <c r="L1904" i="1"/>
  <c r="M1904" i="1"/>
  <c r="N1904" i="1"/>
  <c r="O1904" i="1"/>
  <c r="H1905" i="1"/>
  <c r="I1905" i="1"/>
  <c r="J1905" i="1"/>
  <c r="K1905" i="1"/>
  <c r="L1905" i="1"/>
  <c r="M1905" i="1"/>
  <c r="N1905" i="1"/>
  <c r="O1905" i="1"/>
  <c r="H1906" i="1"/>
  <c r="I1906" i="1"/>
  <c r="J1906" i="1"/>
  <c r="K1906" i="1"/>
  <c r="L1906" i="1"/>
  <c r="M1906" i="1"/>
  <c r="N1906" i="1"/>
  <c r="O1906" i="1"/>
  <c r="H1907" i="1"/>
  <c r="I1907" i="1"/>
  <c r="J1907" i="1"/>
  <c r="K1907" i="1"/>
  <c r="L1907" i="1"/>
  <c r="M1907" i="1"/>
  <c r="N1907" i="1"/>
  <c r="O1907" i="1"/>
  <c r="H1908" i="1"/>
  <c r="I1908" i="1"/>
  <c r="J1908" i="1"/>
  <c r="K1908" i="1"/>
  <c r="L1908" i="1"/>
  <c r="M1908" i="1"/>
  <c r="N1908" i="1"/>
  <c r="O1908" i="1"/>
  <c r="H1909" i="1"/>
  <c r="I1909" i="1"/>
  <c r="J1909" i="1"/>
  <c r="K1909" i="1"/>
  <c r="L1909" i="1"/>
  <c r="M1909" i="1"/>
  <c r="N1909" i="1"/>
  <c r="O1909" i="1"/>
  <c r="H1910" i="1"/>
  <c r="I1910" i="1"/>
  <c r="J1910" i="1"/>
  <c r="K1910" i="1"/>
  <c r="L1910" i="1"/>
  <c r="M1910" i="1"/>
  <c r="N1910" i="1"/>
  <c r="O1910" i="1"/>
  <c r="H1911" i="1"/>
  <c r="I1911" i="1"/>
  <c r="J1911" i="1"/>
  <c r="K1911" i="1"/>
  <c r="L1911" i="1"/>
  <c r="M1911" i="1"/>
  <c r="N1911" i="1"/>
  <c r="O1911" i="1"/>
  <c r="H1912" i="1"/>
  <c r="I1912" i="1"/>
  <c r="J1912" i="1"/>
  <c r="K1912" i="1"/>
  <c r="L1912" i="1"/>
  <c r="M1912" i="1"/>
  <c r="N1912" i="1"/>
  <c r="O1912" i="1"/>
  <c r="H1913" i="1"/>
  <c r="I1913" i="1"/>
  <c r="J1913" i="1"/>
  <c r="K1913" i="1"/>
  <c r="L1913" i="1"/>
  <c r="M1913" i="1"/>
  <c r="N1913" i="1"/>
  <c r="O1913" i="1"/>
  <c r="H1914" i="1"/>
  <c r="I1914" i="1"/>
  <c r="J1914" i="1"/>
  <c r="K1914" i="1"/>
  <c r="L1914" i="1"/>
  <c r="M1914" i="1"/>
  <c r="N1914" i="1"/>
  <c r="O1914" i="1"/>
  <c r="H1915" i="1"/>
  <c r="I1915" i="1"/>
  <c r="J1915" i="1"/>
  <c r="K1915" i="1"/>
  <c r="L1915" i="1"/>
  <c r="M1915" i="1"/>
  <c r="N1915" i="1"/>
  <c r="O1915" i="1"/>
  <c r="H1916" i="1"/>
  <c r="I1916" i="1"/>
  <c r="J1916" i="1"/>
  <c r="K1916" i="1"/>
  <c r="L1916" i="1"/>
  <c r="M1916" i="1"/>
  <c r="N1916" i="1"/>
  <c r="O1916" i="1"/>
  <c r="H1917" i="1"/>
  <c r="I1917" i="1"/>
  <c r="J1917" i="1"/>
  <c r="K1917" i="1"/>
  <c r="L1917" i="1"/>
  <c r="M1917" i="1"/>
  <c r="N1917" i="1"/>
  <c r="O1917" i="1"/>
  <c r="H1918" i="1"/>
  <c r="I1918" i="1"/>
  <c r="J1918" i="1"/>
  <c r="K1918" i="1"/>
  <c r="L1918" i="1"/>
  <c r="M1918" i="1"/>
  <c r="N1918" i="1"/>
  <c r="O1918" i="1"/>
  <c r="H1919" i="1"/>
  <c r="I1919" i="1"/>
  <c r="J1919" i="1"/>
  <c r="K1919" i="1"/>
  <c r="L1919" i="1"/>
  <c r="M1919" i="1"/>
  <c r="N1919" i="1"/>
  <c r="O1919" i="1"/>
  <c r="H1920" i="1"/>
  <c r="I1920" i="1"/>
  <c r="J1920" i="1"/>
  <c r="K1920" i="1"/>
  <c r="L1920" i="1"/>
  <c r="M1920" i="1"/>
  <c r="N1920" i="1"/>
  <c r="O1920" i="1"/>
  <c r="H1921" i="1"/>
  <c r="I1921" i="1"/>
  <c r="J1921" i="1"/>
  <c r="K1921" i="1"/>
  <c r="L1921" i="1"/>
  <c r="M1921" i="1"/>
  <c r="N1921" i="1"/>
  <c r="O1921" i="1"/>
  <c r="H1922" i="1"/>
  <c r="I1922" i="1"/>
  <c r="J1922" i="1"/>
  <c r="K1922" i="1"/>
  <c r="L1922" i="1"/>
  <c r="M1922" i="1"/>
  <c r="N1922" i="1"/>
  <c r="O1922" i="1"/>
  <c r="H1923" i="1"/>
  <c r="I1923" i="1"/>
  <c r="J1923" i="1"/>
  <c r="K1923" i="1"/>
  <c r="L1923" i="1"/>
  <c r="M1923" i="1"/>
  <c r="N1923" i="1"/>
  <c r="O1923" i="1"/>
  <c r="H1924" i="1"/>
  <c r="I1924" i="1"/>
  <c r="J1924" i="1"/>
  <c r="K1924" i="1"/>
  <c r="L1924" i="1"/>
  <c r="M1924" i="1"/>
  <c r="N1924" i="1"/>
  <c r="O1924" i="1"/>
  <c r="H1925" i="1"/>
  <c r="I1925" i="1"/>
  <c r="J1925" i="1"/>
  <c r="K1925" i="1"/>
  <c r="L1925" i="1"/>
  <c r="M1925" i="1"/>
  <c r="N1925" i="1"/>
  <c r="O1925" i="1"/>
  <c r="H1926" i="1"/>
  <c r="I1926" i="1"/>
  <c r="J1926" i="1"/>
  <c r="K1926" i="1"/>
  <c r="L1926" i="1"/>
  <c r="M1926" i="1"/>
  <c r="N1926" i="1"/>
  <c r="O1926" i="1"/>
  <c r="H1927" i="1"/>
  <c r="I1927" i="1"/>
  <c r="J1927" i="1"/>
  <c r="K1927" i="1"/>
  <c r="L1927" i="1"/>
  <c r="M1927" i="1"/>
  <c r="N1927" i="1"/>
  <c r="O1927" i="1"/>
  <c r="H1928" i="1"/>
  <c r="I1928" i="1"/>
  <c r="J1928" i="1"/>
  <c r="K1928" i="1"/>
  <c r="L1928" i="1"/>
  <c r="M1928" i="1"/>
  <c r="N1928" i="1"/>
  <c r="O1928" i="1"/>
  <c r="H1929" i="1"/>
  <c r="I1929" i="1"/>
  <c r="J1929" i="1"/>
  <c r="K1929" i="1"/>
  <c r="L1929" i="1"/>
  <c r="M1929" i="1"/>
  <c r="N1929" i="1"/>
  <c r="O1929" i="1"/>
  <c r="H1930" i="1"/>
  <c r="I1930" i="1"/>
  <c r="J1930" i="1"/>
  <c r="K1930" i="1"/>
  <c r="L1930" i="1"/>
  <c r="M1930" i="1"/>
  <c r="N1930" i="1"/>
  <c r="O1930" i="1"/>
  <c r="H1931" i="1"/>
  <c r="I1931" i="1"/>
  <c r="J1931" i="1"/>
  <c r="K1931" i="1"/>
  <c r="L1931" i="1"/>
  <c r="M1931" i="1"/>
  <c r="N1931" i="1"/>
  <c r="O1931" i="1"/>
  <c r="H1932" i="1"/>
  <c r="I1932" i="1"/>
  <c r="J1932" i="1"/>
  <c r="K1932" i="1"/>
  <c r="L1932" i="1"/>
  <c r="M1932" i="1"/>
  <c r="N1932" i="1"/>
  <c r="O1932" i="1"/>
  <c r="H1933" i="1"/>
  <c r="I1933" i="1"/>
  <c r="J1933" i="1"/>
  <c r="K1933" i="1"/>
  <c r="L1933" i="1"/>
  <c r="M1933" i="1"/>
  <c r="N1933" i="1"/>
  <c r="O1933" i="1"/>
  <c r="H1934" i="1"/>
  <c r="I1934" i="1"/>
  <c r="J1934" i="1"/>
  <c r="K1934" i="1"/>
  <c r="L1934" i="1"/>
  <c r="M1934" i="1"/>
  <c r="N1934" i="1"/>
  <c r="O1934" i="1"/>
  <c r="H1935" i="1"/>
  <c r="I1935" i="1"/>
  <c r="J1935" i="1"/>
  <c r="K1935" i="1"/>
  <c r="L1935" i="1"/>
  <c r="M1935" i="1"/>
  <c r="N1935" i="1"/>
  <c r="O1935" i="1"/>
  <c r="H1936" i="1"/>
  <c r="I1936" i="1"/>
  <c r="J1936" i="1"/>
  <c r="K1936" i="1"/>
  <c r="L1936" i="1"/>
  <c r="M1936" i="1"/>
  <c r="N1936" i="1"/>
  <c r="O1936" i="1"/>
  <c r="H1937" i="1"/>
  <c r="I1937" i="1"/>
  <c r="J1937" i="1"/>
  <c r="K1937" i="1"/>
  <c r="L1937" i="1"/>
  <c r="M1937" i="1"/>
  <c r="N1937" i="1"/>
  <c r="O1937" i="1"/>
  <c r="H1938" i="1"/>
  <c r="I1938" i="1"/>
  <c r="J1938" i="1"/>
  <c r="K1938" i="1"/>
  <c r="L1938" i="1"/>
  <c r="M1938" i="1"/>
  <c r="N1938" i="1"/>
  <c r="O1938" i="1"/>
  <c r="H1939" i="1"/>
  <c r="I1939" i="1"/>
  <c r="J1939" i="1"/>
  <c r="K1939" i="1"/>
  <c r="L1939" i="1"/>
  <c r="M1939" i="1"/>
  <c r="N1939" i="1"/>
  <c r="O1939" i="1"/>
  <c r="H1940" i="1"/>
  <c r="I1940" i="1"/>
  <c r="J1940" i="1"/>
  <c r="K1940" i="1"/>
  <c r="L1940" i="1"/>
  <c r="M1940" i="1"/>
  <c r="N1940" i="1"/>
  <c r="O1940" i="1"/>
  <c r="H1941" i="1"/>
  <c r="I1941" i="1"/>
  <c r="J1941" i="1"/>
  <c r="K1941" i="1"/>
  <c r="L1941" i="1"/>
  <c r="M1941" i="1"/>
  <c r="N1941" i="1"/>
  <c r="O1941" i="1"/>
  <c r="H1942" i="1"/>
  <c r="I1942" i="1"/>
  <c r="J1942" i="1"/>
  <c r="K1942" i="1"/>
  <c r="L1942" i="1"/>
  <c r="M1942" i="1"/>
  <c r="N1942" i="1"/>
  <c r="O1942" i="1"/>
  <c r="H1943" i="1"/>
  <c r="I1943" i="1"/>
  <c r="J1943" i="1"/>
  <c r="K1943" i="1"/>
  <c r="L1943" i="1"/>
  <c r="M1943" i="1"/>
  <c r="N1943" i="1"/>
  <c r="O1943" i="1"/>
  <c r="H1944" i="1"/>
  <c r="I1944" i="1"/>
  <c r="J1944" i="1"/>
  <c r="K1944" i="1"/>
  <c r="L1944" i="1"/>
  <c r="M1944" i="1"/>
  <c r="N1944" i="1"/>
  <c r="O1944" i="1"/>
  <c r="H1945" i="1"/>
  <c r="I1945" i="1"/>
  <c r="J1945" i="1"/>
  <c r="K1945" i="1"/>
  <c r="L1945" i="1"/>
  <c r="M1945" i="1"/>
  <c r="N1945" i="1"/>
  <c r="O1945" i="1"/>
  <c r="H1946" i="1"/>
  <c r="I1946" i="1"/>
  <c r="J1946" i="1"/>
  <c r="K1946" i="1"/>
  <c r="L1946" i="1"/>
  <c r="M1946" i="1"/>
  <c r="N1946" i="1"/>
  <c r="O1946" i="1"/>
  <c r="H1947" i="1"/>
  <c r="I1947" i="1"/>
  <c r="J1947" i="1"/>
  <c r="K1947" i="1"/>
  <c r="L1947" i="1"/>
  <c r="M1947" i="1"/>
  <c r="N1947" i="1"/>
  <c r="O1947" i="1"/>
  <c r="H1948" i="1"/>
  <c r="I1948" i="1"/>
  <c r="J1948" i="1"/>
  <c r="K1948" i="1"/>
  <c r="L1948" i="1"/>
  <c r="M1948" i="1"/>
  <c r="N1948" i="1"/>
  <c r="O1948" i="1"/>
  <c r="H1949" i="1"/>
  <c r="I1949" i="1"/>
  <c r="J1949" i="1"/>
  <c r="K1949" i="1"/>
  <c r="L1949" i="1"/>
  <c r="M1949" i="1"/>
  <c r="N1949" i="1"/>
  <c r="O1949" i="1"/>
  <c r="H1950" i="1"/>
  <c r="I1950" i="1"/>
  <c r="J1950" i="1"/>
  <c r="K1950" i="1"/>
  <c r="L1950" i="1"/>
  <c r="M1950" i="1"/>
  <c r="N1950" i="1"/>
  <c r="O1950" i="1"/>
  <c r="H1951" i="1"/>
  <c r="I1951" i="1"/>
  <c r="J1951" i="1"/>
  <c r="K1951" i="1"/>
  <c r="L1951" i="1"/>
  <c r="M1951" i="1"/>
  <c r="N1951" i="1"/>
  <c r="O1951" i="1"/>
  <c r="H1952" i="1"/>
  <c r="I1952" i="1"/>
  <c r="J1952" i="1"/>
  <c r="K1952" i="1"/>
  <c r="L1952" i="1"/>
  <c r="M1952" i="1"/>
  <c r="N1952" i="1"/>
  <c r="O1952" i="1"/>
  <c r="H1953" i="1"/>
  <c r="I1953" i="1"/>
  <c r="J1953" i="1"/>
  <c r="K1953" i="1"/>
  <c r="L1953" i="1"/>
  <c r="M1953" i="1"/>
  <c r="N1953" i="1"/>
  <c r="O1953" i="1"/>
  <c r="H1954" i="1"/>
  <c r="I1954" i="1"/>
  <c r="J1954" i="1"/>
  <c r="K1954" i="1"/>
  <c r="L1954" i="1"/>
  <c r="M1954" i="1"/>
  <c r="N1954" i="1"/>
  <c r="O1954" i="1"/>
  <c r="H1955" i="1"/>
  <c r="I1955" i="1"/>
  <c r="J1955" i="1"/>
  <c r="K1955" i="1"/>
  <c r="L1955" i="1"/>
  <c r="M1955" i="1"/>
  <c r="N1955" i="1"/>
  <c r="O1955" i="1"/>
  <c r="H1956" i="1"/>
  <c r="I1956" i="1"/>
  <c r="J1956" i="1"/>
  <c r="K1956" i="1"/>
  <c r="L1956" i="1"/>
  <c r="M1956" i="1"/>
  <c r="N1956" i="1"/>
  <c r="O1956" i="1"/>
  <c r="H1957" i="1"/>
  <c r="I1957" i="1"/>
  <c r="J1957" i="1"/>
  <c r="K1957" i="1"/>
  <c r="L1957" i="1"/>
  <c r="M1957" i="1"/>
  <c r="N1957" i="1"/>
  <c r="O1957" i="1"/>
  <c r="H1958" i="1"/>
  <c r="I1958" i="1"/>
  <c r="J1958" i="1"/>
  <c r="K1958" i="1"/>
  <c r="L1958" i="1"/>
  <c r="M1958" i="1"/>
  <c r="N1958" i="1"/>
  <c r="O1958" i="1"/>
  <c r="H1959" i="1"/>
  <c r="I1959" i="1"/>
  <c r="J1959" i="1"/>
  <c r="K1959" i="1"/>
  <c r="L1959" i="1"/>
  <c r="M1959" i="1"/>
  <c r="N1959" i="1"/>
  <c r="O1959" i="1"/>
  <c r="H1960" i="1"/>
  <c r="I1960" i="1"/>
  <c r="J1960" i="1"/>
  <c r="K1960" i="1"/>
  <c r="L1960" i="1"/>
  <c r="M1960" i="1"/>
  <c r="N1960" i="1"/>
  <c r="O1960" i="1"/>
  <c r="H1961" i="1"/>
  <c r="I1961" i="1"/>
  <c r="J1961" i="1"/>
  <c r="K1961" i="1"/>
  <c r="L1961" i="1"/>
  <c r="M1961" i="1"/>
  <c r="N1961" i="1"/>
  <c r="O1961" i="1"/>
  <c r="H1962" i="1"/>
  <c r="I1962" i="1"/>
  <c r="J1962" i="1"/>
  <c r="K1962" i="1"/>
  <c r="L1962" i="1"/>
  <c r="M1962" i="1"/>
  <c r="N1962" i="1"/>
  <c r="O1962" i="1"/>
  <c r="H1963" i="1"/>
  <c r="I1963" i="1"/>
  <c r="J1963" i="1"/>
  <c r="K1963" i="1"/>
  <c r="L1963" i="1"/>
  <c r="M1963" i="1"/>
  <c r="N1963" i="1"/>
  <c r="O1963" i="1"/>
  <c r="H1964" i="1"/>
  <c r="I1964" i="1"/>
  <c r="J1964" i="1"/>
  <c r="K1964" i="1"/>
  <c r="L1964" i="1"/>
  <c r="M1964" i="1"/>
  <c r="N1964" i="1"/>
  <c r="O1964" i="1"/>
  <c r="H1965" i="1"/>
  <c r="I1965" i="1"/>
  <c r="J1965" i="1"/>
  <c r="K1965" i="1"/>
  <c r="L1965" i="1"/>
  <c r="M1965" i="1"/>
  <c r="N1965" i="1"/>
  <c r="O1965" i="1"/>
  <c r="H1966" i="1"/>
  <c r="I1966" i="1"/>
  <c r="J1966" i="1"/>
  <c r="K1966" i="1"/>
  <c r="L1966" i="1"/>
  <c r="M1966" i="1"/>
  <c r="N1966" i="1"/>
  <c r="O1966" i="1"/>
  <c r="H1967" i="1"/>
  <c r="I1967" i="1"/>
  <c r="J1967" i="1"/>
  <c r="K1967" i="1"/>
  <c r="L1967" i="1"/>
  <c r="M1967" i="1"/>
  <c r="N1967" i="1"/>
  <c r="O1967" i="1"/>
  <c r="H1968" i="1"/>
  <c r="I1968" i="1"/>
  <c r="J1968" i="1"/>
  <c r="K1968" i="1"/>
  <c r="L1968" i="1"/>
  <c r="M1968" i="1"/>
  <c r="N1968" i="1"/>
  <c r="O1968" i="1"/>
  <c r="H1969" i="1"/>
  <c r="I1969" i="1"/>
  <c r="J1969" i="1"/>
  <c r="K1969" i="1"/>
  <c r="L1969" i="1"/>
  <c r="M1969" i="1"/>
  <c r="N1969" i="1"/>
  <c r="O1969" i="1"/>
  <c r="H1970" i="1"/>
  <c r="I1970" i="1"/>
  <c r="J1970" i="1"/>
  <c r="K1970" i="1"/>
  <c r="L1970" i="1"/>
  <c r="M1970" i="1"/>
  <c r="N1970" i="1"/>
  <c r="O1970" i="1"/>
  <c r="H1971" i="1"/>
  <c r="I1971" i="1"/>
  <c r="J1971" i="1"/>
  <c r="K1971" i="1"/>
  <c r="L1971" i="1"/>
  <c r="M1971" i="1"/>
  <c r="N1971" i="1"/>
  <c r="O1971" i="1"/>
  <c r="H1972" i="1"/>
  <c r="I1972" i="1"/>
  <c r="J1972" i="1"/>
  <c r="K1972" i="1"/>
  <c r="L1972" i="1"/>
  <c r="M1972" i="1"/>
  <c r="N1972" i="1"/>
  <c r="O1972" i="1"/>
  <c r="H1973" i="1"/>
  <c r="I1973" i="1"/>
  <c r="J1973" i="1"/>
  <c r="K1973" i="1"/>
  <c r="L1973" i="1"/>
  <c r="M1973" i="1"/>
  <c r="N1973" i="1"/>
  <c r="O1973" i="1"/>
  <c r="H1974" i="1"/>
  <c r="I1974" i="1"/>
  <c r="J1974" i="1"/>
  <c r="K1974" i="1"/>
  <c r="L1974" i="1"/>
  <c r="M1974" i="1"/>
  <c r="N1974" i="1"/>
  <c r="O1974" i="1"/>
  <c r="H1975" i="1"/>
  <c r="I1975" i="1"/>
  <c r="J1975" i="1"/>
  <c r="K1975" i="1"/>
  <c r="L1975" i="1"/>
  <c r="M1975" i="1"/>
  <c r="N1975" i="1"/>
  <c r="O1975" i="1"/>
  <c r="H1976" i="1"/>
  <c r="I1976" i="1"/>
  <c r="J1976" i="1"/>
  <c r="K1976" i="1"/>
  <c r="L1976" i="1"/>
  <c r="M1976" i="1"/>
  <c r="N1976" i="1"/>
  <c r="O1976" i="1"/>
  <c r="H1977" i="1"/>
  <c r="I1977" i="1"/>
  <c r="J1977" i="1"/>
  <c r="K1977" i="1"/>
  <c r="L1977" i="1"/>
  <c r="M1977" i="1"/>
  <c r="N1977" i="1"/>
  <c r="O1977" i="1"/>
  <c r="H1978" i="1"/>
  <c r="I1978" i="1"/>
  <c r="J1978" i="1"/>
  <c r="K1978" i="1"/>
  <c r="L1978" i="1"/>
  <c r="M1978" i="1"/>
  <c r="N1978" i="1"/>
  <c r="O1978" i="1"/>
  <c r="H1979" i="1"/>
  <c r="I1979" i="1"/>
  <c r="J1979" i="1"/>
  <c r="K1979" i="1"/>
  <c r="L1979" i="1"/>
  <c r="M1979" i="1"/>
  <c r="N1979" i="1"/>
  <c r="O1979" i="1"/>
  <c r="H1982" i="1"/>
  <c r="I1982" i="1"/>
  <c r="J1982" i="1"/>
  <c r="K1982" i="1"/>
  <c r="L1982" i="1"/>
  <c r="M1982" i="1"/>
  <c r="N1982" i="1"/>
  <c r="O1982" i="1"/>
  <c r="H1985" i="1"/>
  <c r="I1985" i="1"/>
  <c r="J1985" i="1"/>
  <c r="K1985" i="1"/>
  <c r="L1985" i="1"/>
  <c r="M1985" i="1"/>
  <c r="N1985" i="1"/>
  <c r="O1985" i="1"/>
  <c r="H1986" i="1"/>
  <c r="I1986" i="1"/>
  <c r="J1986" i="1"/>
  <c r="K1986" i="1"/>
  <c r="L1986" i="1"/>
  <c r="M1986" i="1"/>
  <c r="N1986" i="1"/>
  <c r="O1986" i="1"/>
  <c r="H1987" i="1"/>
  <c r="I1987" i="1"/>
  <c r="J1987" i="1"/>
  <c r="K1987" i="1"/>
  <c r="L1987" i="1"/>
  <c r="M1987" i="1"/>
  <c r="N1987" i="1"/>
  <c r="O1987" i="1"/>
  <c r="H1988" i="1"/>
  <c r="I1988" i="1"/>
  <c r="J1988" i="1"/>
  <c r="K1988" i="1"/>
  <c r="L1988" i="1"/>
  <c r="M1988" i="1"/>
  <c r="N1988" i="1"/>
  <c r="O1988" i="1"/>
  <c r="H1989" i="1"/>
  <c r="I1989" i="1"/>
  <c r="J1989" i="1"/>
  <c r="K1989" i="1"/>
  <c r="L1989" i="1"/>
  <c r="M1989" i="1"/>
  <c r="N1989" i="1"/>
  <c r="O1989" i="1"/>
  <c r="H1990" i="1"/>
  <c r="I1990" i="1"/>
  <c r="J1990" i="1"/>
  <c r="K1990" i="1"/>
  <c r="L1990" i="1"/>
  <c r="M1990" i="1"/>
  <c r="N1990" i="1"/>
  <c r="O1990" i="1"/>
  <c r="H1991" i="1"/>
  <c r="I1991" i="1"/>
  <c r="J1991" i="1"/>
  <c r="K1991" i="1"/>
  <c r="L1991" i="1"/>
  <c r="M1991" i="1"/>
  <c r="N1991" i="1"/>
  <c r="O1991" i="1"/>
  <c r="H1992" i="1"/>
  <c r="I1992" i="1"/>
  <c r="J1992" i="1"/>
  <c r="K1992" i="1"/>
  <c r="L1992" i="1"/>
  <c r="M1992" i="1"/>
  <c r="N1992" i="1"/>
  <c r="O1992" i="1"/>
  <c r="H1995" i="1"/>
  <c r="I1995" i="1"/>
  <c r="J1995" i="1"/>
  <c r="K1995" i="1"/>
  <c r="L1995" i="1"/>
  <c r="M1995" i="1"/>
  <c r="N1995" i="1"/>
  <c r="O1995" i="1"/>
  <c r="H1996" i="1"/>
  <c r="I1996" i="1"/>
  <c r="J1996" i="1"/>
  <c r="K1996" i="1"/>
  <c r="L1996" i="1"/>
  <c r="M1996" i="1"/>
  <c r="N1996" i="1"/>
  <c r="O1996" i="1"/>
  <c r="H1997" i="1"/>
  <c r="I1997" i="1"/>
  <c r="J1997" i="1"/>
  <c r="K1997" i="1"/>
  <c r="L1997" i="1"/>
  <c r="M1997" i="1"/>
  <c r="N1997" i="1"/>
  <c r="O1997" i="1"/>
  <c r="H1998" i="1"/>
  <c r="I1998" i="1"/>
  <c r="J1998" i="1"/>
  <c r="K1998" i="1"/>
  <c r="L1998" i="1"/>
  <c r="M1998" i="1"/>
  <c r="N1998" i="1"/>
  <c r="O1998" i="1"/>
  <c r="H1999" i="1"/>
  <c r="I1999" i="1"/>
  <c r="J1999" i="1"/>
  <c r="K1999" i="1"/>
  <c r="L1999" i="1"/>
  <c r="M1999" i="1"/>
  <c r="N1999" i="1"/>
  <c r="O1999" i="1"/>
  <c r="H2000" i="1"/>
  <c r="I2000" i="1"/>
  <c r="J2000" i="1"/>
  <c r="K2000" i="1"/>
  <c r="L2000" i="1"/>
  <c r="M2000" i="1"/>
  <c r="N2000" i="1"/>
  <c r="O2000" i="1"/>
  <c r="H2001" i="1"/>
  <c r="I2001" i="1"/>
  <c r="J2001" i="1"/>
  <c r="K2001" i="1"/>
  <c r="L2001" i="1"/>
  <c r="M2001" i="1"/>
  <c r="N2001" i="1"/>
  <c r="O2001" i="1"/>
  <c r="H2002" i="1"/>
  <c r="I2002" i="1"/>
  <c r="J2002" i="1"/>
  <c r="K2002" i="1"/>
  <c r="L2002" i="1"/>
  <c r="M2002" i="1"/>
  <c r="N2002" i="1"/>
  <c r="O2002" i="1"/>
  <c r="H2003" i="1"/>
  <c r="I2003" i="1"/>
  <c r="J2003" i="1"/>
  <c r="K2003" i="1"/>
  <c r="L2003" i="1"/>
  <c r="M2003" i="1"/>
  <c r="N2003" i="1"/>
  <c r="O2003" i="1"/>
  <c r="H2007" i="1"/>
  <c r="I2007" i="1"/>
  <c r="J2007" i="1"/>
  <c r="K2007" i="1"/>
  <c r="L2007" i="1"/>
  <c r="M2007" i="1"/>
  <c r="N2007" i="1"/>
  <c r="O2007" i="1"/>
  <c r="H2008" i="1"/>
  <c r="I2008" i="1"/>
  <c r="J2008" i="1"/>
  <c r="K2008" i="1"/>
  <c r="L2008" i="1"/>
  <c r="M2008" i="1"/>
  <c r="N2008" i="1"/>
  <c r="O2008" i="1"/>
  <c r="H2009" i="1"/>
  <c r="I2009" i="1"/>
  <c r="J2009" i="1"/>
  <c r="K2009" i="1"/>
  <c r="L2009" i="1"/>
  <c r="M2009" i="1"/>
  <c r="N2009" i="1"/>
  <c r="O2009" i="1"/>
  <c r="H2012" i="1"/>
  <c r="I2012" i="1"/>
  <c r="J2012" i="1"/>
  <c r="K2012" i="1"/>
  <c r="L2012" i="1"/>
  <c r="M2012" i="1"/>
  <c r="N2012" i="1"/>
  <c r="O2012" i="1"/>
  <c r="H2013" i="1"/>
  <c r="I2013" i="1"/>
  <c r="J2013" i="1"/>
  <c r="K2013" i="1"/>
  <c r="L2013" i="1"/>
  <c r="M2013" i="1"/>
  <c r="N2013" i="1"/>
  <c r="O2013" i="1"/>
  <c r="H2014" i="1"/>
  <c r="I2014" i="1"/>
  <c r="J2014" i="1"/>
  <c r="K2014" i="1"/>
  <c r="L2014" i="1"/>
  <c r="M2014" i="1"/>
  <c r="N2014" i="1"/>
  <c r="O2014" i="1"/>
  <c r="H2015" i="1"/>
  <c r="I2015" i="1"/>
  <c r="J2015" i="1"/>
  <c r="K2015" i="1"/>
  <c r="L2015" i="1"/>
  <c r="M2015" i="1"/>
  <c r="N2015" i="1"/>
  <c r="O2015" i="1"/>
  <c r="H2016" i="1"/>
  <c r="I2016" i="1"/>
  <c r="J2016" i="1"/>
  <c r="K2016" i="1"/>
  <c r="L2016" i="1"/>
  <c r="M2016" i="1"/>
  <c r="N2016" i="1"/>
  <c r="O2016" i="1"/>
  <c r="H2017" i="1"/>
  <c r="I2017" i="1"/>
  <c r="J2017" i="1"/>
  <c r="K2017" i="1"/>
  <c r="L2017" i="1"/>
  <c r="M2017" i="1"/>
  <c r="N2017" i="1"/>
  <c r="O2017" i="1"/>
  <c r="H2018" i="1"/>
  <c r="I2018" i="1"/>
  <c r="J2018" i="1"/>
  <c r="K2018" i="1"/>
  <c r="L2018" i="1"/>
  <c r="M2018" i="1"/>
  <c r="N2018" i="1"/>
  <c r="O2018" i="1"/>
  <c r="H2019" i="1"/>
  <c r="I2019" i="1"/>
  <c r="J2019" i="1"/>
  <c r="K2019" i="1"/>
  <c r="L2019" i="1"/>
  <c r="M2019" i="1"/>
  <c r="N2019" i="1"/>
  <c r="O2019" i="1"/>
  <c r="H2020" i="1"/>
  <c r="I2020" i="1"/>
  <c r="J2020" i="1"/>
  <c r="K2020" i="1"/>
  <c r="L2020" i="1"/>
  <c r="M2020" i="1"/>
  <c r="N2020" i="1"/>
  <c r="O2020" i="1"/>
  <c r="H2021" i="1"/>
  <c r="I2021" i="1"/>
  <c r="J2021" i="1"/>
  <c r="K2021" i="1"/>
  <c r="L2021" i="1"/>
  <c r="M2021" i="1"/>
  <c r="N2021" i="1"/>
  <c r="O2021" i="1"/>
  <c r="H2022" i="1"/>
  <c r="I2022" i="1"/>
  <c r="J2022" i="1"/>
  <c r="K2022" i="1"/>
  <c r="L2022" i="1"/>
  <c r="M2022" i="1"/>
  <c r="N2022" i="1"/>
  <c r="O2022" i="1"/>
  <c r="H2023" i="1"/>
  <c r="I2023" i="1"/>
  <c r="J2023" i="1"/>
  <c r="K2023" i="1"/>
  <c r="L2023" i="1"/>
  <c r="M2023" i="1"/>
  <c r="N2023" i="1"/>
  <c r="O2023" i="1"/>
  <c r="H2024" i="1"/>
  <c r="I2024" i="1"/>
  <c r="J2024" i="1"/>
  <c r="K2024" i="1"/>
  <c r="L2024" i="1"/>
  <c r="M2024" i="1"/>
  <c r="N2024" i="1"/>
  <c r="O2024" i="1"/>
  <c r="H2025" i="1"/>
  <c r="I2025" i="1"/>
  <c r="J2025" i="1"/>
  <c r="K2025" i="1"/>
  <c r="L2025" i="1"/>
  <c r="M2025" i="1"/>
  <c r="N2025" i="1"/>
  <c r="O2025" i="1"/>
  <c r="H2026" i="1"/>
  <c r="I2026" i="1"/>
  <c r="J2026" i="1"/>
  <c r="K2026" i="1"/>
  <c r="L2026" i="1"/>
  <c r="M2026" i="1"/>
  <c r="N2026" i="1"/>
  <c r="O2026" i="1"/>
  <c r="H2027" i="1"/>
  <c r="I2027" i="1"/>
  <c r="J2027" i="1"/>
  <c r="K2027" i="1"/>
  <c r="L2027" i="1"/>
  <c r="M2027" i="1"/>
  <c r="N2027" i="1"/>
  <c r="O2027" i="1"/>
  <c r="H2028" i="1"/>
  <c r="I2028" i="1"/>
  <c r="J2028" i="1"/>
  <c r="K2028" i="1"/>
  <c r="L2028" i="1"/>
  <c r="M2028" i="1"/>
  <c r="N2028" i="1"/>
  <c r="O2028" i="1"/>
  <c r="H2029" i="1"/>
  <c r="I2029" i="1"/>
  <c r="J2029" i="1"/>
  <c r="K2029" i="1"/>
  <c r="L2029" i="1"/>
  <c r="M2029" i="1"/>
  <c r="N2029" i="1"/>
  <c r="O2029" i="1"/>
  <c r="H2030" i="1"/>
  <c r="I2030" i="1"/>
  <c r="J2030" i="1"/>
  <c r="K2030" i="1"/>
  <c r="L2030" i="1"/>
  <c r="M2030" i="1"/>
  <c r="N2030" i="1"/>
  <c r="O2030" i="1"/>
  <c r="H2031" i="1"/>
  <c r="I2031" i="1"/>
  <c r="J2031" i="1"/>
  <c r="K2031" i="1"/>
  <c r="L2031" i="1"/>
  <c r="M2031" i="1"/>
  <c r="N2031" i="1"/>
  <c r="O2031" i="1"/>
  <c r="H2032" i="1"/>
  <c r="I2032" i="1"/>
  <c r="J2032" i="1"/>
  <c r="K2032" i="1"/>
  <c r="L2032" i="1"/>
  <c r="M2032" i="1"/>
  <c r="N2032" i="1"/>
  <c r="O2032" i="1"/>
  <c r="H2033" i="1"/>
  <c r="I2033" i="1"/>
  <c r="J2033" i="1"/>
  <c r="K2033" i="1"/>
  <c r="L2033" i="1"/>
  <c r="M2033" i="1"/>
  <c r="N2033" i="1"/>
  <c r="O2033" i="1"/>
  <c r="H2034" i="1"/>
  <c r="I2034" i="1"/>
  <c r="J2034" i="1"/>
  <c r="K2034" i="1"/>
  <c r="L2034" i="1"/>
  <c r="M2034" i="1"/>
  <c r="N2034" i="1"/>
  <c r="O2034" i="1"/>
  <c r="H2035" i="1"/>
  <c r="I2035" i="1"/>
  <c r="J2035" i="1"/>
  <c r="K2035" i="1"/>
  <c r="L2035" i="1"/>
  <c r="M2035" i="1"/>
  <c r="N2035" i="1"/>
  <c r="O2035" i="1"/>
  <c r="H2036" i="1"/>
  <c r="I2036" i="1"/>
  <c r="J2036" i="1"/>
  <c r="K2036" i="1"/>
  <c r="L2036" i="1"/>
  <c r="M2036" i="1"/>
  <c r="N2036" i="1"/>
  <c r="O2036" i="1"/>
  <c r="H2037" i="1"/>
  <c r="I2037" i="1"/>
  <c r="J2037" i="1"/>
  <c r="K2037" i="1"/>
  <c r="L2037" i="1"/>
  <c r="M2037" i="1"/>
  <c r="N2037" i="1"/>
  <c r="O2037" i="1"/>
  <c r="H2038" i="1"/>
  <c r="I2038" i="1"/>
  <c r="J2038" i="1"/>
  <c r="K2038" i="1"/>
  <c r="L2038" i="1"/>
  <c r="M2038" i="1"/>
  <c r="N2038" i="1"/>
  <c r="O2038" i="1"/>
  <c r="H2039" i="1"/>
  <c r="I2039" i="1"/>
  <c r="J2039" i="1"/>
  <c r="K2039" i="1"/>
  <c r="L2039" i="1"/>
  <c r="M2039" i="1"/>
  <c r="N2039" i="1"/>
  <c r="O2039" i="1"/>
  <c r="H2040" i="1"/>
  <c r="I2040" i="1"/>
  <c r="J2040" i="1"/>
  <c r="K2040" i="1"/>
  <c r="L2040" i="1"/>
  <c r="M2040" i="1"/>
  <c r="N2040" i="1"/>
  <c r="O2040" i="1"/>
  <c r="H2041" i="1"/>
  <c r="I2041" i="1"/>
  <c r="J2041" i="1"/>
  <c r="K2041" i="1"/>
  <c r="L2041" i="1"/>
  <c r="M2041" i="1"/>
  <c r="N2041" i="1"/>
  <c r="O2041" i="1"/>
  <c r="H2042" i="1"/>
  <c r="I2042" i="1"/>
  <c r="J2042" i="1"/>
  <c r="K2042" i="1"/>
  <c r="L2042" i="1"/>
  <c r="M2042" i="1"/>
  <c r="N2042" i="1"/>
  <c r="O2042" i="1"/>
  <c r="H2043" i="1"/>
  <c r="I2043" i="1"/>
  <c r="J2043" i="1"/>
  <c r="K2043" i="1"/>
  <c r="L2043" i="1"/>
  <c r="M2043" i="1"/>
  <c r="N2043" i="1"/>
  <c r="O2043" i="1"/>
  <c r="H2044" i="1"/>
  <c r="I2044" i="1"/>
  <c r="J2044" i="1"/>
  <c r="K2044" i="1"/>
  <c r="L2044" i="1"/>
  <c r="M2044" i="1"/>
  <c r="N2044" i="1"/>
  <c r="O2044" i="1"/>
  <c r="H2045" i="1"/>
  <c r="I2045" i="1"/>
  <c r="J2045" i="1"/>
  <c r="K2045" i="1"/>
  <c r="L2045" i="1"/>
  <c r="M2045" i="1"/>
  <c r="N2045" i="1"/>
  <c r="O2045" i="1"/>
  <c r="H2046" i="1"/>
  <c r="I2046" i="1"/>
  <c r="J2046" i="1"/>
  <c r="K2046" i="1"/>
  <c r="L2046" i="1"/>
  <c r="M2046" i="1"/>
  <c r="N2046" i="1"/>
  <c r="O2046" i="1"/>
  <c r="H2047" i="1"/>
  <c r="I2047" i="1"/>
  <c r="J2047" i="1"/>
  <c r="K2047" i="1"/>
  <c r="L2047" i="1"/>
  <c r="M2047" i="1"/>
  <c r="N2047" i="1"/>
  <c r="O2047" i="1"/>
  <c r="H2048" i="1"/>
  <c r="I2048" i="1"/>
  <c r="J2048" i="1"/>
  <c r="K2048" i="1"/>
  <c r="L2048" i="1"/>
  <c r="M2048" i="1"/>
  <c r="N2048" i="1"/>
  <c r="O2048" i="1"/>
  <c r="H2049" i="1"/>
  <c r="I2049" i="1"/>
  <c r="J2049" i="1"/>
  <c r="K2049" i="1"/>
  <c r="L2049" i="1"/>
  <c r="M2049" i="1"/>
  <c r="N2049" i="1"/>
  <c r="O2049" i="1"/>
  <c r="H2050" i="1"/>
  <c r="I2050" i="1"/>
  <c r="J2050" i="1"/>
  <c r="K2050" i="1"/>
  <c r="L2050" i="1"/>
  <c r="M2050" i="1"/>
  <c r="N2050" i="1"/>
  <c r="O2050" i="1"/>
  <c r="H2051" i="1"/>
  <c r="I2051" i="1"/>
  <c r="J2051" i="1"/>
  <c r="K2051" i="1"/>
  <c r="L2051" i="1"/>
  <c r="M2051" i="1"/>
  <c r="N2051" i="1"/>
  <c r="O2051" i="1"/>
  <c r="H2052" i="1"/>
  <c r="I2052" i="1"/>
  <c r="J2052" i="1"/>
  <c r="K2052" i="1"/>
  <c r="L2052" i="1"/>
  <c r="M2052" i="1"/>
  <c r="N2052" i="1"/>
  <c r="O2052" i="1"/>
  <c r="H2053" i="1"/>
  <c r="I2053" i="1"/>
  <c r="J2053" i="1"/>
  <c r="K2053" i="1"/>
  <c r="L2053" i="1"/>
  <c r="M2053" i="1"/>
  <c r="N2053" i="1"/>
  <c r="O2053" i="1"/>
  <c r="H2054" i="1"/>
  <c r="I2054" i="1"/>
  <c r="J2054" i="1"/>
  <c r="K2054" i="1"/>
  <c r="L2054" i="1"/>
  <c r="M2054" i="1"/>
  <c r="N2054" i="1"/>
  <c r="O2054" i="1"/>
  <c r="H2055" i="1"/>
  <c r="I2055" i="1"/>
  <c r="J2055" i="1"/>
  <c r="K2055" i="1"/>
  <c r="L2055" i="1"/>
  <c r="M2055" i="1"/>
  <c r="N2055" i="1"/>
  <c r="O2055" i="1"/>
  <c r="H2056" i="1"/>
  <c r="I2056" i="1"/>
  <c r="J2056" i="1"/>
  <c r="K2056" i="1"/>
  <c r="L2056" i="1"/>
  <c r="M2056" i="1"/>
  <c r="N2056" i="1"/>
  <c r="O2056" i="1"/>
  <c r="H2057" i="1"/>
  <c r="I2057" i="1"/>
  <c r="J2057" i="1"/>
  <c r="K2057" i="1"/>
  <c r="L2057" i="1"/>
  <c r="M2057" i="1"/>
  <c r="N2057" i="1"/>
  <c r="O2057" i="1"/>
  <c r="H2058" i="1"/>
  <c r="I2058" i="1"/>
  <c r="J2058" i="1"/>
  <c r="K2058" i="1"/>
  <c r="L2058" i="1"/>
  <c r="M2058" i="1"/>
  <c r="N2058" i="1"/>
  <c r="O2058" i="1"/>
  <c r="H2059" i="1"/>
  <c r="I2059" i="1"/>
  <c r="J2059" i="1"/>
  <c r="K2059" i="1"/>
  <c r="L2059" i="1"/>
  <c r="M2059" i="1"/>
  <c r="N2059" i="1"/>
  <c r="O2059" i="1"/>
  <c r="H2060" i="1"/>
  <c r="I2060" i="1"/>
  <c r="J2060" i="1"/>
  <c r="K2060" i="1"/>
  <c r="L2060" i="1"/>
  <c r="M2060" i="1"/>
  <c r="N2060" i="1"/>
  <c r="O2060" i="1"/>
  <c r="H2061" i="1"/>
  <c r="I2061" i="1"/>
  <c r="J2061" i="1"/>
  <c r="K2061" i="1"/>
  <c r="L2061" i="1"/>
  <c r="M2061" i="1"/>
  <c r="N2061" i="1"/>
  <c r="O2061" i="1"/>
  <c r="H2062" i="1"/>
  <c r="I2062" i="1"/>
  <c r="J2062" i="1"/>
  <c r="K2062" i="1"/>
  <c r="L2062" i="1"/>
  <c r="M2062" i="1"/>
  <c r="N2062" i="1"/>
  <c r="O2062" i="1"/>
  <c r="H2063" i="1"/>
  <c r="I2063" i="1"/>
  <c r="J2063" i="1"/>
  <c r="K2063" i="1"/>
  <c r="L2063" i="1"/>
  <c r="M2063" i="1"/>
  <c r="N2063" i="1"/>
  <c r="O2063" i="1"/>
  <c r="H2064" i="1"/>
  <c r="I2064" i="1"/>
  <c r="J2064" i="1"/>
  <c r="K2064" i="1"/>
  <c r="L2064" i="1"/>
  <c r="M2064" i="1"/>
  <c r="N2064" i="1"/>
  <c r="O2064" i="1"/>
  <c r="H2065" i="1"/>
  <c r="I2065" i="1"/>
  <c r="J2065" i="1"/>
  <c r="K2065" i="1"/>
  <c r="L2065" i="1"/>
  <c r="M2065" i="1"/>
  <c r="N2065" i="1"/>
  <c r="O2065" i="1"/>
  <c r="H2073" i="1"/>
  <c r="I2073" i="1"/>
  <c r="J2073" i="1"/>
  <c r="K2073" i="1"/>
  <c r="L2073" i="1"/>
  <c r="M2073" i="1"/>
  <c r="N2073" i="1"/>
  <c r="O2073" i="1"/>
  <c r="H2076" i="1"/>
  <c r="I2076" i="1"/>
  <c r="J2076" i="1"/>
  <c r="K2076" i="1"/>
  <c r="L2076" i="1"/>
  <c r="M2076" i="1"/>
  <c r="N2076" i="1"/>
  <c r="O2076" i="1"/>
  <c r="H2077" i="1"/>
  <c r="I2077" i="1"/>
  <c r="J2077" i="1"/>
  <c r="K2077" i="1"/>
  <c r="L2077" i="1"/>
  <c r="M2077" i="1"/>
  <c r="N2077" i="1"/>
  <c r="O2077" i="1"/>
  <c r="H2078" i="1"/>
  <c r="I2078" i="1"/>
  <c r="J2078" i="1"/>
  <c r="K2078" i="1"/>
  <c r="L2078" i="1"/>
  <c r="M2078" i="1"/>
  <c r="N2078" i="1"/>
  <c r="O2078" i="1"/>
  <c r="H2079" i="1"/>
  <c r="I2079" i="1"/>
  <c r="J2079" i="1"/>
  <c r="K2079" i="1"/>
  <c r="L2079" i="1"/>
  <c r="M2079" i="1"/>
  <c r="N2079" i="1"/>
  <c r="O2079" i="1"/>
  <c r="H2080" i="1"/>
  <c r="I2080" i="1"/>
  <c r="J2080" i="1"/>
  <c r="K2080" i="1"/>
  <c r="L2080" i="1"/>
  <c r="M2080" i="1"/>
  <c r="N2080" i="1"/>
  <c r="O2080" i="1"/>
  <c r="H2081" i="1"/>
  <c r="I2081" i="1"/>
  <c r="J2081" i="1"/>
  <c r="K2081" i="1"/>
  <c r="L2081" i="1"/>
  <c r="M2081" i="1"/>
  <c r="N2081" i="1"/>
  <c r="O2081" i="1"/>
  <c r="H2082" i="1"/>
  <c r="I2082" i="1"/>
  <c r="J2082" i="1"/>
  <c r="K2082" i="1"/>
  <c r="L2082" i="1"/>
  <c r="M2082" i="1"/>
  <c r="N2082" i="1"/>
  <c r="O2082" i="1"/>
  <c r="H2083" i="1"/>
  <c r="I2083" i="1"/>
  <c r="J2083" i="1"/>
  <c r="K2083" i="1"/>
  <c r="L2083" i="1"/>
  <c r="M2083" i="1"/>
  <c r="N2083" i="1"/>
  <c r="O2083" i="1"/>
  <c r="H2084" i="1"/>
  <c r="I2084" i="1"/>
  <c r="J2084" i="1"/>
  <c r="K2084" i="1"/>
  <c r="L2084" i="1"/>
  <c r="M2084" i="1"/>
  <c r="N2084" i="1"/>
  <c r="O2084" i="1"/>
  <c r="H2085" i="1"/>
  <c r="I2085" i="1"/>
  <c r="J2085" i="1"/>
  <c r="K2085" i="1"/>
  <c r="L2085" i="1"/>
  <c r="M2085" i="1"/>
  <c r="N2085" i="1"/>
  <c r="O2085" i="1"/>
  <c r="H2087" i="1"/>
  <c r="I2087" i="1"/>
  <c r="J2087" i="1"/>
  <c r="K2087" i="1"/>
  <c r="L2087" i="1"/>
  <c r="M2087" i="1"/>
  <c r="N2087" i="1"/>
  <c r="O2087" i="1"/>
  <c r="H2088" i="1"/>
  <c r="I2088" i="1"/>
  <c r="J2088" i="1"/>
  <c r="K2088" i="1"/>
  <c r="L2088" i="1"/>
  <c r="M2088" i="1"/>
  <c r="N2088" i="1"/>
  <c r="O2088" i="1"/>
  <c r="H2089" i="1"/>
  <c r="I2089" i="1"/>
  <c r="J2089" i="1"/>
  <c r="K2089" i="1"/>
  <c r="L2089" i="1"/>
  <c r="M2089" i="1"/>
  <c r="N2089" i="1"/>
  <c r="O2089" i="1"/>
  <c r="H2090" i="1"/>
  <c r="I2090" i="1"/>
  <c r="J2090" i="1"/>
  <c r="K2090" i="1"/>
  <c r="L2090" i="1"/>
  <c r="M2090" i="1"/>
  <c r="N2090" i="1"/>
  <c r="O2090" i="1"/>
  <c r="H2091" i="1"/>
  <c r="I2091" i="1"/>
  <c r="J2091" i="1"/>
  <c r="K2091" i="1"/>
  <c r="L2091" i="1"/>
  <c r="M2091" i="1"/>
  <c r="N2091" i="1"/>
  <c r="O2091" i="1"/>
  <c r="H2092" i="1"/>
  <c r="I2092" i="1"/>
  <c r="J2092" i="1"/>
  <c r="K2092" i="1"/>
  <c r="L2092" i="1"/>
  <c r="M2092" i="1"/>
  <c r="N2092" i="1"/>
  <c r="O2092" i="1"/>
  <c r="H2093" i="1"/>
  <c r="I2093" i="1"/>
  <c r="J2093" i="1"/>
  <c r="K2093" i="1"/>
  <c r="L2093" i="1"/>
  <c r="M2093" i="1"/>
  <c r="N2093" i="1"/>
  <c r="O2093" i="1"/>
  <c r="H2094" i="1"/>
  <c r="I2094" i="1"/>
  <c r="J2094" i="1"/>
  <c r="K2094" i="1"/>
  <c r="L2094" i="1"/>
  <c r="M2094" i="1"/>
  <c r="N2094" i="1"/>
  <c r="O2094" i="1"/>
  <c r="H2095" i="1"/>
  <c r="I2095" i="1"/>
  <c r="J2095" i="1"/>
  <c r="K2095" i="1"/>
  <c r="L2095" i="1"/>
  <c r="M2095" i="1"/>
  <c r="N2095" i="1"/>
  <c r="O2095" i="1"/>
  <c r="H2096" i="1"/>
  <c r="I2096" i="1"/>
  <c r="J2096" i="1"/>
  <c r="K2096" i="1"/>
  <c r="L2096" i="1"/>
  <c r="M2096" i="1"/>
  <c r="N2096" i="1"/>
  <c r="O2096" i="1"/>
  <c r="H2097" i="1"/>
  <c r="I2097" i="1"/>
  <c r="J2097" i="1"/>
  <c r="K2097" i="1"/>
  <c r="L2097" i="1"/>
  <c r="M2097" i="1"/>
  <c r="N2097" i="1"/>
  <c r="O2097" i="1"/>
  <c r="H2098" i="1"/>
  <c r="I2098" i="1"/>
  <c r="J2098" i="1"/>
  <c r="K2098" i="1"/>
  <c r="L2098" i="1"/>
  <c r="M2098" i="1"/>
  <c r="N2098" i="1"/>
  <c r="O2098" i="1"/>
  <c r="H2099" i="1"/>
  <c r="I2099" i="1"/>
  <c r="J2099" i="1"/>
  <c r="K2099" i="1"/>
  <c r="L2099" i="1"/>
  <c r="M2099" i="1"/>
  <c r="N2099" i="1"/>
  <c r="O2099" i="1"/>
  <c r="H2100" i="1"/>
  <c r="I2100" i="1"/>
  <c r="J2100" i="1"/>
  <c r="K2100" i="1"/>
  <c r="L2100" i="1"/>
  <c r="M2100" i="1"/>
  <c r="N2100" i="1"/>
  <c r="O2100" i="1"/>
  <c r="H2101" i="1"/>
  <c r="I2101" i="1"/>
  <c r="J2101" i="1"/>
  <c r="K2101" i="1"/>
  <c r="L2101" i="1"/>
  <c r="M2101" i="1"/>
  <c r="N2101" i="1"/>
  <c r="O2101" i="1"/>
  <c r="H2102" i="1"/>
  <c r="I2102" i="1"/>
  <c r="J2102" i="1"/>
  <c r="K2102" i="1"/>
  <c r="L2102" i="1"/>
  <c r="M2102" i="1"/>
  <c r="N2102" i="1"/>
  <c r="O2102" i="1"/>
  <c r="H2103" i="1"/>
  <c r="I2103" i="1"/>
  <c r="J2103" i="1"/>
  <c r="K2103" i="1"/>
  <c r="L2103" i="1"/>
  <c r="M2103" i="1"/>
  <c r="N2103" i="1"/>
  <c r="O2103" i="1"/>
  <c r="H2104" i="1"/>
  <c r="I2104" i="1"/>
  <c r="J2104" i="1"/>
  <c r="K2104" i="1"/>
  <c r="L2104" i="1"/>
  <c r="M2104" i="1"/>
  <c r="N2104" i="1"/>
  <c r="O2104" i="1"/>
  <c r="H2105" i="1"/>
  <c r="I2105" i="1"/>
  <c r="J2105" i="1"/>
  <c r="K2105" i="1"/>
  <c r="L2105" i="1"/>
  <c r="M2105" i="1"/>
  <c r="N2105" i="1"/>
  <c r="O2105" i="1"/>
  <c r="H2106" i="1"/>
  <c r="I2106" i="1"/>
  <c r="J2106" i="1"/>
  <c r="K2106" i="1"/>
  <c r="L2106" i="1"/>
  <c r="M2106" i="1"/>
  <c r="N2106" i="1"/>
  <c r="O2106" i="1"/>
  <c r="H2107" i="1"/>
  <c r="I2107" i="1"/>
  <c r="J2107" i="1"/>
  <c r="K2107" i="1"/>
  <c r="L2107" i="1"/>
  <c r="M2107" i="1"/>
  <c r="N2107" i="1"/>
  <c r="O2107" i="1"/>
  <c r="H2108" i="1"/>
  <c r="I2108" i="1"/>
  <c r="J2108" i="1"/>
  <c r="K2108" i="1"/>
  <c r="L2108" i="1"/>
  <c r="M2108" i="1"/>
  <c r="N2108" i="1"/>
  <c r="O2108" i="1"/>
  <c r="H2109" i="1"/>
  <c r="I2109" i="1"/>
  <c r="J2109" i="1"/>
  <c r="K2109" i="1"/>
  <c r="L2109" i="1"/>
  <c r="M2109" i="1"/>
  <c r="N2109" i="1"/>
  <c r="O2109" i="1"/>
  <c r="H2110" i="1"/>
  <c r="I2110" i="1"/>
  <c r="J2110" i="1"/>
  <c r="K2110" i="1"/>
  <c r="L2110" i="1"/>
  <c r="M2110" i="1"/>
  <c r="N2110" i="1"/>
  <c r="O2110" i="1"/>
  <c r="H2111" i="1"/>
  <c r="I2111" i="1"/>
  <c r="J2111" i="1"/>
  <c r="K2111" i="1"/>
  <c r="L2111" i="1"/>
  <c r="M2111" i="1"/>
  <c r="N2111" i="1"/>
  <c r="O2111" i="1"/>
  <c r="H2112" i="1"/>
  <c r="I2112" i="1"/>
  <c r="J2112" i="1"/>
  <c r="K2112" i="1"/>
  <c r="L2112" i="1"/>
  <c r="M2112" i="1"/>
  <c r="N2112" i="1"/>
  <c r="O2112" i="1"/>
  <c r="H2113" i="1"/>
  <c r="I2113" i="1"/>
  <c r="J2113" i="1"/>
  <c r="K2113" i="1"/>
  <c r="L2113" i="1"/>
  <c r="M2113" i="1"/>
  <c r="N2113" i="1"/>
  <c r="O2113" i="1"/>
  <c r="H2114" i="1"/>
  <c r="I2114" i="1"/>
  <c r="J2114" i="1"/>
  <c r="K2114" i="1"/>
  <c r="L2114" i="1"/>
  <c r="M2114" i="1"/>
  <c r="N2114" i="1"/>
  <c r="O2114" i="1"/>
  <c r="H2115" i="1"/>
  <c r="I2115" i="1"/>
  <c r="J2115" i="1"/>
  <c r="K2115" i="1"/>
  <c r="L2115" i="1"/>
  <c r="M2115" i="1"/>
  <c r="N2115" i="1"/>
  <c r="O2115" i="1"/>
  <c r="H2116" i="1"/>
  <c r="I2116" i="1"/>
  <c r="J2116" i="1"/>
  <c r="K2116" i="1"/>
  <c r="L2116" i="1"/>
  <c r="M2116" i="1"/>
  <c r="N2116" i="1"/>
  <c r="O2116" i="1"/>
  <c r="H2117" i="1"/>
  <c r="I2117" i="1"/>
  <c r="J2117" i="1"/>
  <c r="K2117" i="1"/>
  <c r="L2117" i="1"/>
  <c r="M2117" i="1"/>
  <c r="N2117" i="1"/>
  <c r="O2117" i="1"/>
  <c r="H2118" i="1"/>
  <c r="I2118" i="1"/>
  <c r="J2118" i="1"/>
  <c r="K2118" i="1"/>
  <c r="L2118" i="1"/>
  <c r="M2118" i="1"/>
  <c r="N2118" i="1"/>
  <c r="O2118" i="1"/>
  <c r="H2119" i="1"/>
  <c r="I2119" i="1"/>
  <c r="J2119" i="1"/>
  <c r="K2119" i="1"/>
  <c r="L2119" i="1"/>
  <c r="M2119" i="1"/>
  <c r="N2119" i="1"/>
  <c r="O2119" i="1"/>
  <c r="H2120" i="1"/>
  <c r="I2120" i="1"/>
  <c r="J2120" i="1"/>
  <c r="K2120" i="1"/>
  <c r="L2120" i="1"/>
  <c r="M2120" i="1"/>
  <c r="N2120" i="1"/>
  <c r="O2120" i="1"/>
  <c r="H2121" i="1"/>
  <c r="I2121" i="1"/>
  <c r="J2121" i="1"/>
  <c r="K2121" i="1"/>
  <c r="L2121" i="1"/>
  <c r="M2121" i="1"/>
  <c r="N2121" i="1"/>
  <c r="O2121" i="1"/>
  <c r="H2122" i="1"/>
  <c r="I2122" i="1"/>
  <c r="J2122" i="1"/>
  <c r="K2122" i="1"/>
  <c r="L2122" i="1"/>
  <c r="M2122" i="1"/>
  <c r="N2122" i="1"/>
  <c r="O2122" i="1"/>
  <c r="H2123" i="1"/>
  <c r="I2123" i="1"/>
  <c r="J2123" i="1"/>
  <c r="K2123" i="1"/>
  <c r="L2123" i="1"/>
  <c r="M2123" i="1"/>
  <c r="N2123" i="1"/>
  <c r="O2123" i="1"/>
  <c r="H2124" i="1"/>
  <c r="I2124" i="1"/>
  <c r="J2124" i="1"/>
  <c r="K2124" i="1"/>
  <c r="L2124" i="1"/>
  <c r="M2124" i="1"/>
  <c r="N2124" i="1"/>
  <c r="O2124" i="1"/>
  <c r="H2125" i="1"/>
  <c r="I2125" i="1"/>
  <c r="J2125" i="1"/>
  <c r="K2125" i="1"/>
  <c r="L2125" i="1"/>
  <c r="M2125" i="1"/>
  <c r="N2125" i="1"/>
  <c r="O2125" i="1"/>
  <c r="H2126" i="1"/>
  <c r="I2126" i="1"/>
  <c r="J2126" i="1"/>
  <c r="K2126" i="1"/>
  <c r="L2126" i="1"/>
  <c r="M2126" i="1"/>
  <c r="N2126" i="1"/>
  <c r="O2126" i="1"/>
  <c r="H2127" i="1"/>
  <c r="I2127" i="1"/>
  <c r="J2127" i="1"/>
  <c r="K2127" i="1"/>
  <c r="L2127" i="1"/>
  <c r="M2127" i="1"/>
  <c r="N2127" i="1"/>
  <c r="O2127" i="1"/>
  <c r="H2128" i="1"/>
  <c r="I2128" i="1"/>
  <c r="J2128" i="1"/>
  <c r="K2128" i="1"/>
  <c r="L2128" i="1"/>
  <c r="M2128" i="1"/>
  <c r="N2128" i="1"/>
  <c r="O2128" i="1"/>
  <c r="H2129" i="1"/>
  <c r="I2129" i="1"/>
  <c r="J2129" i="1"/>
  <c r="K2129" i="1"/>
  <c r="L2129" i="1"/>
  <c r="M2129" i="1"/>
  <c r="N2129" i="1"/>
  <c r="O2129" i="1"/>
  <c r="H2130" i="1"/>
  <c r="I2130" i="1"/>
  <c r="J2130" i="1"/>
  <c r="K2130" i="1"/>
  <c r="L2130" i="1"/>
  <c r="M2130" i="1"/>
  <c r="N2130" i="1"/>
  <c r="O2130" i="1"/>
  <c r="H2131" i="1"/>
  <c r="I2131" i="1"/>
  <c r="J2131" i="1"/>
  <c r="K2131" i="1"/>
  <c r="L2131" i="1"/>
  <c r="M2131" i="1"/>
  <c r="N2131" i="1"/>
  <c r="O2131" i="1"/>
  <c r="H2132" i="1"/>
  <c r="I2132" i="1"/>
  <c r="J2132" i="1"/>
  <c r="K2132" i="1"/>
  <c r="L2132" i="1"/>
  <c r="M2132" i="1"/>
  <c r="N2132" i="1"/>
  <c r="O2132" i="1"/>
  <c r="H2133" i="1"/>
  <c r="I2133" i="1"/>
  <c r="J2133" i="1"/>
  <c r="K2133" i="1"/>
  <c r="L2133" i="1"/>
  <c r="M2133" i="1"/>
  <c r="N2133" i="1"/>
  <c r="O2133" i="1"/>
  <c r="H2134" i="1"/>
  <c r="I2134" i="1"/>
  <c r="J2134" i="1"/>
  <c r="K2134" i="1"/>
  <c r="L2134" i="1"/>
  <c r="M2134" i="1"/>
  <c r="N2134" i="1"/>
  <c r="O2134" i="1"/>
  <c r="H2135" i="1"/>
  <c r="I2135" i="1"/>
  <c r="J2135" i="1"/>
  <c r="K2135" i="1"/>
  <c r="L2135" i="1"/>
  <c r="M2135" i="1"/>
  <c r="N2135" i="1"/>
  <c r="O2135" i="1"/>
  <c r="H2136" i="1"/>
  <c r="I2136" i="1"/>
  <c r="J2136" i="1"/>
  <c r="K2136" i="1"/>
  <c r="L2136" i="1"/>
  <c r="M2136" i="1"/>
  <c r="N2136" i="1"/>
  <c r="O2136" i="1"/>
  <c r="H2137" i="1"/>
  <c r="I2137" i="1"/>
  <c r="J2137" i="1"/>
  <c r="K2137" i="1"/>
  <c r="L2137" i="1"/>
  <c r="M2137" i="1"/>
  <c r="N2137" i="1"/>
  <c r="O2137" i="1"/>
  <c r="H2138" i="1"/>
  <c r="I2138" i="1"/>
  <c r="J2138" i="1"/>
  <c r="K2138" i="1"/>
  <c r="L2138" i="1"/>
  <c r="M2138" i="1"/>
  <c r="N2138" i="1"/>
  <c r="O2138" i="1"/>
  <c r="H2139" i="1"/>
  <c r="I2139" i="1"/>
  <c r="J2139" i="1"/>
  <c r="K2139" i="1"/>
  <c r="L2139" i="1"/>
  <c r="M2139" i="1"/>
  <c r="N2139" i="1"/>
  <c r="O2139" i="1"/>
  <c r="H2140" i="1"/>
  <c r="I2140" i="1"/>
  <c r="J2140" i="1"/>
  <c r="K2140" i="1"/>
  <c r="L2140" i="1"/>
  <c r="M2140" i="1"/>
  <c r="N2140" i="1"/>
  <c r="O2140" i="1"/>
  <c r="H2143" i="1"/>
  <c r="I2143" i="1"/>
  <c r="J2143" i="1"/>
  <c r="K2143" i="1"/>
  <c r="L2143" i="1"/>
  <c r="M2143" i="1"/>
  <c r="N2143" i="1"/>
  <c r="O2143" i="1"/>
  <c r="H2146" i="1"/>
  <c r="I2146" i="1"/>
  <c r="J2146" i="1"/>
  <c r="K2146" i="1"/>
  <c r="L2146" i="1"/>
  <c r="M2146" i="1"/>
  <c r="N2146" i="1"/>
  <c r="O2146" i="1"/>
  <c r="H2147" i="1"/>
  <c r="I2147" i="1"/>
  <c r="J2147" i="1"/>
  <c r="K2147" i="1"/>
  <c r="L2147" i="1"/>
  <c r="M2147" i="1"/>
  <c r="N2147" i="1"/>
  <c r="O2147" i="1"/>
  <c r="H2148" i="1"/>
  <c r="I2148" i="1"/>
  <c r="J2148" i="1"/>
  <c r="K2148" i="1"/>
  <c r="L2148" i="1"/>
  <c r="M2148" i="1"/>
  <c r="N2148" i="1"/>
  <c r="O2148" i="1"/>
  <c r="H2149" i="1"/>
  <c r="I2149" i="1"/>
  <c r="J2149" i="1"/>
  <c r="K2149" i="1"/>
  <c r="L2149" i="1"/>
  <c r="M2149" i="1"/>
  <c r="N2149" i="1"/>
  <c r="O2149" i="1"/>
  <c r="H2150" i="1"/>
  <c r="I2150" i="1"/>
  <c r="J2150" i="1"/>
  <c r="K2150" i="1"/>
  <c r="L2150" i="1"/>
  <c r="M2150" i="1"/>
  <c r="N2150" i="1"/>
  <c r="O2150" i="1"/>
  <c r="H2151" i="1"/>
  <c r="I2151" i="1"/>
  <c r="J2151" i="1"/>
  <c r="K2151" i="1"/>
  <c r="L2151" i="1"/>
  <c r="M2151" i="1"/>
  <c r="N2151" i="1"/>
  <c r="O2151" i="1"/>
  <c r="H2152" i="1"/>
  <c r="I2152" i="1"/>
  <c r="J2152" i="1"/>
  <c r="K2152" i="1"/>
  <c r="L2152" i="1"/>
  <c r="M2152" i="1"/>
  <c r="N2152" i="1"/>
  <c r="O2152" i="1"/>
  <c r="H2153" i="1"/>
  <c r="I2153" i="1"/>
  <c r="J2153" i="1"/>
  <c r="K2153" i="1"/>
  <c r="L2153" i="1"/>
  <c r="M2153" i="1"/>
  <c r="N2153" i="1"/>
  <c r="O2153" i="1"/>
  <c r="H2154" i="1"/>
  <c r="I2154" i="1"/>
  <c r="J2154" i="1"/>
  <c r="K2154" i="1"/>
  <c r="L2154" i="1"/>
  <c r="M2154" i="1"/>
  <c r="N2154" i="1"/>
  <c r="O2154" i="1"/>
  <c r="H2156" i="1"/>
  <c r="I2156" i="1"/>
  <c r="J2156" i="1"/>
  <c r="K2156" i="1"/>
  <c r="L2156" i="1"/>
  <c r="M2156" i="1"/>
  <c r="N2156" i="1"/>
  <c r="O2156" i="1"/>
  <c r="H2157" i="1"/>
  <c r="I2157" i="1"/>
  <c r="J2157" i="1"/>
  <c r="K2157" i="1"/>
  <c r="L2157" i="1"/>
  <c r="M2157" i="1"/>
  <c r="N2157" i="1"/>
  <c r="O2157" i="1"/>
  <c r="H2158" i="1"/>
  <c r="I2158" i="1"/>
  <c r="J2158" i="1"/>
  <c r="K2158" i="1"/>
  <c r="L2158" i="1"/>
  <c r="M2158" i="1"/>
  <c r="N2158" i="1"/>
  <c r="O2158" i="1"/>
  <c r="H2159" i="1"/>
  <c r="I2159" i="1"/>
  <c r="J2159" i="1"/>
  <c r="K2159" i="1"/>
  <c r="L2159" i="1"/>
  <c r="M2159" i="1"/>
  <c r="N2159" i="1"/>
  <c r="O2159" i="1"/>
  <c r="H2160" i="1"/>
  <c r="I2160" i="1"/>
  <c r="J2160" i="1"/>
  <c r="K2160" i="1"/>
  <c r="L2160" i="1"/>
  <c r="M2160" i="1"/>
  <c r="N2160" i="1"/>
  <c r="O2160" i="1"/>
  <c r="H2161" i="1"/>
  <c r="I2161" i="1"/>
  <c r="J2161" i="1"/>
  <c r="K2161" i="1"/>
  <c r="L2161" i="1"/>
  <c r="M2161" i="1"/>
  <c r="N2161" i="1"/>
  <c r="O2161" i="1"/>
  <c r="H2162" i="1"/>
  <c r="I2162" i="1"/>
  <c r="J2162" i="1"/>
  <c r="K2162" i="1"/>
  <c r="L2162" i="1"/>
  <c r="M2162" i="1"/>
  <c r="N2162" i="1"/>
  <c r="O2162" i="1"/>
  <c r="H2163" i="1"/>
  <c r="I2163" i="1"/>
  <c r="J2163" i="1"/>
  <c r="K2163" i="1"/>
  <c r="L2163" i="1"/>
  <c r="M2163" i="1"/>
  <c r="N2163" i="1"/>
  <c r="O2163" i="1"/>
  <c r="H2164" i="1"/>
  <c r="I2164" i="1"/>
  <c r="J2164" i="1"/>
  <c r="K2164" i="1"/>
  <c r="L2164" i="1"/>
  <c r="M2164" i="1"/>
  <c r="N2164" i="1"/>
  <c r="O2164" i="1"/>
  <c r="H2165" i="1"/>
  <c r="I2165" i="1"/>
  <c r="J2165" i="1"/>
  <c r="K2165" i="1"/>
  <c r="L2165" i="1"/>
  <c r="M2165" i="1"/>
  <c r="N2165" i="1"/>
  <c r="O2165" i="1"/>
  <c r="H2166" i="1"/>
  <c r="I2166" i="1"/>
  <c r="J2166" i="1"/>
  <c r="K2166" i="1"/>
  <c r="L2166" i="1"/>
  <c r="M2166" i="1"/>
  <c r="N2166" i="1"/>
  <c r="O2166" i="1"/>
  <c r="H2167" i="1"/>
  <c r="I2167" i="1"/>
  <c r="J2167" i="1"/>
  <c r="K2167" i="1"/>
  <c r="L2167" i="1"/>
  <c r="M2167" i="1"/>
  <c r="N2167" i="1"/>
  <c r="O2167" i="1"/>
  <c r="H2168" i="1"/>
  <c r="I2168" i="1"/>
  <c r="J2168" i="1"/>
  <c r="K2168" i="1"/>
  <c r="L2168" i="1"/>
  <c r="M2168" i="1"/>
  <c r="N2168" i="1"/>
  <c r="O2168" i="1"/>
  <c r="H2169" i="1"/>
  <c r="I2169" i="1"/>
  <c r="J2169" i="1"/>
  <c r="K2169" i="1"/>
  <c r="L2169" i="1"/>
  <c r="M2169" i="1"/>
  <c r="N2169" i="1"/>
  <c r="O2169" i="1"/>
  <c r="H2170" i="1"/>
  <c r="I2170" i="1"/>
  <c r="J2170" i="1"/>
  <c r="K2170" i="1"/>
  <c r="L2170" i="1"/>
  <c r="M2170" i="1"/>
  <c r="N2170" i="1"/>
  <c r="O2170" i="1"/>
  <c r="H2171" i="1"/>
  <c r="I2171" i="1"/>
  <c r="J2171" i="1"/>
  <c r="K2171" i="1"/>
  <c r="L2171" i="1"/>
  <c r="M2171" i="1"/>
  <c r="N2171" i="1"/>
  <c r="O2171" i="1"/>
  <c r="H2172" i="1"/>
  <c r="I2172" i="1"/>
  <c r="J2172" i="1"/>
  <c r="K2172" i="1"/>
  <c r="L2172" i="1"/>
  <c r="M2172" i="1"/>
  <c r="N2172" i="1"/>
  <c r="O2172" i="1"/>
  <c r="H2173" i="1"/>
  <c r="I2173" i="1"/>
  <c r="J2173" i="1"/>
  <c r="K2173" i="1"/>
  <c r="L2173" i="1"/>
  <c r="M2173" i="1"/>
  <c r="N2173" i="1"/>
  <c r="O2173" i="1"/>
  <c r="H2174" i="1"/>
  <c r="I2174" i="1"/>
  <c r="J2174" i="1"/>
  <c r="K2174" i="1"/>
  <c r="L2174" i="1"/>
  <c r="M2174" i="1"/>
  <c r="N2174" i="1"/>
  <c r="O2174" i="1"/>
  <c r="H2175" i="1"/>
  <c r="I2175" i="1"/>
  <c r="J2175" i="1"/>
  <c r="K2175" i="1"/>
  <c r="L2175" i="1"/>
  <c r="M2175" i="1"/>
  <c r="N2175" i="1"/>
  <c r="O2175" i="1"/>
  <c r="H2176" i="1"/>
  <c r="I2176" i="1"/>
  <c r="J2176" i="1"/>
  <c r="K2176" i="1"/>
  <c r="L2176" i="1"/>
  <c r="M2176" i="1"/>
  <c r="N2176" i="1"/>
  <c r="O2176" i="1"/>
  <c r="H2177" i="1"/>
  <c r="I2177" i="1"/>
  <c r="J2177" i="1"/>
  <c r="K2177" i="1"/>
  <c r="L2177" i="1"/>
  <c r="M2177" i="1"/>
  <c r="N2177" i="1"/>
  <c r="O2177" i="1"/>
  <c r="H2179" i="1"/>
  <c r="I2179" i="1"/>
  <c r="J2179" i="1"/>
  <c r="K2179" i="1"/>
  <c r="L2179" i="1"/>
  <c r="M2179" i="1"/>
  <c r="N2179" i="1"/>
  <c r="O2179" i="1"/>
  <c r="H2180" i="1"/>
  <c r="I2180" i="1"/>
  <c r="J2180" i="1"/>
  <c r="K2180" i="1"/>
  <c r="L2180" i="1"/>
  <c r="M2180" i="1"/>
  <c r="N2180" i="1"/>
  <c r="O2180" i="1"/>
  <c r="H2181" i="1"/>
  <c r="I2181" i="1"/>
  <c r="J2181" i="1"/>
  <c r="K2181" i="1"/>
  <c r="L2181" i="1"/>
  <c r="M2181" i="1"/>
  <c r="N2181" i="1"/>
  <c r="O2181" i="1"/>
  <c r="H2182" i="1"/>
  <c r="I2182" i="1"/>
  <c r="J2182" i="1"/>
  <c r="K2182" i="1"/>
  <c r="L2182" i="1"/>
  <c r="M2182" i="1"/>
  <c r="N2182" i="1"/>
  <c r="O2182" i="1"/>
  <c r="H2183" i="1"/>
  <c r="I2183" i="1"/>
  <c r="J2183" i="1"/>
  <c r="K2183" i="1"/>
  <c r="L2183" i="1"/>
  <c r="M2183" i="1"/>
  <c r="N2183" i="1"/>
  <c r="O2183" i="1"/>
  <c r="H2184" i="1"/>
  <c r="I2184" i="1"/>
  <c r="J2184" i="1"/>
  <c r="K2184" i="1"/>
  <c r="L2184" i="1"/>
  <c r="M2184" i="1"/>
  <c r="N2184" i="1"/>
  <c r="O2184" i="1"/>
  <c r="H2185" i="1"/>
  <c r="I2185" i="1"/>
  <c r="J2185" i="1"/>
  <c r="K2185" i="1"/>
  <c r="L2185" i="1"/>
  <c r="M2185" i="1"/>
  <c r="N2185" i="1"/>
  <c r="O2185" i="1"/>
  <c r="H2186" i="1"/>
  <c r="I2186" i="1"/>
  <c r="J2186" i="1"/>
  <c r="K2186" i="1"/>
  <c r="L2186" i="1"/>
  <c r="M2186" i="1"/>
  <c r="N2186" i="1"/>
  <c r="O2186" i="1"/>
  <c r="H2187" i="1"/>
  <c r="I2187" i="1"/>
  <c r="J2187" i="1"/>
  <c r="K2187" i="1"/>
  <c r="L2187" i="1"/>
  <c r="M2187" i="1"/>
  <c r="N2187" i="1"/>
  <c r="O2187" i="1"/>
  <c r="H2188" i="1"/>
  <c r="I2188" i="1"/>
  <c r="J2188" i="1"/>
  <c r="K2188" i="1"/>
  <c r="L2188" i="1"/>
  <c r="M2188" i="1"/>
  <c r="N2188" i="1"/>
  <c r="O2188" i="1"/>
  <c r="H2189" i="1"/>
  <c r="I2189" i="1"/>
  <c r="J2189" i="1"/>
  <c r="K2189" i="1"/>
  <c r="L2189" i="1"/>
  <c r="M2189" i="1"/>
  <c r="N2189" i="1"/>
  <c r="O2189" i="1"/>
  <c r="H2190" i="1"/>
  <c r="I2190" i="1"/>
  <c r="J2190" i="1"/>
  <c r="K2190" i="1"/>
  <c r="L2190" i="1"/>
  <c r="M2190" i="1"/>
  <c r="N2190" i="1"/>
  <c r="O2190" i="1"/>
  <c r="H2191" i="1"/>
  <c r="I2191" i="1"/>
  <c r="J2191" i="1"/>
  <c r="K2191" i="1"/>
  <c r="L2191" i="1"/>
  <c r="M2191" i="1"/>
  <c r="N2191" i="1"/>
  <c r="O2191" i="1"/>
  <c r="H2192" i="1"/>
  <c r="I2192" i="1"/>
  <c r="J2192" i="1"/>
  <c r="K2192" i="1"/>
  <c r="L2192" i="1"/>
  <c r="M2192" i="1"/>
  <c r="N2192" i="1"/>
  <c r="O2192" i="1"/>
  <c r="H2193" i="1"/>
  <c r="I2193" i="1"/>
  <c r="J2193" i="1"/>
  <c r="K2193" i="1"/>
  <c r="L2193" i="1"/>
  <c r="M2193" i="1"/>
  <c r="N2193" i="1"/>
  <c r="O2193" i="1"/>
  <c r="H2194" i="1"/>
  <c r="I2194" i="1"/>
  <c r="J2194" i="1"/>
  <c r="K2194" i="1"/>
  <c r="L2194" i="1"/>
  <c r="M2194" i="1"/>
  <c r="N2194" i="1"/>
  <c r="O2194" i="1"/>
  <c r="H2195" i="1"/>
  <c r="I2195" i="1"/>
  <c r="J2195" i="1"/>
  <c r="K2195" i="1"/>
  <c r="L2195" i="1"/>
  <c r="M2195" i="1"/>
  <c r="N2195" i="1"/>
  <c r="O2195" i="1"/>
  <c r="H2196" i="1"/>
  <c r="I2196" i="1"/>
  <c r="J2196" i="1"/>
  <c r="K2196" i="1"/>
  <c r="L2196" i="1"/>
  <c r="M2196" i="1"/>
  <c r="N2196" i="1"/>
  <c r="O2196" i="1"/>
  <c r="H2197" i="1"/>
  <c r="I2197" i="1"/>
  <c r="J2197" i="1"/>
  <c r="K2197" i="1"/>
  <c r="L2197" i="1"/>
  <c r="M2197" i="1"/>
  <c r="N2197" i="1"/>
  <c r="O2197" i="1"/>
  <c r="H2198" i="1"/>
  <c r="I2198" i="1"/>
  <c r="J2198" i="1"/>
  <c r="K2198" i="1"/>
  <c r="L2198" i="1"/>
  <c r="M2198" i="1"/>
  <c r="N2198" i="1"/>
  <c r="O2198" i="1"/>
  <c r="H2199" i="1"/>
  <c r="I2199" i="1"/>
  <c r="J2199" i="1"/>
  <c r="K2199" i="1"/>
  <c r="L2199" i="1"/>
  <c r="M2199" i="1"/>
  <c r="N2199" i="1"/>
  <c r="O2199" i="1"/>
  <c r="H2200" i="1"/>
  <c r="I2200" i="1"/>
  <c r="J2200" i="1"/>
  <c r="K2200" i="1"/>
  <c r="L2200" i="1"/>
  <c r="M2200" i="1"/>
  <c r="N2200" i="1"/>
  <c r="O2200" i="1"/>
  <c r="H2201" i="1"/>
  <c r="I2201" i="1"/>
  <c r="J2201" i="1"/>
  <c r="K2201" i="1"/>
  <c r="L2201" i="1"/>
  <c r="M2201" i="1"/>
  <c r="N2201" i="1"/>
  <c r="O2201" i="1"/>
  <c r="H2202" i="1"/>
  <c r="I2202" i="1"/>
  <c r="J2202" i="1"/>
  <c r="K2202" i="1"/>
  <c r="L2202" i="1"/>
  <c r="M2202" i="1"/>
  <c r="N2202" i="1"/>
  <c r="O2202" i="1"/>
  <c r="H2203" i="1"/>
  <c r="I2203" i="1"/>
  <c r="J2203" i="1"/>
  <c r="K2203" i="1"/>
  <c r="L2203" i="1"/>
  <c r="M2203" i="1"/>
  <c r="N2203" i="1"/>
  <c r="O2203" i="1"/>
  <c r="H2204" i="1"/>
  <c r="I2204" i="1"/>
  <c r="J2204" i="1"/>
  <c r="K2204" i="1"/>
  <c r="L2204" i="1"/>
  <c r="M2204" i="1"/>
  <c r="N2204" i="1"/>
  <c r="O2204" i="1"/>
  <c r="H2205" i="1"/>
  <c r="I2205" i="1"/>
  <c r="J2205" i="1"/>
  <c r="K2205" i="1"/>
  <c r="L2205" i="1"/>
  <c r="M2205" i="1"/>
  <c r="N2205" i="1"/>
  <c r="O2205" i="1"/>
  <c r="H2206" i="1"/>
  <c r="I2206" i="1"/>
  <c r="J2206" i="1"/>
  <c r="K2206" i="1"/>
  <c r="L2206" i="1"/>
  <c r="M2206" i="1"/>
  <c r="N2206" i="1"/>
  <c r="O2206" i="1"/>
  <c r="H2207" i="1"/>
  <c r="I2207" i="1"/>
  <c r="J2207" i="1"/>
  <c r="K2207" i="1"/>
  <c r="L2207" i="1"/>
  <c r="M2207" i="1"/>
  <c r="N2207" i="1"/>
  <c r="O2207" i="1"/>
  <c r="H2208" i="1"/>
  <c r="I2208" i="1"/>
  <c r="J2208" i="1"/>
  <c r="K2208" i="1"/>
  <c r="L2208" i="1"/>
  <c r="M2208" i="1"/>
  <c r="N2208" i="1"/>
  <c r="O2208" i="1"/>
  <c r="H2209" i="1"/>
  <c r="I2209" i="1"/>
  <c r="J2209" i="1"/>
  <c r="K2209" i="1"/>
  <c r="L2209" i="1"/>
  <c r="M2209" i="1"/>
  <c r="N2209" i="1"/>
  <c r="O2209" i="1"/>
  <c r="H2210" i="1"/>
  <c r="I2210" i="1"/>
  <c r="J2210" i="1"/>
  <c r="K2210" i="1"/>
  <c r="L2210" i="1"/>
  <c r="M2210" i="1"/>
  <c r="N2210" i="1"/>
  <c r="O2210" i="1"/>
  <c r="H2211" i="1"/>
  <c r="I2211" i="1"/>
  <c r="J2211" i="1"/>
  <c r="K2211" i="1"/>
  <c r="L2211" i="1"/>
  <c r="M2211" i="1"/>
  <c r="N2211" i="1"/>
  <c r="O2211" i="1"/>
  <c r="H2212" i="1"/>
  <c r="I2212" i="1"/>
  <c r="J2212" i="1"/>
  <c r="K2212" i="1"/>
  <c r="L2212" i="1"/>
  <c r="M2212" i="1"/>
  <c r="N2212" i="1"/>
  <c r="O2212" i="1"/>
  <c r="H2213" i="1"/>
  <c r="I2213" i="1"/>
  <c r="J2213" i="1"/>
  <c r="K2213" i="1"/>
  <c r="L2213" i="1"/>
  <c r="M2213" i="1"/>
  <c r="N2213" i="1"/>
  <c r="O2213" i="1"/>
  <c r="H2214" i="1"/>
  <c r="I2214" i="1"/>
  <c r="J2214" i="1"/>
  <c r="K2214" i="1"/>
  <c r="L2214" i="1"/>
  <c r="M2214" i="1"/>
  <c r="N2214" i="1"/>
  <c r="O2214" i="1"/>
  <c r="H2215" i="1"/>
  <c r="I2215" i="1"/>
  <c r="J2215" i="1"/>
  <c r="K2215" i="1"/>
  <c r="L2215" i="1"/>
  <c r="M2215" i="1"/>
  <c r="N2215" i="1"/>
  <c r="O2215" i="1"/>
  <c r="H2216" i="1"/>
  <c r="I2216" i="1"/>
  <c r="J2216" i="1"/>
  <c r="K2216" i="1"/>
  <c r="L2216" i="1"/>
  <c r="M2216" i="1"/>
  <c r="N2216" i="1"/>
  <c r="O2216" i="1"/>
  <c r="H2217" i="1"/>
  <c r="I2217" i="1"/>
  <c r="J2217" i="1"/>
  <c r="K2217" i="1"/>
  <c r="L2217" i="1"/>
  <c r="M2217" i="1"/>
  <c r="N2217" i="1"/>
  <c r="O2217" i="1"/>
  <c r="H2218" i="1"/>
  <c r="I2218" i="1"/>
  <c r="J2218" i="1"/>
  <c r="K2218" i="1"/>
  <c r="L2218" i="1"/>
  <c r="M2218" i="1"/>
  <c r="N2218" i="1"/>
  <c r="O2218" i="1"/>
  <c r="H2219" i="1"/>
  <c r="I2219" i="1"/>
  <c r="J2219" i="1"/>
  <c r="K2219" i="1"/>
  <c r="L2219" i="1"/>
  <c r="M2219" i="1"/>
  <c r="N2219" i="1"/>
  <c r="O2219" i="1"/>
  <c r="H2220" i="1"/>
  <c r="I2220" i="1"/>
  <c r="J2220" i="1"/>
  <c r="K2220" i="1"/>
  <c r="L2220" i="1"/>
  <c r="M2220" i="1"/>
  <c r="N2220" i="1"/>
  <c r="O2220" i="1"/>
  <c r="H2221" i="1"/>
  <c r="I2221" i="1"/>
  <c r="J2221" i="1"/>
  <c r="K2221" i="1"/>
  <c r="L2221" i="1"/>
  <c r="M2221" i="1"/>
  <c r="N2221" i="1"/>
  <c r="O2221" i="1"/>
  <c r="H2222" i="1"/>
  <c r="I2222" i="1"/>
  <c r="J2222" i="1"/>
  <c r="K2222" i="1"/>
  <c r="L2222" i="1"/>
  <c r="M2222" i="1"/>
  <c r="N2222" i="1"/>
  <c r="O2222" i="1"/>
  <c r="H2223" i="1"/>
  <c r="I2223" i="1"/>
  <c r="J2223" i="1"/>
  <c r="K2223" i="1"/>
  <c r="L2223" i="1"/>
  <c r="M2223" i="1"/>
  <c r="N2223" i="1"/>
  <c r="O2223" i="1"/>
  <c r="H2224" i="1"/>
  <c r="I2224" i="1"/>
  <c r="J2224" i="1"/>
  <c r="K2224" i="1"/>
  <c r="L2224" i="1"/>
  <c r="M2224" i="1"/>
  <c r="N2224" i="1"/>
  <c r="O2224" i="1"/>
  <c r="H2225" i="1"/>
  <c r="I2225" i="1"/>
  <c r="J2225" i="1"/>
  <c r="K2225" i="1"/>
  <c r="L2225" i="1"/>
  <c r="M2225" i="1"/>
  <c r="N2225" i="1"/>
  <c r="O2225" i="1"/>
  <c r="H2226" i="1"/>
  <c r="I2226" i="1"/>
  <c r="J2226" i="1"/>
  <c r="K2226" i="1"/>
  <c r="L2226" i="1"/>
  <c r="M2226" i="1"/>
  <c r="N2226" i="1"/>
  <c r="O2226" i="1"/>
  <c r="H2227" i="1"/>
  <c r="I2227" i="1"/>
  <c r="J2227" i="1"/>
  <c r="K2227" i="1"/>
  <c r="L2227" i="1"/>
  <c r="M2227" i="1"/>
  <c r="N2227" i="1"/>
  <c r="O2227" i="1"/>
  <c r="H2228" i="1"/>
  <c r="I2228" i="1"/>
  <c r="J2228" i="1"/>
  <c r="K2228" i="1"/>
  <c r="L2228" i="1"/>
  <c r="M2228" i="1"/>
  <c r="N2228" i="1"/>
  <c r="O2228" i="1"/>
  <c r="H2229" i="1"/>
  <c r="I2229" i="1"/>
  <c r="J2229" i="1"/>
  <c r="K2229" i="1"/>
  <c r="L2229" i="1"/>
  <c r="M2229" i="1"/>
  <c r="N2229" i="1"/>
  <c r="O2229" i="1"/>
  <c r="H2230" i="1"/>
  <c r="I2230" i="1"/>
  <c r="J2230" i="1"/>
  <c r="K2230" i="1"/>
  <c r="L2230" i="1"/>
  <c r="M2230" i="1"/>
  <c r="N2230" i="1"/>
  <c r="O2230" i="1"/>
  <c r="H2231" i="1"/>
  <c r="I2231" i="1"/>
  <c r="J2231" i="1"/>
  <c r="K2231" i="1"/>
  <c r="L2231" i="1"/>
  <c r="M2231" i="1"/>
  <c r="N2231" i="1"/>
  <c r="O2231" i="1"/>
  <c r="H2232" i="1"/>
  <c r="I2232" i="1"/>
  <c r="J2232" i="1"/>
  <c r="K2232" i="1"/>
  <c r="L2232" i="1"/>
  <c r="M2232" i="1"/>
  <c r="N2232" i="1"/>
  <c r="O2232" i="1"/>
  <c r="H2233" i="1"/>
  <c r="I2233" i="1"/>
  <c r="J2233" i="1"/>
  <c r="K2233" i="1"/>
  <c r="L2233" i="1"/>
  <c r="M2233" i="1"/>
  <c r="N2233" i="1"/>
  <c r="O2233" i="1"/>
  <c r="H2234" i="1"/>
  <c r="I2234" i="1"/>
  <c r="J2234" i="1"/>
  <c r="K2234" i="1"/>
  <c r="L2234" i="1"/>
  <c r="M2234" i="1"/>
  <c r="N2234" i="1"/>
  <c r="O2234" i="1"/>
  <c r="H2235" i="1"/>
  <c r="I2235" i="1"/>
  <c r="J2235" i="1"/>
  <c r="K2235" i="1"/>
  <c r="L2235" i="1"/>
  <c r="M2235" i="1"/>
  <c r="N2235" i="1"/>
  <c r="O2235" i="1"/>
  <c r="H2236" i="1"/>
  <c r="I2236" i="1"/>
  <c r="J2236" i="1"/>
  <c r="K2236" i="1"/>
  <c r="L2236" i="1"/>
  <c r="M2236" i="1"/>
  <c r="N2236" i="1"/>
  <c r="O2236" i="1"/>
  <c r="H2237" i="1"/>
  <c r="I2237" i="1"/>
  <c r="J2237" i="1"/>
  <c r="K2237" i="1"/>
  <c r="L2237" i="1"/>
  <c r="M2237" i="1"/>
  <c r="N2237" i="1"/>
  <c r="O2237" i="1"/>
  <c r="H2238" i="1"/>
  <c r="I2238" i="1"/>
  <c r="J2238" i="1"/>
  <c r="K2238" i="1"/>
  <c r="L2238" i="1"/>
  <c r="M2238" i="1"/>
  <c r="N2238" i="1"/>
  <c r="O2238" i="1"/>
  <c r="H2239" i="1"/>
  <c r="I2239" i="1"/>
  <c r="J2239" i="1"/>
  <c r="K2239" i="1"/>
  <c r="L2239" i="1"/>
  <c r="M2239" i="1"/>
  <c r="N2239" i="1"/>
  <c r="O2239" i="1"/>
  <c r="H2240" i="1"/>
  <c r="I2240" i="1"/>
  <c r="J2240" i="1"/>
  <c r="K2240" i="1"/>
  <c r="L2240" i="1"/>
  <c r="M2240" i="1"/>
  <c r="N2240" i="1"/>
  <c r="O2240" i="1"/>
  <c r="H2241" i="1"/>
  <c r="I2241" i="1"/>
  <c r="J2241" i="1"/>
  <c r="K2241" i="1"/>
  <c r="L2241" i="1"/>
  <c r="M2241" i="1"/>
  <c r="N2241" i="1"/>
  <c r="O2241" i="1"/>
  <c r="H2242" i="1"/>
  <c r="I2242" i="1"/>
  <c r="J2242" i="1"/>
  <c r="K2242" i="1"/>
  <c r="L2242" i="1"/>
  <c r="M2242" i="1"/>
  <c r="N2242" i="1"/>
  <c r="O2242" i="1"/>
  <c r="H2243" i="1"/>
  <c r="I2243" i="1"/>
  <c r="J2243" i="1"/>
  <c r="K2243" i="1"/>
  <c r="L2243" i="1"/>
  <c r="M2243" i="1"/>
  <c r="N2243" i="1"/>
  <c r="O2243" i="1"/>
  <c r="H2244" i="1"/>
  <c r="I2244" i="1"/>
  <c r="J2244" i="1"/>
  <c r="K2244" i="1"/>
  <c r="L2244" i="1"/>
  <c r="M2244" i="1"/>
  <c r="N2244" i="1"/>
  <c r="O2244" i="1"/>
  <c r="H2245" i="1"/>
  <c r="I2245" i="1"/>
  <c r="J2245" i="1"/>
  <c r="K2245" i="1"/>
  <c r="L2245" i="1"/>
  <c r="M2245" i="1"/>
  <c r="N2245" i="1"/>
  <c r="O2245" i="1"/>
  <c r="H2246" i="1"/>
  <c r="I2246" i="1"/>
  <c r="J2246" i="1"/>
  <c r="K2246" i="1"/>
  <c r="L2246" i="1"/>
  <c r="M2246" i="1"/>
  <c r="N2246" i="1"/>
  <c r="O2246" i="1"/>
  <c r="H2247" i="1"/>
  <c r="I2247" i="1"/>
  <c r="J2247" i="1"/>
  <c r="K2247" i="1"/>
  <c r="L2247" i="1"/>
  <c r="M2247" i="1"/>
  <c r="N2247" i="1"/>
  <c r="O2247" i="1"/>
  <c r="H2248" i="1"/>
  <c r="I2248" i="1"/>
  <c r="J2248" i="1"/>
  <c r="K2248" i="1"/>
  <c r="L2248" i="1"/>
  <c r="M2248" i="1"/>
  <c r="N2248" i="1"/>
  <c r="O2248" i="1"/>
  <c r="H2249" i="1"/>
  <c r="I2249" i="1"/>
  <c r="J2249" i="1"/>
  <c r="K2249" i="1"/>
  <c r="L2249" i="1"/>
  <c r="M2249" i="1"/>
  <c r="N2249" i="1"/>
  <c r="O2249" i="1"/>
  <c r="H2250" i="1"/>
  <c r="I2250" i="1"/>
  <c r="J2250" i="1"/>
  <c r="K2250" i="1"/>
  <c r="L2250" i="1"/>
  <c r="M2250" i="1"/>
  <c r="N2250" i="1"/>
  <c r="O2250" i="1"/>
  <c r="H2251" i="1"/>
  <c r="I2251" i="1"/>
  <c r="J2251" i="1"/>
  <c r="K2251" i="1"/>
  <c r="L2251" i="1"/>
  <c r="M2251" i="1"/>
  <c r="N2251" i="1"/>
  <c r="O2251" i="1"/>
  <c r="H2252" i="1"/>
  <c r="I2252" i="1"/>
  <c r="J2252" i="1"/>
  <c r="K2252" i="1"/>
  <c r="L2252" i="1"/>
  <c r="M2252" i="1"/>
  <c r="N2252" i="1"/>
  <c r="O2252" i="1"/>
  <c r="H2253" i="1"/>
  <c r="I2253" i="1"/>
  <c r="J2253" i="1"/>
  <c r="K2253" i="1"/>
  <c r="L2253" i="1"/>
  <c r="M2253" i="1"/>
  <c r="N2253" i="1"/>
  <c r="O2253" i="1"/>
  <c r="H2254" i="1"/>
  <c r="I2254" i="1"/>
  <c r="J2254" i="1"/>
  <c r="K2254" i="1"/>
  <c r="L2254" i="1"/>
  <c r="M2254" i="1"/>
  <c r="N2254" i="1"/>
  <c r="O2254" i="1"/>
  <c r="H2255" i="1"/>
  <c r="I2255" i="1"/>
  <c r="J2255" i="1"/>
  <c r="K2255" i="1"/>
  <c r="L2255" i="1"/>
  <c r="M2255" i="1"/>
  <c r="N2255" i="1"/>
  <c r="O2255" i="1"/>
  <c r="H2256" i="1"/>
  <c r="I2256" i="1"/>
  <c r="J2256" i="1"/>
  <c r="K2256" i="1"/>
  <c r="L2256" i="1"/>
  <c r="M2256" i="1"/>
  <c r="N2256" i="1"/>
  <c r="O2256" i="1"/>
  <c r="H2257" i="1"/>
  <c r="I2257" i="1"/>
  <c r="J2257" i="1"/>
  <c r="K2257" i="1"/>
  <c r="L2257" i="1"/>
  <c r="M2257" i="1"/>
  <c r="N2257" i="1"/>
  <c r="O2257" i="1"/>
  <c r="H2258" i="1"/>
  <c r="I2258" i="1"/>
  <c r="J2258" i="1"/>
  <c r="K2258" i="1"/>
  <c r="L2258" i="1"/>
  <c r="M2258" i="1"/>
  <c r="N2258" i="1"/>
  <c r="O2258" i="1"/>
  <c r="H2259" i="1"/>
  <c r="I2259" i="1"/>
  <c r="J2259" i="1"/>
  <c r="K2259" i="1"/>
  <c r="L2259" i="1"/>
  <c r="M2259" i="1"/>
  <c r="N2259" i="1"/>
  <c r="O2259" i="1"/>
  <c r="H2266" i="1"/>
  <c r="I2266" i="1"/>
  <c r="J2266" i="1"/>
  <c r="K2266" i="1"/>
  <c r="L2266" i="1"/>
  <c r="M2266" i="1"/>
  <c r="N2266" i="1"/>
  <c r="O2266" i="1"/>
  <c r="H2267" i="1"/>
  <c r="I2267" i="1"/>
  <c r="J2267" i="1"/>
  <c r="K2267" i="1"/>
  <c r="L2267" i="1"/>
  <c r="M2267" i="1"/>
  <c r="N2267" i="1"/>
  <c r="O2267" i="1"/>
  <c r="H2268" i="1"/>
  <c r="I2268" i="1"/>
  <c r="J2268" i="1"/>
  <c r="K2268" i="1"/>
  <c r="L2268" i="1"/>
  <c r="M2268" i="1"/>
  <c r="N2268" i="1"/>
  <c r="O2268" i="1"/>
  <c r="H2269" i="1"/>
  <c r="I2269" i="1"/>
  <c r="J2269" i="1"/>
  <c r="K2269" i="1"/>
  <c r="L2269" i="1"/>
  <c r="M2269" i="1"/>
  <c r="N2269" i="1"/>
  <c r="O2269" i="1"/>
  <c r="H2270" i="1"/>
  <c r="I2270" i="1"/>
  <c r="J2270" i="1"/>
  <c r="K2270" i="1"/>
  <c r="L2270" i="1"/>
  <c r="M2270" i="1"/>
  <c r="N2270" i="1"/>
  <c r="O2270" i="1"/>
  <c r="H2271" i="1"/>
  <c r="I2271" i="1"/>
  <c r="J2271" i="1"/>
  <c r="K2271" i="1"/>
  <c r="L2271" i="1"/>
  <c r="M2271" i="1"/>
  <c r="N2271" i="1"/>
  <c r="O2271" i="1"/>
  <c r="H2272" i="1"/>
  <c r="I2272" i="1"/>
  <c r="J2272" i="1"/>
  <c r="K2272" i="1"/>
  <c r="L2272" i="1"/>
  <c r="M2272" i="1"/>
  <c r="N2272" i="1"/>
  <c r="O2272" i="1"/>
  <c r="H2273" i="1"/>
  <c r="I2273" i="1"/>
  <c r="J2273" i="1"/>
  <c r="K2273" i="1"/>
  <c r="L2273" i="1"/>
  <c r="M2273" i="1"/>
  <c r="N2273" i="1"/>
  <c r="O2273" i="1"/>
  <c r="H2299" i="1"/>
  <c r="I2299" i="1"/>
  <c r="J2299" i="1"/>
  <c r="K2299" i="1"/>
  <c r="L2299" i="1"/>
  <c r="M2299" i="1"/>
  <c r="N2299" i="1"/>
  <c r="O2299" i="1"/>
  <c r="H2300" i="1"/>
  <c r="I2300" i="1"/>
  <c r="J2300" i="1"/>
  <c r="K2300" i="1"/>
  <c r="L2300" i="1"/>
  <c r="M2300" i="1"/>
  <c r="N2300" i="1"/>
  <c r="O2300" i="1"/>
  <c r="H2301" i="1"/>
  <c r="I2301" i="1"/>
  <c r="J2301" i="1"/>
  <c r="K2301" i="1"/>
  <c r="L2301" i="1"/>
  <c r="M2301" i="1"/>
  <c r="N2301" i="1"/>
  <c r="O2301" i="1"/>
  <c r="H2302" i="1"/>
  <c r="I2302" i="1"/>
  <c r="J2302" i="1"/>
  <c r="K2302" i="1"/>
  <c r="L2302" i="1"/>
  <c r="M2302" i="1"/>
  <c r="N2302" i="1"/>
  <c r="O2302" i="1"/>
  <c r="H2306" i="1"/>
  <c r="I2306" i="1"/>
  <c r="J2306" i="1"/>
  <c r="K2306" i="1"/>
  <c r="L2306" i="1"/>
  <c r="M2306" i="1"/>
  <c r="N2306" i="1"/>
  <c r="O2306" i="1"/>
  <c r="H2307" i="1"/>
  <c r="I2307" i="1"/>
  <c r="J2307" i="1"/>
  <c r="K2307" i="1"/>
  <c r="L2307" i="1"/>
  <c r="M2307" i="1"/>
  <c r="N2307" i="1"/>
  <c r="O2307" i="1"/>
  <c r="H2308" i="1"/>
  <c r="I2308" i="1"/>
  <c r="J2308" i="1"/>
  <c r="K2308" i="1"/>
  <c r="L2308" i="1"/>
  <c r="M2308" i="1"/>
  <c r="N2308" i="1"/>
  <c r="O2308" i="1"/>
  <c r="H2311" i="1"/>
  <c r="I2311" i="1"/>
  <c r="J2311" i="1"/>
  <c r="K2311" i="1"/>
  <c r="L2311" i="1"/>
  <c r="M2311" i="1"/>
  <c r="N2311" i="1"/>
  <c r="O2311" i="1"/>
  <c r="H2312" i="1"/>
  <c r="I2312" i="1"/>
  <c r="J2312" i="1"/>
  <c r="K2312" i="1"/>
  <c r="L2312" i="1"/>
  <c r="M2312" i="1"/>
  <c r="N2312" i="1"/>
  <c r="O2312" i="1"/>
  <c r="H2313" i="1"/>
  <c r="I2313" i="1"/>
  <c r="J2313" i="1"/>
  <c r="K2313" i="1"/>
  <c r="L2313" i="1"/>
  <c r="M2313" i="1"/>
  <c r="N2313" i="1"/>
  <c r="O2313" i="1"/>
  <c r="H2314" i="1"/>
  <c r="I2314" i="1"/>
  <c r="J2314" i="1"/>
  <c r="K2314" i="1"/>
  <c r="L2314" i="1"/>
  <c r="M2314" i="1"/>
  <c r="N2314" i="1"/>
  <c r="O2314" i="1"/>
  <c r="H2315" i="1"/>
  <c r="I2315" i="1"/>
  <c r="J2315" i="1"/>
  <c r="K2315" i="1"/>
  <c r="L2315" i="1"/>
  <c r="M2315" i="1"/>
  <c r="N2315" i="1"/>
  <c r="O2315" i="1"/>
  <c r="H2316" i="1"/>
  <c r="I2316" i="1"/>
  <c r="J2316" i="1"/>
  <c r="K2316" i="1"/>
  <c r="L2316" i="1"/>
  <c r="M2316" i="1"/>
  <c r="N2316" i="1"/>
  <c r="O2316" i="1"/>
  <c r="H2324" i="1"/>
  <c r="I2324" i="1"/>
  <c r="J2324" i="1"/>
  <c r="K2324" i="1"/>
  <c r="L2324" i="1"/>
  <c r="M2324" i="1"/>
  <c r="N2324" i="1"/>
  <c r="O2324" i="1"/>
  <c r="H2325" i="1"/>
  <c r="I2325" i="1"/>
  <c r="J2325" i="1"/>
  <c r="K2325" i="1"/>
  <c r="L2325" i="1"/>
  <c r="M2325" i="1"/>
  <c r="N2325" i="1"/>
  <c r="O2325" i="1"/>
  <c r="H2326" i="1"/>
  <c r="I2326" i="1"/>
  <c r="J2326" i="1"/>
  <c r="K2326" i="1"/>
  <c r="L2326" i="1"/>
  <c r="M2326" i="1"/>
  <c r="N2326" i="1"/>
  <c r="O2326" i="1"/>
  <c r="H2327" i="1"/>
  <c r="I2327" i="1"/>
  <c r="J2327" i="1"/>
  <c r="K2327" i="1"/>
  <c r="L2327" i="1"/>
  <c r="M2327" i="1"/>
  <c r="N2327" i="1"/>
  <c r="O2327" i="1"/>
  <c r="H2328" i="1"/>
  <c r="I2328" i="1"/>
  <c r="J2328" i="1"/>
  <c r="K2328" i="1"/>
  <c r="L2328" i="1"/>
  <c r="M2328" i="1"/>
  <c r="N2328" i="1"/>
  <c r="O2328" i="1"/>
  <c r="H2329" i="1"/>
  <c r="I2329" i="1"/>
  <c r="J2329" i="1"/>
  <c r="K2329" i="1"/>
  <c r="L2329" i="1"/>
  <c r="M2329" i="1"/>
  <c r="N2329" i="1"/>
  <c r="O2329" i="1"/>
  <c r="H2330" i="1"/>
  <c r="I2330" i="1"/>
  <c r="J2330" i="1"/>
  <c r="K2330" i="1"/>
  <c r="L2330" i="1"/>
  <c r="M2330" i="1"/>
  <c r="N2330" i="1"/>
  <c r="O2330" i="1"/>
  <c r="H2331" i="1"/>
  <c r="I2331" i="1"/>
  <c r="J2331" i="1"/>
  <c r="K2331" i="1"/>
  <c r="L2331" i="1"/>
  <c r="M2331" i="1"/>
  <c r="N2331" i="1"/>
  <c r="O2331" i="1"/>
  <c r="H2332" i="1"/>
  <c r="I2332" i="1"/>
  <c r="J2332" i="1"/>
  <c r="K2332" i="1"/>
  <c r="L2332" i="1"/>
  <c r="M2332" i="1"/>
  <c r="N2332" i="1"/>
  <c r="O2332" i="1"/>
  <c r="H2333" i="1"/>
  <c r="I2333" i="1"/>
  <c r="J2333" i="1"/>
  <c r="K2333" i="1"/>
  <c r="L2333" i="1"/>
  <c r="M2333" i="1"/>
  <c r="N2333" i="1"/>
  <c r="O2333" i="1"/>
  <c r="H2334" i="1"/>
  <c r="I2334" i="1"/>
  <c r="J2334" i="1"/>
  <c r="K2334" i="1"/>
  <c r="L2334" i="1"/>
  <c r="M2334" i="1"/>
  <c r="N2334" i="1"/>
  <c r="O2334" i="1"/>
  <c r="H2335" i="1"/>
  <c r="I2335" i="1"/>
  <c r="J2335" i="1"/>
  <c r="K2335" i="1"/>
  <c r="L2335" i="1"/>
  <c r="M2335" i="1"/>
  <c r="N2335" i="1"/>
  <c r="O2335" i="1"/>
  <c r="H2336" i="1"/>
  <c r="I2336" i="1"/>
  <c r="J2336" i="1"/>
  <c r="K2336" i="1"/>
  <c r="L2336" i="1"/>
  <c r="M2336" i="1"/>
  <c r="N2336" i="1"/>
  <c r="O2336" i="1"/>
  <c r="H2337" i="1"/>
  <c r="I2337" i="1"/>
  <c r="J2337" i="1"/>
  <c r="K2337" i="1"/>
  <c r="L2337" i="1"/>
  <c r="M2337" i="1"/>
  <c r="N2337" i="1"/>
  <c r="O2337" i="1"/>
  <c r="H2342" i="1"/>
  <c r="I2342" i="1"/>
  <c r="J2342" i="1"/>
  <c r="K2342" i="1"/>
  <c r="L2342" i="1"/>
  <c r="M2342" i="1"/>
  <c r="N2342" i="1"/>
  <c r="O2342" i="1"/>
  <c r="H2343" i="1"/>
  <c r="I2343" i="1"/>
  <c r="J2343" i="1"/>
  <c r="K2343" i="1"/>
  <c r="L2343" i="1"/>
  <c r="M2343" i="1"/>
  <c r="N2343" i="1"/>
  <c r="O2343" i="1"/>
  <c r="H2344" i="1"/>
  <c r="I2344" i="1"/>
  <c r="J2344" i="1"/>
  <c r="K2344" i="1"/>
  <c r="L2344" i="1"/>
  <c r="M2344" i="1"/>
  <c r="N2344" i="1"/>
  <c r="O2344" i="1"/>
  <c r="H2345" i="1"/>
  <c r="I2345" i="1"/>
  <c r="J2345" i="1"/>
  <c r="K2345" i="1"/>
  <c r="L2345" i="1"/>
  <c r="M2345" i="1"/>
  <c r="N2345" i="1"/>
  <c r="O2345" i="1"/>
  <c r="H2346" i="1"/>
  <c r="I2346" i="1"/>
  <c r="J2346" i="1"/>
  <c r="K2346" i="1"/>
  <c r="L2346" i="1"/>
  <c r="M2346" i="1"/>
  <c r="N2346" i="1"/>
  <c r="O2346" i="1"/>
  <c r="H2347" i="1"/>
  <c r="I2347" i="1"/>
  <c r="J2347" i="1"/>
  <c r="K2347" i="1"/>
  <c r="L2347" i="1"/>
  <c r="M2347" i="1"/>
  <c r="N2347" i="1"/>
  <c r="O2347" i="1"/>
  <c r="H2348" i="1"/>
  <c r="I2348" i="1"/>
  <c r="J2348" i="1"/>
  <c r="K2348" i="1"/>
  <c r="L2348" i="1"/>
  <c r="M2348" i="1"/>
  <c r="N2348" i="1"/>
  <c r="O2348" i="1"/>
  <c r="H2349" i="1"/>
  <c r="I2349" i="1"/>
  <c r="J2349" i="1"/>
  <c r="K2349" i="1"/>
  <c r="L2349" i="1"/>
  <c r="M2349" i="1"/>
  <c r="N2349" i="1"/>
  <c r="O2349" i="1"/>
  <c r="H2350" i="1"/>
  <c r="I2350" i="1"/>
  <c r="J2350" i="1"/>
  <c r="K2350" i="1"/>
  <c r="L2350" i="1"/>
  <c r="M2350" i="1"/>
  <c r="N2350" i="1"/>
  <c r="O2350" i="1"/>
  <c r="H2351" i="1"/>
  <c r="I2351" i="1"/>
  <c r="J2351" i="1"/>
  <c r="K2351" i="1"/>
  <c r="L2351" i="1"/>
  <c r="M2351" i="1"/>
  <c r="N2351" i="1"/>
  <c r="O2351" i="1"/>
  <c r="H2352" i="1"/>
  <c r="I2352" i="1"/>
  <c r="J2352" i="1"/>
  <c r="K2352" i="1"/>
  <c r="L2352" i="1"/>
  <c r="M2352" i="1"/>
  <c r="N2352" i="1"/>
  <c r="O2352" i="1"/>
  <c r="H2353" i="1"/>
  <c r="I2353" i="1"/>
  <c r="J2353" i="1"/>
  <c r="K2353" i="1"/>
  <c r="L2353" i="1"/>
  <c r="M2353" i="1"/>
  <c r="N2353" i="1"/>
  <c r="O2353" i="1"/>
  <c r="H2370" i="1"/>
  <c r="I2370" i="1"/>
  <c r="J2370" i="1"/>
  <c r="K2370" i="1"/>
  <c r="L2370" i="1"/>
  <c r="M2370" i="1"/>
  <c r="N2370" i="1"/>
  <c r="O2370" i="1"/>
  <c r="H2378" i="1"/>
  <c r="I2378" i="1"/>
  <c r="J2378" i="1"/>
  <c r="K2378" i="1"/>
  <c r="L2378" i="1"/>
  <c r="M2378" i="1"/>
  <c r="N2378" i="1"/>
  <c r="O2378" i="1"/>
  <c r="H2379" i="1"/>
  <c r="I2379" i="1"/>
  <c r="J2379" i="1"/>
  <c r="K2379" i="1"/>
  <c r="L2379" i="1"/>
  <c r="M2379" i="1"/>
  <c r="N2379" i="1"/>
  <c r="O2379" i="1"/>
  <c r="H2380" i="1"/>
  <c r="I2380" i="1"/>
  <c r="J2380" i="1"/>
  <c r="K2380" i="1"/>
  <c r="L2380" i="1"/>
  <c r="M2380" i="1"/>
  <c r="N2380" i="1"/>
  <c r="O2380" i="1"/>
  <c r="H2381" i="1"/>
  <c r="I2381" i="1"/>
  <c r="J2381" i="1"/>
  <c r="K2381" i="1"/>
  <c r="L2381" i="1"/>
  <c r="M2381" i="1"/>
  <c r="N2381" i="1"/>
  <c r="O2381" i="1"/>
  <c r="H2382" i="1"/>
  <c r="I2382" i="1"/>
  <c r="J2382" i="1"/>
  <c r="K2382" i="1"/>
  <c r="L2382" i="1"/>
  <c r="M2382" i="1"/>
  <c r="N2382" i="1"/>
  <c r="O2382" i="1"/>
  <c r="H2383" i="1"/>
  <c r="I2383" i="1"/>
  <c r="J2383" i="1"/>
  <c r="K2383" i="1"/>
  <c r="L2383" i="1"/>
  <c r="M2383" i="1"/>
  <c r="N2383" i="1"/>
  <c r="O2383" i="1"/>
  <c r="H2384" i="1"/>
  <c r="I2384" i="1"/>
  <c r="J2384" i="1"/>
  <c r="K2384" i="1"/>
  <c r="L2384" i="1"/>
  <c r="M2384" i="1"/>
  <c r="N2384" i="1"/>
  <c r="O2384" i="1"/>
  <c r="H2385" i="1"/>
  <c r="I2385" i="1"/>
  <c r="J2385" i="1"/>
  <c r="K2385" i="1"/>
  <c r="L2385" i="1"/>
  <c r="M2385" i="1"/>
  <c r="N2385" i="1"/>
  <c r="O2385" i="1"/>
  <c r="H2386" i="1"/>
  <c r="I2386" i="1"/>
  <c r="J2386" i="1"/>
  <c r="K2386" i="1"/>
  <c r="L2386" i="1"/>
  <c r="M2386" i="1"/>
  <c r="N2386" i="1"/>
  <c r="O2386" i="1"/>
  <c r="H2387" i="1"/>
  <c r="I2387" i="1"/>
  <c r="J2387" i="1"/>
  <c r="K2387" i="1"/>
  <c r="L2387" i="1"/>
  <c r="M2387" i="1"/>
  <c r="N2387" i="1"/>
  <c r="O2387" i="1"/>
  <c r="H2388" i="1"/>
  <c r="I2388" i="1"/>
  <c r="J2388" i="1"/>
  <c r="K2388" i="1"/>
  <c r="L2388" i="1"/>
  <c r="M2388" i="1"/>
  <c r="N2388" i="1"/>
  <c r="O2388" i="1"/>
  <c r="H2389" i="1"/>
  <c r="I2389" i="1"/>
  <c r="J2389" i="1"/>
  <c r="K2389" i="1"/>
  <c r="L2389" i="1"/>
  <c r="M2389" i="1"/>
  <c r="N2389" i="1"/>
  <c r="O2389" i="1"/>
  <c r="H2390" i="1"/>
  <c r="I2390" i="1"/>
  <c r="J2390" i="1"/>
  <c r="K2390" i="1"/>
  <c r="L2390" i="1"/>
  <c r="M2390" i="1"/>
  <c r="N2390" i="1"/>
  <c r="O2390" i="1"/>
  <c r="H2399" i="1"/>
  <c r="I2399" i="1"/>
  <c r="J2399" i="1"/>
  <c r="K2399" i="1"/>
  <c r="L2399" i="1"/>
  <c r="M2399" i="1"/>
  <c r="N2399" i="1"/>
  <c r="O2399" i="1"/>
  <c r="H2410" i="1"/>
  <c r="I2410" i="1"/>
  <c r="J2410" i="1"/>
  <c r="K2410" i="1"/>
  <c r="L2410" i="1"/>
  <c r="M2410" i="1"/>
  <c r="N2410" i="1"/>
  <c r="O2410" i="1"/>
  <c r="H2411" i="1"/>
  <c r="I2411" i="1"/>
  <c r="J2411" i="1"/>
  <c r="K2411" i="1"/>
  <c r="L2411" i="1"/>
  <c r="M2411" i="1"/>
  <c r="N2411" i="1"/>
  <c r="O2411" i="1"/>
  <c r="H2412" i="1"/>
  <c r="I2412" i="1"/>
  <c r="J2412" i="1"/>
  <c r="K2412" i="1"/>
  <c r="L2412" i="1"/>
  <c r="M2412" i="1"/>
  <c r="N2412" i="1"/>
  <c r="O2412" i="1"/>
  <c r="H2413" i="1"/>
  <c r="I2413" i="1"/>
  <c r="J2413" i="1"/>
  <c r="K2413" i="1"/>
  <c r="L2413" i="1"/>
  <c r="M2413" i="1"/>
  <c r="N2413" i="1"/>
  <c r="O2413" i="1"/>
  <c r="H2414" i="1"/>
  <c r="I2414" i="1"/>
  <c r="J2414" i="1"/>
  <c r="K2414" i="1"/>
  <c r="L2414" i="1"/>
  <c r="M2414" i="1"/>
  <c r="N2414" i="1"/>
  <c r="O2414" i="1"/>
  <c r="H2415" i="1"/>
  <c r="I2415" i="1"/>
  <c r="J2415" i="1"/>
  <c r="K2415" i="1"/>
  <c r="L2415" i="1"/>
  <c r="M2415" i="1"/>
  <c r="N2415" i="1"/>
  <c r="O2415" i="1"/>
  <c r="H2416" i="1"/>
  <c r="I2416" i="1"/>
  <c r="J2416" i="1"/>
  <c r="K2416" i="1"/>
  <c r="L2416" i="1"/>
  <c r="M2416" i="1"/>
  <c r="N2416" i="1"/>
  <c r="O2416" i="1"/>
  <c r="H2417" i="1"/>
  <c r="I2417" i="1"/>
  <c r="J2417" i="1"/>
  <c r="K2417" i="1"/>
  <c r="L2417" i="1"/>
  <c r="M2417" i="1"/>
  <c r="N2417" i="1"/>
  <c r="O2417" i="1"/>
  <c r="H2418" i="1"/>
  <c r="I2418" i="1"/>
  <c r="J2418" i="1"/>
  <c r="K2418" i="1"/>
  <c r="L2418" i="1"/>
  <c r="M2418" i="1"/>
  <c r="N2418" i="1"/>
  <c r="O2418" i="1"/>
  <c r="H2419" i="1"/>
  <c r="I2419" i="1"/>
  <c r="J2419" i="1"/>
  <c r="K2419" i="1"/>
  <c r="L2419" i="1"/>
  <c r="M2419" i="1"/>
  <c r="N2419" i="1"/>
  <c r="O2419" i="1"/>
  <c r="H2420" i="1"/>
  <c r="I2420" i="1"/>
  <c r="J2420" i="1"/>
  <c r="K2420" i="1"/>
  <c r="L2420" i="1"/>
  <c r="M2420" i="1"/>
  <c r="N2420" i="1"/>
  <c r="O2420" i="1"/>
  <c r="H2421" i="1"/>
  <c r="I2421" i="1"/>
  <c r="J2421" i="1"/>
  <c r="K2421" i="1"/>
  <c r="L2421" i="1"/>
  <c r="M2421" i="1"/>
  <c r="N2421" i="1"/>
  <c r="O2421" i="1"/>
  <c r="H2422" i="1"/>
  <c r="I2422" i="1"/>
  <c r="J2422" i="1"/>
  <c r="K2422" i="1"/>
  <c r="L2422" i="1"/>
  <c r="M2422" i="1"/>
  <c r="N2422" i="1"/>
  <c r="O2422" i="1"/>
  <c r="H2423" i="1"/>
  <c r="I2423" i="1"/>
  <c r="J2423" i="1"/>
  <c r="K2423" i="1"/>
  <c r="L2423" i="1"/>
  <c r="M2423" i="1"/>
  <c r="N2423" i="1"/>
  <c r="O2423" i="1"/>
  <c r="H2424" i="1"/>
  <c r="I2424" i="1"/>
  <c r="J2424" i="1"/>
  <c r="K2424" i="1"/>
  <c r="L2424" i="1"/>
  <c r="M2424" i="1"/>
  <c r="N2424" i="1"/>
  <c r="O2424" i="1"/>
  <c r="H2425" i="1"/>
  <c r="I2425" i="1"/>
  <c r="J2425" i="1"/>
  <c r="K2425" i="1"/>
  <c r="L2425" i="1"/>
  <c r="M2425" i="1"/>
  <c r="N2425" i="1"/>
  <c r="O2425" i="1"/>
  <c r="H2426" i="1"/>
  <c r="I2426" i="1"/>
  <c r="J2426" i="1"/>
  <c r="K2426" i="1"/>
  <c r="L2426" i="1"/>
  <c r="M2426" i="1"/>
  <c r="N2426" i="1"/>
  <c r="O2426" i="1"/>
  <c r="H2427" i="1"/>
  <c r="I2427" i="1"/>
  <c r="J2427" i="1"/>
  <c r="K2427" i="1"/>
  <c r="L2427" i="1"/>
  <c r="M2427" i="1"/>
  <c r="N2427" i="1"/>
  <c r="O2427" i="1"/>
  <c r="H2428" i="1"/>
  <c r="I2428" i="1"/>
  <c r="J2428" i="1"/>
  <c r="K2428" i="1"/>
  <c r="L2428" i="1"/>
  <c r="M2428" i="1"/>
  <c r="N2428" i="1"/>
  <c r="O2428" i="1"/>
  <c r="H2429" i="1"/>
  <c r="I2429" i="1"/>
  <c r="J2429" i="1"/>
  <c r="K2429" i="1"/>
  <c r="L2429" i="1"/>
  <c r="M2429" i="1"/>
  <c r="N2429" i="1"/>
  <c r="O2429" i="1"/>
  <c r="H2430" i="1"/>
  <c r="I2430" i="1"/>
  <c r="J2430" i="1"/>
  <c r="K2430" i="1"/>
  <c r="L2430" i="1"/>
  <c r="M2430" i="1"/>
  <c r="N2430" i="1"/>
  <c r="O2430" i="1"/>
  <c r="H2431" i="1"/>
  <c r="I2431" i="1"/>
  <c r="J2431" i="1"/>
  <c r="K2431" i="1"/>
  <c r="L2431" i="1"/>
  <c r="M2431" i="1"/>
  <c r="N2431" i="1"/>
  <c r="O2431" i="1"/>
  <c r="H2432" i="1"/>
  <c r="I2432" i="1"/>
  <c r="J2432" i="1"/>
  <c r="K2432" i="1"/>
  <c r="L2432" i="1"/>
  <c r="M2432" i="1"/>
  <c r="N2432" i="1"/>
  <c r="O2432" i="1"/>
  <c r="H2433" i="1"/>
  <c r="I2433" i="1"/>
  <c r="J2433" i="1"/>
  <c r="K2433" i="1"/>
  <c r="L2433" i="1"/>
  <c r="M2433" i="1"/>
  <c r="N2433" i="1"/>
  <c r="O2433" i="1"/>
  <c r="H2434" i="1"/>
  <c r="I2434" i="1"/>
  <c r="J2434" i="1"/>
  <c r="K2434" i="1"/>
  <c r="L2434" i="1"/>
  <c r="M2434" i="1"/>
  <c r="N2434" i="1"/>
  <c r="O2434" i="1"/>
  <c r="H2435" i="1"/>
  <c r="I2435" i="1"/>
  <c r="J2435" i="1"/>
  <c r="K2435" i="1"/>
  <c r="L2435" i="1"/>
  <c r="M2435" i="1"/>
  <c r="N2435" i="1"/>
  <c r="O2435" i="1"/>
  <c r="H2436" i="1"/>
  <c r="I2436" i="1"/>
  <c r="J2436" i="1"/>
  <c r="K2436" i="1"/>
  <c r="L2436" i="1"/>
  <c r="M2436" i="1"/>
  <c r="N2436" i="1"/>
  <c r="O2436" i="1"/>
  <c r="H2437" i="1"/>
  <c r="I2437" i="1"/>
  <c r="J2437" i="1"/>
  <c r="K2437" i="1"/>
  <c r="L2437" i="1"/>
  <c r="M2437" i="1"/>
  <c r="N2437" i="1"/>
  <c r="O2437" i="1"/>
  <c r="H2438" i="1"/>
  <c r="I2438" i="1"/>
  <c r="J2438" i="1"/>
  <c r="K2438" i="1"/>
  <c r="L2438" i="1"/>
  <c r="M2438" i="1"/>
  <c r="N2438" i="1"/>
  <c r="O2438" i="1"/>
  <c r="H2439" i="1"/>
  <c r="I2439" i="1"/>
  <c r="J2439" i="1"/>
  <c r="K2439" i="1"/>
  <c r="L2439" i="1"/>
  <c r="M2439" i="1"/>
  <c r="N2439" i="1"/>
  <c r="O2439" i="1"/>
  <c r="H2440" i="1"/>
  <c r="I2440" i="1"/>
  <c r="J2440" i="1"/>
  <c r="K2440" i="1"/>
  <c r="L2440" i="1"/>
  <c r="M2440" i="1"/>
  <c r="N2440" i="1"/>
  <c r="O2440" i="1"/>
  <c r="H2441" i="1"/>
  <c r="I2441" i="1"/>
  <c r="J2441" i="1"/>
  <c r="K2441" i="1"/>
  <c r="L2441" i="1"/>
  <c r="M2441" i="1"/>
  <c r="N2441" i="1"/>
  <c r="O2441" i="1"/>
  <c r="H2442" i="1"/>
  <c r="I2442" i="1"/>
  <c r="J2442" i="1"/>
  <c r="K2442" i="1"/>
  <c r="L2442" i="1"/>
  <c r="M2442" i="1"/>
  <c r="N2442" i="1"/>
  <c r="O2442" i="1"/>
  <c r="H2443" i="1"/>
  <c r="I2443" i="1"/>
  <c r="J2443" i="1"/>
  <c r="K2443" i="1"/>
  <c r="L2443" i="1"/>
  <c r="M2443" i="1"/>
  <c r="N2443" i="1"/>
  <c r="O2443" i="1"/>
  <c r="H2444" i="1"/>
  <c r="I2444" i="1"/>
  <c r="J2444" i="1"/>
  <c r="K2444" i="1"/>
  <c r="L2444" i="1"/>
  <c r="M2444" i="1"/>
  <c r="N2444" i="1"/>
  <c r="O2444" i="1"/>
  <c r="H2445" i="1"/>
  <c r="I2445" i="1"/>
  <c r="J2445" i="1"/>
  <c r="K2445" i="1"/>
  <c r="L2445" i="1"/>
  <c r="M2445" i="1"/>
  <c r="N2445" i="1"/>
  <c r="O2445" i="1"/>
  <c r="H2446" i="1"/>
  <c r="I2446" i="1"/>
  <c r="J2446" i="1"/>
  <c r="K2446" i="1"/>
  <c r="L2446" i="1"/>
  <c r="M2446" i="1"/>
  <c r="N2446" i="1"/>
  <c r="O2446" i="1"/>
  <c r="H2447" i="1"/>
  <c r="I2447" i="1"/>
  <c r="J2447" i="1"/>
  <c r="K2447" i="1"/>
  <c r="L2447" i="1"/>
  <c r="M2447" i="1"/>
  <c r="N2447" i="1"/>
  <c r="O2447" i="1"/>
  <c r="H2448" i="1"/>
  <c r="I2448" i="1"/>
  <c r="J2448" i="1"/>
  <c r="K2448" i="1"/>
  <c r="L2448" i="1"/>
  <c r="M2448" i="1"/>
  <c r="N2448" i="1"/>
  <c r="O2448" i="1"/>
  <c r="H2449" i="1"/>
  <c r="I2449" i="1"/>
  <c r="J2449" i="1"/>
  <c r="K2449" i="1"/>
  <c r="L2449" i="1"/>
  <c r="M2449" i="1"/>
  <c r="N2449" i="1"/>
  <c r="O2449" i="1"/>
  <c r="H2450" i="1"/>
  <c r="I2450" i="1"/>
  <c r="J2450" i="1"/>
  <c r="K2450" i="1"/>
  <c r="L2450" i="1"/>
  <c r="M2450" i="1"/>
  <c r="N2450" i="1"/>
  <c r="O2450" i="1"/>
  <c r="H2451" i="1"/>
  <c r="I2451" i="1"/>
  <c r="J2451" i="1"/>
  <c r="K2451" i="1"/>
  <c r="L2451" i="1"/>
  <c r="M2451" i="1"/>
  <c r="N2451" i="1"/>
  <c r="O2451" i="1"/>
  <c r="H2452" i="1"/>
  <c r="I2452" i="1"/>
  <c r="J2452" i="1"/>
  <c r="K2452" i="1"/>
  <c r="L2452" i="1"/>
  <c r="M2452" i="1"/>
  <c r="N2452" i="1"/>
  <c r="O2452" i="1"/>
  <c r="H2453" i="1"/>
  <c r="I2453" i="1"/>
  <c r="J2453" i="1"/>
  <c r="K2453" i="1"/>
  <c r="L2453" i="1"/>
  <c r="M2453" i="1"/>
  <c r="N2453" i="1"/>
  <c r="O2453" i="1"/>
  <c r="H2454" i="1"/>
  <c r="I2454" i="1"/>
  <c r="J2454" i="1"/>
  <c r="K2454" i="1"/>
  <c r="L2454" i="1"/>
  <c r="M2454" i="1"/>
  <c r="N2454" i="1"/>
  <c r="O2454" i="1"/>
  <c r="H2455" i="1"/>
  <c r="I2455" i="1"/>
  <c r="J2455" i="1"/>
  <c r="K2455" i="1"/>
  <c r="L2455" i="1"/>
  <c r="M2455" i="1"/>
  <c r="N2455" i="1"/>
  <c r="O2455" i="1"/>
  <c r="H2456" i="1"/>
  <c r="I2456" i="1"/>
  <c r="J2456" i="1"/>
  <c r="K2456" i="1"/>
  <c r="L2456" i="1"/>
  <c r="M2456" i="1"/>
  <c r="N2456" i="1"/>
  <c r="O2456" i="1"/>
  <c r="H2457" i="1"/>
  <c r="I2457" i="1"/>
  <c r="J2457" i="1"/>
  <c r="K2457" i="1"/>
  <c r="L2457" i="1"/>
  <c r="M2457" i="1"/>
  <c r="N2457" i="1"/>
  <c r="O2457" i="1"/>
  <c r="H2458" i="1"/>
  <c r="I2458" i="1"/>
  <c r="J2458" i="1"/>
  <c r="K2458" i="1"/>
  <c r="L2458" i="1"/>
  <c r="M2458" i="1"/>
  <c r="N2458" i="1"/>
  <c r="O2458" i="1"/>
  <c r="H2459" i="1"/>
  <c r="I2459" i="1"/>
  <c r="J2459" i="1"/>
  <c r="K2459" i="1"/>
  <c r="L2459" i="1"/>
  <c r="M2459" i="1"/>
  <c r="N2459" i="1"/>
  <c r="O2459" i="1"/>
  <c r="H2460" i="1"/>
  <c r="I2460" i="1"/>
  <c r="J2460" i="1"/>
  <c r="K2460" i="1"/>
  <c r="L2460" i="1"/>
  <c r="M2460" i="1"/>
  <c r="N2460" i="1"/>
  <c r="O2460" i="1"/>
  <c r="H2461" i="1"/>
  <c r="I2461" i="1"/>
  <c r="J2461" i="1"/>
  <c r="K2461" i="1"/>
  <c r="L2461" i="1"/>
  <c r="M2461" i="1"/>
  <c r="N2461" i="1"/>
  <c r="O2461" i="1"/>
  <c r="H2462" i="1"/>
  <c r="I2462" i="1"/>
  <c r="J2462" i="1"/>
  <c r="K2462" i="1"/>
  <c r="L2462" i="1"/>
  <c r="M2462" i="1"/>
  <c r="N2462" i="1"/>
  <c r="O2462" i="1"/>
  <c r="H2463" i="1"/>
  <c r="I2463" i="1"/>
  <c r="J2463" i="1"/>
  <c r="K2463" i="1"/>
  <c r="L2463" i="1"/>
  <c r="M2463" i="1"/>
  <c r="N2463" i="1"/>
  <c r="O2463" i="1"/>
  <c r="H2464" i="1"/>
  <c r="I2464" i="1"/>
  <c r="J2464" i="1"/>
  <c r="K2464" i="1"/>
  <c r="L2464" i="1"/>
  <c r="M2464" i="1"/>
  <c r="N2464" i="1"/>
  <c r="O2464" i="1"/>
  <c r="H2465" i="1"/>
  <c r="I2465" i="1"/>
  <c r="J2465" i="1"/>
  <c r="K2465" i="1"/>
  <c r="L2465" i="1"/>
  <c r="M2465" i="1"/>
  <c r="N2465" i="1"/>
  <c r="O2465" i="1"/>
  <c r="H2466" i="1"/>
  <c r="I2466" i="1"/>
  <c r="J2466" i="1"/>
  <c r="K2466" i="1"/>
  <c r="L2466" i="1"/>
  <c r="M2466" i="1"/>
  <c r="N2466" i="1"/>
  <c r="O2466" i="1"/>
  <c r="H2467" i="1"/>
  <c r="I2467" i="1"/>
  <c r="J2467" i="1"/>
  <c r="K2467" i="1"/>
  <c r="L2467" i="1"/>
  <c r="M2467" i="1"/>
  <c r="N2467" i="1"/>
  <c r="O2467" i="1"/>
  <c r="H2468" i="1"/>
  <c r="I2468" i="1"/>
  <c r="J2468" i="1"/>
  <c r="K2468" i="1"/>
  <c r="L2468" i="1"/>
  <c r="M2468" i="1"/>
  <c r="N2468" i="1"/>
  <c r="O2468" i="1"/>
  <c r="H2469" i="1"/>
  <c r="I2469" i="1"/>
  <c r="J2469" i="1"/>
  <c r="K2469" i="1"/>
  <c r="L2469" i="1"/>
  <c r="M2469" i="1"/>
  <c r="N2469" i="1"/>
  <c r="O2469" i="1"/>
  <c r="H2470" i="1"/>
  <c r="I2470" i="1"/>
  <c r="J2470" i="1"/>
  <c r="K2470" i="1"/>
  <c r="L2470" i="1"/>
  <c r="M2470" i="1"/>
  <c r="N2470" i="1"/>
  <c r="O2470" i="1"/>
  <c r="H2471" i="1"/>
  <c r="I2471" i="1"/>
  <c r="J2471" i="1"/>
  <c r="K2471" i="1"/>
  <c r="L2471" i="1"/>
  <c r="M2471" i="1"/>
  <c r="N2471" i="1"/>
  <c r="O2471" i="1"/>
  <c r="H2472" i="1"/>
  <c r="I2472" i="1"/>
  <c r="J2472" i="1"/>
  <c r="K2472" i="1"/>
  <c r="L2472" i="1"/>
  <c r="M2472" i="1"/>
  <c r="N2472" i="1"/>
  <c r="O2472" i="1"/>
  <c r="H2473" i="1"/>
  <c r="I2473" i="1"/>
  <c r="J2473" i="1"/>
  <c r="K2473" i="1"/>
  <c r="L2473" i="1"/>
  <c r="M2473" i="1"/>
  <c r="N2473" i="1"/>
  <c r="O2473" i="1"/>
  <c r="H2474" i="1"/>
  <c r="I2474" i="1"/>
  <c r="J2474" i="1"/>
  <c r="K2474" i="1"/>
  <c r="L2474" i="1"/>
  <c r="M2474" i="1"/>
  <c r="N2474" i="1"/>
  <c r="O2474" i="1"/>
  <c r="H2475" i="1"/>
  <c r="I2475" i="1"/>
  <c r="J2475" i="1"/>
  <c r="K2475" i="1"/>
  <c r="L2475" i="1"/>
  <c r="M2475" i="1"/>
  <c r="N2475" i="1"/>
  <c r="O2475" i="1"/>
  <c r="H2476" i="1"/>
  <c r="I2476" i="1"/>
  <c r="J2476" i="1"/>
  <c r="K2476" i="1"/>
  <c r="L2476" i="1"/>
  <c r="M2476" i="1"/>
  <c r="N2476" i="1"/>
  <c r="O2476" i="1"/>
  <c r="H2477" i="1"/>
  <c r="I2477" i="1"/>
  <c r="J2477" i="1"/>
  <c r="K2477" i="1"/>
  <c r="L2477" i="1"/>
  <c r="M2477" i="1"/>
  <c r="N2477" i="1"/>
  <c r="O2477" i="1"/>
  <c r="H2478" i="1"/>
  <c r="I2478" i="1"/>
  <c r="J2478" i="1"/>
  <c r="K2478" i="1"/>
  <c r="L2478" i="1"/>
  <c r="M2478" i="1"/>
  <c r="N2478" i="1"/>
  <c r="O2478" i="1"/>
  <c r="H2479" i="1"/>
  <c r="I2479" i="1"/>
  <c r="J2479" i="1"/>
  <c r="K2479" i="1"/>
  <c r="L2479" i="1"/>
  <c r="M2479" i="1"/>
  <c r="N2479" i="1"/>
  <c r="O2479" i="1"/>
  <c r="H2480" i="1"/>
  <c r="I2480" i="1"/>
  <c r="J2480" i="1"/>
  <c r="K2480" i="1"/>
  <c r="L2480" i="1"/>
  <c r="M2480" i="1"/>
  <c r="N2480" i="1"/>
  <c r="O2480" i="1"/>
  <c r="H2481" i="1"/>
  <c r="I2481" i="1"/>
  <c r="J2481" i="1"/>
  <c r="K2481" i="1"/>
  <c r="L2481" i="1"/>
  <c r="M2481" i="1"/>
  <c r="N2481" i="1"/>
  <c r="O2481" i="1"/>
  <c r="H2482" i="1"/>
  <c r="I2482" i="1"/>
  <c r="J2482" i="1"/>
  <c r="K2482" i="1"/>
  <c r="L2482" i="1"/>
  <c r="M2482" i="1"/>
  <c r="N2482" i="1"/>
  <c r="O2482" i="1"/>
  <c r="H2483" i="1"/>
  <c r="I2483" i="1"/>
  <c r="J2483" i="1"/>
  <c r="K2483" i="1"/>
  <c r="L2483" i="1"/>
  <c r="M2483" i="1"/>
  <c r="N2483" i="1"/>
  <c r="O2483" i="1"/>
  <c r="H2484" i="1"/>
  <c r="I2484" i="1"/>
  <c r="J2484" i="1"/>
  <c r="K2484" i="1"/>
  <c r="L2484" i="1"/>
  <c r="M2484" i="1"/>
  <c r="N2484" i="1"/>
  <c r="O2484" i="1"/>
  <c r="H2485" i="1"/>
  <c r="I2485" i="1"/>
  <c r="J2485" i="1"/>
  <c r="K2485" i="1"/>
  <c r="L2485" i="1"/>
  <c r="M2485" i="1"/>
  <c r="N2485" i="1"/>
  <c r="O2485" i="1"/>
  <c r="H2486" i="1"/>
  <c r="I2486" i="1"/>
  <c r="J2486" i="1"/>
  <c r="K2486" i="1"/>
  <c r="L2486" i="1"/>
  <c r="M2486" i="1"/>
  <c r="N2486" i="1"/>
  <c r="O2486" i="1"/>
  <c r="H2487" i="1"/>
  <c r="I2487" i="1"/>
  <c r="J2487" i="1"/>
  <c r="K2487" i="1"/>
  <c r="L2487" i="1"/>
  <c r="M2487" i="1"/>
  <c r="N2487" i="1"/>
  <c r="O2487" i="1"/>
  <c r="H2488" i="1"/>
  <c r="I2488" i="1"/>
  <c r="J2488" i="1"/>
  <c r="K2488" i="1"/>
  <c r="L2488" i="1"/>
  <c r="M2488" i="1"/>
  <c r="N2488" i="1"/>
  <c r="O2488" i="1"/>
  <c r="H2489" i="1"/>
  <c r="I2489" i="1"/>
  <c r="J2489" i="1"/>
  <c r="K2489" i="1"/>
  <c r="L2489" i="1"/>
  <c r="M2489" i="1"/>
  <c r="N2489" i="1"/>
  <c r="O2489" i="1"/>
  <c r="H2490" i="1"/>
  <c r="I2490" i="1"/>
  <c r="J2490" i="1"/>
  <c r="K2490" i="1"/>
  <c r="L2490" i="1"/>
  <c r="M2490" i="1"/>
  <c r="N2490" i="1"/>
  <c r="O2490" i="1"/>
  <c r="H2491" i="1"/>
  <c r="I2491" i="1"/>
  <c r="J2491" i="1"/>
  <c r="K2491" i="1"/>
  <c r="L2491" i="1"/>
  <c r="M2491" i="1"/>
  <c r="N2491" i="1"/>
  <c r="O2491" i="1"/>
  <c r="H2492" i="1"/>
  <c r="I2492" i="1"/>
  <c r="J2492" i="1"/>
  <c r="K2492" i="1"/>
  <c r="L2492" i="1"/>
  <c r="M2492" i="1"/>
  <c r="N2492" i="1"/>
  <c r="O2492" i="1"/>
  <c r="H2493" i="1"/>
  <c r="I2493" i="1"/>
  <c r="J2493" i="1"/>
  <c r="K2493" i="1"/>
  <c r="L2493" i="1"/>
  <c r="M2493" i="1"/>
  <c r="N2493" i="1"/>
  <c r="O2493" i="1"/>
  <c r="H2494" i="1"/>
  <c r="I2494" i="1"/>
  <c r="J2494" i="1"/>
  <c r="K2494" i="1"/>
  <c r="L2494" i="1"/>
  <c r="M2494" i="1"/>
  <c r="N2494" i="1"/>
  <c r="O2494" i="1"/>
  <c r="H2495" i="1"/>
  <c r="I2495" i="1"/>
  <c r="J2495" i="1"/>
  <c r="K2495" i="1"/>
  <c r="L2495" i="1"/>
  <c r="M2495" i="1"/>
  <c r="N2495" i="1"/>
  <c r="O2495" i="1"/>
  <c r="H2496" i="1"/>
  <c r="I2496" i="1"/>
  <c r="J2496" i="1"/>
  <c r="K2496" i="1"/>
  <c r="L2496" i="1"/>
  <c r="M2496" i="1"/>
  <c r="N2496" i="1"/>
  <c r="O2496" i="1"/>
  <c r="H2497" i="1"/>
  <c r="I2497" i="1"/>
  <c r="J2497" i="1"/>
  <c r="K2497" i="1"/>
  <c r="L2497" i="1"/>
  <c r="M2497" i="1"/>
  <c r="N2497" i="1"/>
  <c r="O2497" i="1"/>
  <c r="H2498" i="1"/>
  <c r="I2498" i="1"/>
  <c r="J2498" i="1"/>
  <c r="K2498" i="1"/>
  <c r="L2498" i="1"/>
  <c r="M2498" i="1"/>
  <c r="N2498" i="1"/>
  <c r="O2498" i="1"/>
  <c r="H2499" i="1"/>
  <c r="I2499" i="1"/>
  <c r="J2499" i="1"/>
  <c r="K2499" i="1"/>
  <c r="L2499" i="1"/>
  <c r="M2499" i="1"/>
  <c r="N2499" i="1"/>
  <c r="O2499" i="1"/>
  <c r="H2500" i="1"/>
  <c r="I2500" i="1"/>
  <c r="J2500" i="1"/>
  <c r="K2500" i="1"/>
  <c r="L2500" i="1"/>
  <c r="M2500" i="1"/>
  <c r="N2500" i="1"/>
  <c r="O2500" i="1"/>
  <c r="H2501" i="1"/>
  <c r="I2501" i="1"/>
  <c r="J2501" i="1"/>
  <c r="K2501" i="1"/>
  <c r="L2501" i="1"/>
  <c r="M2501" i="1"/>
  <c r="N2501" i="1"/>
  <c r="O2501" i="1"/>
  <c r="H2502" i="1"/>
  <c r="I2502" i="1"/>
  <c r="J2502" i="1"/>
  <c r="K2502" i="1"/>
  <c r="L2502" i="1"/>
  <c r="M2502" i="1"/>
  <c r="N2502" i="1"/>
  <c r="O2502" i="1"/>
  <c r="H2503" i="1"/>
  <c r="I2503" i="1"/>
  <c r="J2503" i="1"/>
  <c r="K2503" i="1"/>
  <c r="L2503" i="1"/>
  <c r="M2503" i="1"/>
  <c r="N2503" i="1"/>
  <c r="O2503" i="1"/>
  <c r="H2504" i="1"/>
  <c r="I2504" i="1"/>
  <c r="J2504" i="1"/>
  <c r="K2504" i="1"/>
  <c r="L2504" i="1"/>
  <c r="M2504" i="1"/>
  <c r="N2504" i="1"/>
  <c r="O2504" i="1"/>
  <c r="H2505" i="1"/>
  <c r="I2505" i="1"/>
  <c r="J2505" i="1"/>
  <c r="K2505" i="1"/>
  <c r="L2505" i="1"/>
  <c r="M2505" i="1"/>
  <c r="N2505" i="1"/>
  <c r="O2505" i="1"/>
  <c r="H2506" i="1"/>
  <c r="I2506" i="1"/>
  <c r="J2506" i="1"/>
  <c r="K2506" i="1"/>
  <c r="L2506" i="1"/>
  <c r="M2506" i="1"/>
  <c r="N2506" i="1"/>
  <c r="O2506" i="1"/>
  <c r="H2507" i="1"/>
  <c r="I2507" i="1"/>
  <c r="J2507" i="1"/>
  <c r="K2507" i="1"/>
  <c r="L2507" i="1"/>
  <c r="M2507" i="1"/>
  <c r="N2507" i="1"/>
  <c r="O2507" i="1"/>
  <c r="H2508" i="1"/>
  <c r="I2508" i="1"/>
  <c r="J2508" i="1"/>
  <c r="K2508" i="1"/>
  <c r="L2508" i="1"/>
  <c r="M2508" i="1"/>
  <c r="N2508" i="1"/>
  <c r="O2508" i="1"/>
  <c r="H2509" i="1"/>
  <c r="I2509" i="1"/>
  <c r="J2509" i="1"/>
  <c r="K2509" i="1"/>
  <c r="L2509" i="1"/>
  <c r="M2509" i="1"/>
  <c r="N2509" i="1"/>
  <c r="O2509" i="1"/>
  <c r="H2510" i="1"/>
  <c r="I2510" i="1"/>
  <c r="J2510" i="1"/>
  <c r="K2510" i="1"/>
  <c r="L2510" i="1"/>
  <c r="M2510" i="1"/>
  <c r="N2510" i="1"/>
  <c r="O2510" i="1"/>
  <c r="H2511" i="1"/>
  <c r="I2511" i="1"/>
  <c r="J2511" i="1"/>
  <c r="K2511" i="1"/>
  <c r="L2511" i="1"/>
  <c r="M2511" i="1"/>
  <c r="N2511" i="1"/>
  <c r="O2511" i="1"/>
  <c r="H2512" i="1"/>
  <c r="I2512" i="1"/>
  <c r="J2512" i="1"/>
  <c r="K2512" i="1"/>
  <c r="L2512" i="1"/>
  <c r="M2512" i="1"/>
  <c r="N2512" i="1"/>
  <c r="O2512" i="1"/>
  <c r="H2513" i="1"/>
  <c r="I2513" i="1"/>
  <c r="J2513" i="1"/>
  <c r="K2513" i="1"/>
  <c r="L2513" i="1"/>
  <c r="M2513" i="1"/>
  <c r="N2513" i="1"/>
  <c r="O2513" i="1"/>
  <c r="H2514" i="1"/>
  <c r="I2514" i="1"/>
  <c r="J2514" i="1"/>
  <c r="K2514" i="1"/>
  <c r="L2514" i="1"/>
  <c r="M2514" i="1"/>
  <c r="N2514" i="1"/>
  <c r="O2514" i="1"/>
  <c r="H2515" i="1"/>
  <c r="I2515" i="1"/>
  <c r="J2515" i="1"/>
  <c r="K2515" i="1"/>
  <c r="L2515" i="1"/>
  <c r="M2515" i="1"/>
  <c r="N2515" i="1"/>
  <c r="O2515" i="1"/>
  <c r="H2516" i="1"/>
  <c r="I2516" i="1"/>
  <c r="J2516" i="1"/>
  <c r="K2516" i="1"/>
  <c r="L2516" i="1"/>
  <c r="M2516" i="1"/>
  <c r="N2516" i="1"/>
  <c r="O2516" i="1"/>
  <c r="H2517" i="1"/>
  <c r="I2517" i="1"/>
  <c r="J2517" i="1"/>
  <c r="K2517" i="1"/>
  <c r="L2517" i="1"/>
  <c r="M2517" i="1"/>
  <c r="N2517" i="1"/>
  <c r="O2517" i="1"/>
  <c r="H2518" i="1"/>
  <c r="I2518" i="1"/>
  <c r="J2518" i="1"/>
  <c r="K2518" i="1"/>
  <c r="L2518" i="1"/>
  <c r="M2518" i="1"/>
  <c r="N2518" i="1"/>
  <c r="O2518" i="1"/>
  <c r="H2519" i="1"/>
  <c r="I2519" i="1"/>
  <c r="J2519" i="1"/>
  <c r="K2519" i="1"/>
  <c r="L2519" i="1"/>
  <c r="M2519" i="1"/>
  <c r="N2519" i="1"/>
  <c r="O2519" i="1"/>
  <c r="H2520" i="1"/>
  <c r="I2520" i="1"/>
  <c r="J2520" i="1"/>
  <c r="K2520" i="1"/>
  <c r="L2520" i="1"/>
  <c r="M2520" i="1"/>
  <c r="N2520" i="1"/>
  <c r="O2520" i="1"/>
  <c r="H2521" i="1"/>
  <c r="I2521" i="1"/>
  <c r="J2521" i="1"/>
  <c r="K2521" i="1"/>
  <c r="L2521" i="1"/>
  <c r="M2521" i="1"/>
  <c r="N2521" i="1"/>
  <c r="O2521" i="1"/>
  <c r="H2522" i="1"/>
  <c r="I2522" i="1"/>
  <c r="J2522" i="1"/>
  <c r="K2522" i="1"/>
  <c r="L2522" i="1"/>
  <c r="M2522" i="1"/>
  <c r="N2522" i="1"/>
  <c r="O2522" i="1"/>
  <c r="H2523" i="1"/>
  <c r="I2523" i="1"/>
  <c r="J2523" i="1"/>
  <c r="K2523" i="1"/>
  <c r="L2523" i="1"/>
  <c r="M2523" i="1"/>
  <c r="N2523" i="1"/>
  <c r="O2523" i="1"/>
  <c r="H2524" i="1"/>
  <c r="I2524" i="1"/>
  <c r="J2524" i="1"/>
  <c r="K2524" i="1"/>
  <c r="L2524" i="1"/>
  <c r="M2524" i="1"/>
  <c r="N2524" i="1"/>
  <c r="O2524" i="1"/>
  <c r="H2525" i="1"/>
  <c r="I2525" i="1"/>
  <c r="J2525" i="1"/>
  <c r="K2525" i="1"/>
  <c r="L2525" i="1"/>
  <c r="M2525" i="1"/>
  <c r="N2525" i="1"/>
  <c r="O2525" i="1"/>
  <c r="H2526" i="1"/>
  <c r="I2526" i="1"/>
  <c r="J2526" i="1"/>
  <c r="K2526" i="1"/>
  <c r="L2526" i="1"/>
  <c r="M2526" i="1"/>
  <c r="N2526" i="1"/>
  <c r="O2526" i="1"/>
  <c r="H2527" i="1"/>
  <c r="I2527" i="1"/>
  <c r="J2527" i="1"/>
  <c r="K2527" i="1"/>
  <c r="L2527" i="1"/>
  <c r="M2527" i="1"/>
  <c r="N2527" i="1"/>
  <c r="O2527" i="1"/>
  <c r="H2528" i="1"/>
  <c r="I2528" i="1"/>
  <c r="J2528" i="1"/>
  <c r="K2528" i="1"/>
  <c r="L2528" i="1"/>
  <c r="M2528" i="1"/>
  <c r="N2528" i="1"/>
  <c r="O2528" i="1"/>
  <c r="H2529" i="1"/>
  <c r="I2529" i="1"/>
  <c r="J2529" i="1"/>
  <c r="K2529" i="1"/>
  <c r="L2529" i="1"/>
  <c r="M2529" i="1"/>
  <c r="N2529" i="1"/>
  <c r="O2529" i="1"/>
  <c r="H2530" i="1"/>
  <c r="I2530" i="1"/>
  <c r="J2530" i="1"/>
  <c r="K2530" i="1"/>
  <c r="L2530" i="1"/>
  <c r="M2530" i="1"/>
  <c r="N2530" i="1"/>
  <c r="O2530" i="1"/>
  <c r="H2531" i="1"/>
  <c r="I2531" i="1"/>
  <c r="J2531" i="1"/>
  <c r="K2531" i="1"/>
  <c r="L2531" i="1"/>
  <c r="M2531" i="1"/>
  <c r="N2531" i="1"/>
  <c r="O2531" i="1"/>
  <c r="H2532" i="1"/>
  <c r="I2532" i="1"/>
  <c r="J2532" i="1"/>
  <c r="K2532" i="1"/>
  <c r="L2532" i="1"/>
  <c r="M2532" i="1"/>
  <c r="N2532" i="1"/>
  <c r="O2532" i="1"/>
  <c r="H2533" i="1"/>
  <c r="I2533" i="1"/>
  <c r="J2533" i="1"/>
  <c r="K2533" i="1"/>
  <c r="L2533" i="1"/>
  <c r="M2533" i="1"/>
  <c r="N2533" i="1"/>
  <c r="O2533" i="1"/>
  <c r="H2534" i="1"/>
  <c r="I2534" i="1"/>
  <c r="J2534" i="1"/>
  <c r="K2534" i="1"/>
  <c r="L2534" i="1"/>
  <c r="M2534" i="1"/>
  <c r="N2534" i="1"/>
  <c r="O2534" i="1"/>
  <c r="H2535" i="1"/>
  <c r="I2535" i="1"/>
  <c r="J2535" i="1"/>
  <c r="K2535" i="1"/>
  <c r="L2535" i="1"/>
  <c r="M2535" i="1"/>
  <c r="N2535" i="1"/>
  <c r="O2535" i="1"/>
  <c r="H2536" i="1"/>
  <c r="I2536" i="1"/>
  <c r="J2536" i="1"/>
  <c r="K2536" i="1"/>
  <c r="L2536" i="1"/>
  <c r="M2536" i="1"/>
  <c r="N2536" i="1"/>
  <c r="O2536" i="1"/>
  <c r="H2537" i="1"/>
  <c r="I2537" i="1"/>
  <c r="J2537" i="1"/>
  <c r="K2537" i="1"/>
  <c r="L2537" i="1"/>
  <c r="M2537" i="1"/>
  <c r="N2537" i="1"/>
  <c r="O2537" i="1"/>
  <c r="H2538" i="1"/>
  <c r="I2538" i="1"/>
  <c r="J2538" i="1"/>
  <c r="K2538" i="1"/>
  <c r="L2538" i="1"/>
  <c r="M2538" i="1"/>
  <c r="N2538" i="1"/>
  <c r="O2538" i="1"/>
  <c r="H2539" i="1"/>
  <c r="I2539" i="1"/>
  <c r="J2539" i="1"/>
  <c r="K2539" i="1"/>
  <c r="L2539" i="1"/>
  <c r="M2539" i="1"/>
  <c r="N2539" i="1"/>
  <c r="O2539" i="1"/>
  <c r="H2540" i="1"/>
  <c r="I2540" i="1"/>
  <c r="J2540" i="1"/>
  <c r="K2540" i="1"/>
  <c r="L2540" i="1"/>
  <c r="M2540" i="1"/>
  <c r="N2540" i="1"/>
  <c r="O2540" i="1"/>
  <c r="H2541" i="1"/>
  <c r="I2541" i="1"/>
  <c r="J2541" i="1"/>
  <c r="K2541" i="1"/>
  <c r="L2541" i="1"/>
  <c r="M2541" i="1"/>
  <c r="N2541" i="1"/>
  <c r="O2541" i="1"/>
  <c r="H2542" i="1"/>
  <c r="I2542" i="1"/>
  <c r="J2542" i="1"/>
  <c r="K2542" i="1"/>
  <c r="L2542" i="1"/>
  <c r="M2542" i="1"/>
  <c r="N2542" i="1"/>
  <c r="O2542" i="1"/>
  <c r="H2543" i="1"/>
  <c r="I2543" i="1"/>
  <c r="J2543" i="1"/>
  <c r="K2543" i="1"/>
  <c r="L2543" i="1"/>
  <c r="M2543" i="1"/>
  <c r="N2543" i="1"/>
  <c r="O2543" i="1"/>
  <c r="H2544" i="1"/>
  <c r="I2544" i="1"/>
  <c r="J2544" i="1"/>
  <c r="K2544" i="1"/>
  <c r="L2544" i="1"/>
  <c r="M2544" i="1"/>
  <c r="N2544" i="1"/>
  <c r="O2544" i="1"/>
  <c r="H2545" i="1"/>
  <c r="I2545" i="1"/>
  <c r="J2545" i="1"/>
  <c r="K2545" i="1"/>
  <c r="L2545" i="1"/>
  <c r="M2545" i="1"/>
  <c r="N2545" i="1"/>
  <c r="O2545" i="1"/>
  <c r="H2546" i="1"/>
  <c r="I2546" i="1"/>
  <c r="J2546" i="1"/>
  <c r="K2546" i="1"/>
  <c r="L2546" i="1"/>
  <c r="M2546" i="1"/>
  <c r="N2546" i="1"/>
  <c r="O2546" i="1"/>
  <c r="H2547" i="1"/>
  <c r="I2547" i="1"/>
  <c r="J2547" i="1"/>
  <c r="K2547" i="1"/>
  <c r="L2547" i="1"/>
  <c r="M2547" i="1"/>
  <c r="N2547" i="1"/>
  <c r="O2547" i="1"/>
  <c r="H2548" i="1"/>
  <c r="I2548" i="1"/>
  <c r="J2548" i="1"/>
  <c r="K2548" i="1"/>
  <c r="L2548" i="1"/>
  <c r="M2548" i="1"/>
  <c r="N2548" i="1"/>
  <c r="O2548" i="1"/>
  <c r="H2549" i="1"/>
  <c r="I2549" i="1"/>
  <c r="J2549" i="1"/>
  <c r="K2549" i="1"/>
  <c r="L2549" i="1"/>
  <c r="M2549" i="1"/>
  <c r="N2549" i="1"/>
  <c r="O2549" i="1"/>
  <c r="H2550" i="1"/>
  <c r="I2550" i="1"/>
  <c r="J2550" i="1"/>
  <c r="K2550" i="1"/>
  <c r="L2550" i="1"/>
  <c r="M2550" i="1"/>
  <c r="N2550" i="1"/>
  <c r="O2550" i="1"/>
  <c r="H2551" i="1"/>
  <c r="I2551" i="1"/>
  <c r="J2551" i="1"/>
  <c r="K2551" i="1"/>
  <c r="L2551" i="1"/>
  <c r="M2551" i="1"/>
  <c r="N2551" i="1"/>
  <c r="O2551" i="1"/>
  <c r="H2552" i="1"/>
  <c r="I2552" i="1"/>
  <c r="J2552" i="1"/>
  <c r="K2552" i="1"/>
  <c r="L2552" i="1"/>
  <c r="M2552" i="1"/>
  <c r="N2552" i="1"/>
  <c r="O2552" i="1"/>
  <c r="H2553" i="1"/>
  <c r="I2553" i="1"/>
  <c r="J2553" i="1"/>
  <c r="K2553" i="1"/>
  <c r="L2553" i="1"/>
  <c r="M2553" i="1"/>
  <c r="N2553" i="1"/>
  <c r="O2553" i="1"/>
  <c r="H2554" i="1"/>
  <c r="I2554" i="1"/>
  <c r="J2554" i="1"/>
  <c r="K2554" i="1"/>
  <c r="L2554" i="1"/>
  <c r="M2554" i="1"/>
  <c r="N2554" i="1"/>
  <c r="O2554" i="1"/>
  <c r="H2555" i="1"/>
  <c r="I2555" i="1"/>
  <c r="J2555" i="1"/>
  <c r="K2555" i="1"/>
  <c r="L2555" i="1"/>
  <c r="M2555" i="1"/>
  <c r="N2555" i="1"/>
  <c r="O2555" i="1"/>
  <c r="H2556" i="1"/>
  <c r="I2556" i="1"/>
  <c r="J2556" i="1"/>
  <c r="K2556" i="1"/>
  <c r="L2556" i="1"/>
  <c r="M2556" i="1"/>
  <c r="N2556" i="1"/>
  <c r="O2556" i="1"/>
  <c r="H2557" i="1"/>
  <c r="I2557" i="1"/>
  <c r="J2557" i="1"/>
  <c r="K2557" i="1"/>
  <c r="L2557" i="1"/>
  <c r="M2557" i="1"/>
  <c r="N2557" i="1"/>
  <c r="O2557" i="1"/>
  <c r="H2558" i="1"/>
  <c r="I2558" i="1"/>
  <c r="J2558" i="1"/>
  <c r="K2558" i="1"/>
  <c r="L2558" i="1"/>
  <c r="M2558" i="1"/>
  <c r="N2558" i="1"/>
  <c r="O2558" i="1"/>
  <c r="H2559" i="1"/>
  <c r="I2559" i="1"/>
  <c r="J2559" i="1"/>
  <c r="K2559" i="1"/>
  <c r="L2559" i="1"/>
  <c r="M2559" i="1"/>
  <c r="N2559" i="1"/>
  <c r="O2559" i="1"/>
  <c r="H2560" i="1"/>
  <c r="I2560" i="1"/>
  <c r="J2560" i="1"/>
  <c r="K2560" i="1"/>
  <c r="L2560" i="1"/>
  <c r="M2560" i="1"/>
  <c r="N2560" i="1"/>
  <c r="O2560" i="1"/>
  <c r="H2561" i="1"/>
  <c r="I2561" i="1"/>
  <c r="J2561" i="1"/>
  <c r="K2561" i="1"/>
  <c r="L2561" i="1"/>
  <c r="M2561" i="1"/>
  <c r="N2561" i="1"/>
  <c r="O2561" i="1"/>
  <c r="H2562" i="1"/>
  <c r="I2562" i="1"/>
  <c r="J2562" i="1"/>
  <c r="K2562" i="1"/>
  <c r="L2562" i="1"/>
  <c r="M2562" i="1"/>
  <c r="N2562" i="1"/>
  <c r="O2562" i="1"/>
  <c r="H2563" i="1"/>
  <c r="I2563" i="1"/>
  <c r="J2563" i="1"/>
  <c r="K2563" i="1"/>
  <c r="L2563" i="1"/>
  <c r="M2563" i="1"/>
  <c r="N2563" i="1"/>
  <c r="O2563" i="1"/>
  <c r="H2564" i="1"/>
  <c r="I2564" i="1"/>
  <c r="J2564" i="1"/>
  <c r="K2564" i="1"/>
  <c r="L2564" i="1"/>
  <c r="M2564" i="1"/>
  <c r="N2564" i="1"/>
  <c r="O2564" i="1"/>
  <c r="H2565" i="1"/>
  <c r="I2565" i="1"/>
  <c r="J2565" i="1"/>
  <c r="K2565" i="1"/>
  <c r="L2565" i="1"/>
  <c r="M2565" i="1"/>
  <c r="N2565" i="1"/>
  <c r="O2565" i="1"/>
  <c r="H2566" i="1"/>
  <c r="I2566" i="1"/>
  <c r="J2566" i="1"/>
  <c r="K2566" i="1"/>
  <c r="L2566" i="1"/>
  <c r="M2566" i="1"/>
  <c r="N2566" i="1"/>
  <c r="O2566" i="1"/>
  <c r="H2567" i="1"/>
  <c r="I2567" i="1"/>
  <c r="J2567" i="1"/>
  <c r="K2567" i="1"/>
  <c r="L2567" i="1"/>
  <c r="M2567" i="1"/>
  <c r="N2567" i="1"/>
  <c r="O2567" i="1"/>
  <c r="H2568" i="1"/>
  <c r="I2568" i="1"/>
  <c r="J2568" i="1"/>
  <c r="K2568" i="1"/>
  <c r="L2568" i="1"/>
  <c r="M2568" i="1"/>
  <c r="N2568" i="1"/>
  <c r="O2568" i="1"/>
  <c r="H2569" i="1"/>
  <c r="I2569" i="1"/>
  <c r="J2569" i="1"/>
  <c r="K2569" i="1"/>
  <c r="L2569" i="1"/>
  <c r="M2569" i="1"/>
  <c r="N2569" i="1"/>
  <c r="O2569" i="1"/>
  <c r="H2570" i="1"/>
  <c r="I2570" i="1"/>
  <c r="J2570" i="1"/>
  <c r="K2570" i="1"/>
  <c r="L2570" i="1"/>
  <c r="M2570" i="1"/>
  <c r="N2570" i="1"/>
  <c r="O2570" i="1"/>
  <c r="H2571" i="1"/>
  <c r="I2571" i="1"/>
  <c r="J2571" i="1"/>
  <c r="K2571" i="1"/>
  <c r="L2571" i="1"/>
  <c r="M2571" i="1"/>
  <c r="N2571" i="1"/>
  <c r="O2571" i="1"/>
  <c r="H2572" i="1"/>
  <c r="I2572" i="1"/>
  <c r="J2572" i="1"/>
  <c r="K2572" i="1"/>
  <c r="L2572" i="1"/>
  <c r="M2572" i="1"/>
  <c r="N2572" i="1"/>
  <c r="O2572" i="1"/>
  <c r="H2573" i="1"/>
  <c r="I2573" i="1"/>
  <c r="J2573" i="1"/>
  <c r="K2573" i="1"/>
  <c r="L2573" i="1"/>
  <c r="M2573" i="1"/>
  <c r="N2573" i="1"/>
  <c r="O2573" i="1"/>
  <c r="H2574" i="1"/>
  <c r="I2574" i="1"/>
  <c r="J2574" i="1"/>
  <c r="K2574" i="1"/>
  <c r="L2574" i="1"/>
  <c r="M2574" i="1"/>
  <c r="N2574" i="1"/>
  <c r="O2574" i="1"/>
  <c r="H2575" i="1"/>
  <c r="I2575" i="1"/>
  <c r="J2575" i="1"/>
  <c r="K2575" i="1"/>
  <c r="L2575" i="1"/>
  <c r="M2575" i="1"/>
  <c r="N2575" i="1"/>
  <c r="O2575" i="1"/>
  <c r="H2576" i="1"/>
  <c r="I2576" i="1"/>
  <c r="J2576" i="1"/>
  <c r="K2576" i="1"/>
  <c r="L2576" i="1"/>
  <c r="M2576" i="1"/>
  <c r="N2576" i="1"/>
  <c r="O2576" i="1"/>
  <c r="H2577" i="1"/>
  <c r="I2577" i="1"/>
  <c r="J2577" i="1"/>
  <c r="K2577" i="1"/>
  <c r="L2577" i="1"/>
  <c r="M2577" i="1"/>
  <c r="N2577" i="1"/>
  <c r="O2577" i="1"/>
  <c r="H2578" i="1"/>
  <c r="I2578" i="1"/>
  <c r="J2578" i="1"/>
  <c r="K2578" i="1"/>
  <c r="L2578" i="1"/>
  <c r="M2578" i="1"/>
  <c r="N2578" i="1"/>
  <c r="O2578" i="1"/>
  <c r="H2579" i="1"/>
  <c r="I2579" i="1"/>
  <c r="J2579" i="1"/>
  <c r="K2579" i="1"/>
  <c r="L2579" i="1"/>
  <c r="M2579" i="1"/>
  <c r="N2579" i="1"/>
  <c r="O2579" i="1"/>
  <c r="H2580" i="1"/>
  <c r="I2580" i="1"/>
  <c r="J2580" i="1"/>
  <c r="K2580" i="1"/>
  <c r="L2580" i="1"/>
  <c r="M2580" i="1"/>
  <c r="N2580" i="1"/>
  <c r="O2580" i="1"/>
  <c r="H2581" i="1"/>
  <c r="I2581" i="1"/>
  <c r="J2581" i="1"/>
  <c r="K2581" i="1"/>
  <c r="L2581" i="1"/>
  <c r="M2581" i="1"/>
  <c r="N2581" i="1"/>
  <c r="O2581" i="1"/>
  <c r="F1697" i="1"/>
  <c r="G1697" i="1"/>
  <c r="F1698" i="1"/>
  <c r="G1698" i="1"/>
  <c r="V3" i="1"/>
  <c r="F1871" i="1"/>
  <c r="G1871" i="1"/>
  <c r="F1872" i="1"/>
  <c r="G1872" i="1"/>
  <c r="F2084" i="1"/>
  <c r="G2084" i="1"/>
  <c r="F2085" i="1"/>
  <c r="G2085" i="1"/>
  <c r="F2176" i="1"/>
  <c r="G2176" i="1"/>
  <c r="F2177" i="1"/>
  <c r="G2177" i="1"/>
  <c r="F2200" i="1"/>
  <c r="G2200" i="1"/>
  <c r="F2201" i="1"/>
  <c r="G2201" i="1"/>
  <c r="F2150" i="1"/>
  <c r="G2150" i="1"/>
  <c r="F1974" i="1"/>
  <c r="G1974" i="1"/>
  <c r="F1975" i="1"/>
  <c r="G1975" i="1"/>
  <c r="F2052" i="1"/>
  <c r="G2052" i="1"/>
  <c r="F2153" i="1"/>
  <c r="G2153" i="1"/>
  <c r="F2154" i="1"/>
  <c r="G2154" i="1"/>
  <c r="F2105" i="1"/>
  <c r="G2105" i="1"/>
  <c r="F2106" i="1"/>
  <c r="G2106" i="1"/>
  <c r="F1692" i="1"/>
  <c r="G1692" i="1"/>
  <c r="F1691" i="1"/>
  <c r="G1691" i="1"/>
  <c r="F2194" i="1"/>
  <c r="G2194" i="1"/>
  <c r="F2195" i="1"/>
  <c r="G2195" i="1"/>
  <c r="F2196" i="1"/>
  <c r="G2196" i="1"/>
  <c r="F1690" i="1"/>
  <c r="G1690" i="1"/>
  <c r="F2149" i="1"/>
  <c r="G2149" i="1"/>
  <c r="F2148" i="1"/>
  <c r="G2148" i="1"/>
  <c r="F2151" i="1"/>
  <c r="G2151" i="1"/>
  <c r="F2206" i="1"/>
  <c r="G2206" i="1"/>
  <c r="F2207" i="1"/>
  <c r="G2207" i="1"/>
  <c r="F2208" i="1"/>
  <c r="G2208" i="1"/>
  <c r="F2209" i="1"/>
  <c r="G2209" i="1"/>
  <c r="F2014" i="1"/>
  <c r="G2014" i="1"/>
  <c r="F2015" i="1"/>
  <c r="G2015" i="1"/>
  <c r="F2016" i="1"/>
  <c r="G2016" i="1"/>
  <c r="F2017" i="1"/>
  <c r="G2017" i="1"/>
  <c r="F2019" i="1"/>
  <c r="G2019" i="1"/>
  <c r="F2020" i="1"/>
  <c r="G2020" i="1"/>
  <c r="F2021" i="1"/>
  <c r="G2021" i="1"/>
  <c r="F2051" i="1"/>
  <c r="G2051" i="1"/>
  <c r="F2058" i="1"/>
  <c r="G2058" i="1"/>
  <c r="F2059" i="1"/>
  <c r="G2059" i="1"/>
  <c r="F2060" i="1"/>
  <c r="G2060" i="1"/>
  <c r="F2061" i="1"/>
  <c r="G2061" i="1"/>
  <c r="F2062" i="1"/>
  <c r="G2062" i="1"/>
  <c r="F2063" i="1"/>
  <c r="G2063" i="1"/>
  <c r="F2064" i="1"/>
  <c r="G2064" i="1"/>
  <c r="F2065" i="1"/>
  <c r="G2065" i="1"/>
  <c r="F1978" i="1"/>
  <c r="G1978" i="1"/>
  <c r="F1979" i="1"/>
  <c r="G1979" i="1"/>
  <c r="F2049" i="1"/>
  <c r="G2049" i="1"/>
  <c r="F2050" i="1"/>
  <c r="G2050" i="1"/>
  <c r="F1687" i="1"/>
  <c r="G1687" i="1"/>
  <c r="F1688" i="1"/>
  <c r="G1688" i="1"/>
  <c r="F1689" i="1"/>
  <c r="G1689" i="1"/>
  <c r="F1738" i="1"/>
  <c r="G1738" i="1"/>
  <c r="F1731" i="1"/>
  <c r="G1731" i="1"/>
  <c r="F1732" i="1"/>
  <c r="G1732" i="1"/>
  <c r="F1733" i="1"/>
  <c r="G1733" i="1"/>
  <c r="F1734" i="1"/>
  <c r="G1734" i="1"/>
  <c r="F1735" i="1"/>
  <c r="G1735" i="1"/>
  <c r="F1736" i="1"/>
  <c r="G1736" i="1"/>
  <c r="F1737" i="1"/>
  <c r="G1737" i="1"/>
  <c r="F1550" i="1"/>
  <c r="G1550" i="1"/>
  <c r="F1558" i="1"/>
  <c r="G1558" i="1"/>
  <c r="F1614" i="1"/>
  <c r="G1614" i="1"/>
  <c r="F1623" i="1"/>
  <c r="G1623" i="1"/>
  <c r="F1624" i="1"/>
  <c r="G1624" i="1"/>
  <c r="F1625" i="1"/>
  <c r="G1625" i="1"/>
  <c r="F1626" i="1"/>
  <c r="G1626" i="1"/>
  <c r="F1627" i="1"/>
  <c r="G1627" i="1"/>
  <c r="F1628" i="1"/>
  <c r="G1628" i="1"/>
  <c r="F1629" i="1"/>
  <c r="G1629" i="1"/>
  <c r="V2" i="1"/>
  <c r="J7" i="1"/>
  <c r="K7" i="1"/>
  <c r="J8" i="1"/>
  <c r="K8" i="1"/>
  <c r="J9" i="1"/>
  <c r="K9" i="1"/>
  <c r="N3" i="1"/>
  <c r="O3" i="1"/>
  <c r="N4" i="1"/>
  <c r="O4" i="1"/>
  <c r="N7" i="1"/>
  <c r="O7" i="1"/>
  <c r="N8" i="1"/>
  <c r="O8" i="1"/>
  <c r="N9" i="1"/>
  <c r="O9" i="1"/>
  <c r="N2" i="1"/>
  <c r="O2" i="1"/>
  <c r="L2582" i="1"/>
  <c r="L3" i="1"/>
  <c r="L4" i="1"/>
  <c r="L7" i="1"/>
  <c r="M7" i="1"/>
  <c r="L8" i="1"/>
  <c r="M8" i="1"/>
  <c r="L9" i="1"/>
  <c r="M9" i="1"/>
  <c r="L2" i="1"/>
  <c r="J3" i="1"/>
  <c r="J4" i="1"/>
  <c r="K4" i="1"/>
  <c r="J2" i="1"/>
  <c r="H3" i="1"/>
  <c r="I3" i="1"/>
  <c r="H4" i="1"/>
  <c r="I4" i="1"/>
  <c r="H7" i="1"/>
  <c r="I7" i="1"/>
  <c r="H8" i="1"/>
  <c r="I8" i="1"/>
  <c r="H9" i="1"/>
  <c r="I9" i="1"/>
  <c r="H2" i="1"/>
  <c r="F2" i="1"/>
  <c r="G2" i="1"/>
  <c r="F439" i="1"/>
  <c r="G439" i="1"/>
  <c r="F440" i="1"/>
  <c r="G440" i="1"/>
  <c r="F441" i="1"/>
  <c r="G441" i="1"/>
  <c r="F442" i="1"/>
  <c r="G442" i="1"/>
  <c r="F443" i="1"/>
  <c r="G443" i="1"/>
  <c r="F444" i="1"/>
  <c r="G444" i="1"/>
  <c r="F445" i="1"/>
  <c r="G445" i="1"/>
  <c r="F446" i="1"/>
  <c r="G446" i="1"/>
  <c r="F447" i="1"/>
  <c r="G447" i="1"/>
  <c r="F448" i="1"/>
  <c r="G448" i="1"/>
  <c r="F449" i="1"/>
  <c r="G449" i="1"/>
  <c r="F450" i="1"/>
  <c r="G450" i="1"/>
  <c r="F451" i="1"/>
  <c r="G451" i="1"/>
  <c r="F452" i="1"/>
  <c r="G452" i="1"/>
  <c r="F453" i="1"/>
  <c r="G453" i="1"/>
  <c r="F454" i="1"/>
  <c r="G454" i="1"/>
  <c r="F455" i="1"/>
  <c r="G455" i="1"/>
  <c r="F456" i="1"/>
  <c r="G456" i="1"/>
  <c r="F457" i="1"/>
  <c r="G457" i="1"/>
  <c r="F458" i="1"/>
  <c r="G458" i="1"/>
  <c r="F459" i="1"/>
  <c r="G459" i="1"/>
  <c r="F460" i="1"/>
  <c r="G460" i="1"/>
  <c r="F461" i="1"/>
  <c r="G461" i="1"/>
  <c r="F462" i="1"/>
  <c r="G462" i="1"/>
  <c r="F463" i="1"/>
  <c r="G463" i="1"/>
  <c r="F464" i="1"/>
  <c r="G464" i="1"/>
  <c r="F465" i="1"/>
  <c r="G465" i="1"/>
  <c r="F466" i="1"/>
  <c r="G466" i="1"/>
  <c r="F467" i="1"/>
  <c r="G467" i="1"/>
  <c r="F468" i="1"/>
  <c r="G468" i="1"/>
  <c r="F469" i="1"/>
  <c r="G469" i="1"/>
  <c r="F470" i="1"/>
  <c r="G470" i="1"/>
  <c r="F471" i="1"/>
  <c r="G471" i="1"/>
  <c r="F472" i="1"/>
  <c r="G472" i="1"/>
  <c r="F473" i="1"/>
  <c r="G473" i="1"/>
  <c r="F474" i="1"/>
  <c r="G474" i="1"/>
  <c r="F475" i="1"/>
  <c r="G475" i="1"/>
  <c r="F476" i="1"/>
  <c r="G476" i="1"/>
  <c r="F477" i="1"/>
  <c r="G477" i="1"/>
  <c r="F478" i="1"/>
  <c r="G478" i="1"/>
  <c r="F479" i="1"/>
  <c r="G479" i="1"/>
  <c r="F480" i="1"/>
  <c r="G480" i="1"/>
  <c r="F481" i="1"/>
  <c r="G481" i="1"/>
  <c r="F482" i="1"/>
  <c r="G482" i="1"/>
  <c r="F483" i="1"/>
  <c r="G483" i="1"/>
  <c r="F484" i="1"/>
  <c r="G484" i="1"/>
  <c r="F487" i="1"/>
  <c r="G487" i="1"/>
  <c r="F488" i="1"/>
  <c r="G488" i="1"/>
  <c r="F489" i="1"/>
  <c r="G489" i="1"/>
  <c r="F490" i="1"/>
  <c r="G490" i="1"/>
  <c r="F491" i="1"/>
  <c r="G491" i="1"/>
  <c r="F492" i="1"/>
  <c r="G492" i="1"/>
  <c r="F493" i="1"/>
  <c r="G493" i="1"/>
  <c r="F494" i="1"/>
  <c r="G494" i="1"/>
  <c r="F495" i="1"/>
  <c r="G495" i="1"/>
  <c r="F496" i="1"/>
  <c r="G496" i="1"/>
  <c r="F497" i="1"/>
  <c r="G497" i="1"/>
  <c r="F498" i="1"/>
  <c r="G498" i="1"/>
  <c r="F499" i="1"/>
  <c r="G499" i="1"/>
  <c r="F500" i="1"/>
  <c r="G500" i="1"/>
  <c r="F501" i="1"/>
  <c r="G501" i="1"/>
  <c r="F502" i="1"/>
  <c r="G502" i="1"/>
  <c r="F503" i="1"/>
  <c r="G503" i="1"/>
  <c r="F504" i="1"/>
  <c r="G504" i="1"/>
  <c r="F505" i="1"/>
  <c r="G505" i="1"/>
  <c r="F506" i="1"/>
  <c r="G506" i="1"/>
  <c r="F507" i="1"/>
  <c r="G507" i="1"/>
  <c r="F508" i="1"/>
  <c r="G508" i="1"/>
  <c r="F509" i="1"/>
  <c r="G509" i="1"/>
  <c r="F510" i="1"/>
  <c r="G510" i="1"/>
  <c r="F511" i="1"/>
  <c r="G511" i="1"/>
  <c r="F512" i="1"/>
  <c r="G512" i="1"/>
  <c r="F513" i="1"/>
  <c r="G513" i="1"/>
  <c r="F514" i="1"/>
  <c r="G514" i="1"/>
  <c r="F515" i="1"/>
  <c r="G515" i="1"/>
  <c r="F516" i="1"/>
  <c r="G516" i="1"/>
  <c r="F517" i="1"/>
  <c r="G517" i="1"/>
  <c r="F518" i="1"/>
  <c r="G518" i="1"/>
  <c r="F519" i="1"/>
  <c r="G519" i="1"/>
  <c r="F520" i="1"/>
  <c r="G520" i="1"/>
  <c r="F521" i="1"/>
  <c r="G521" i="1"/>
  <c r="F522" i="1"/>
  <c r="G522" i="1"/>
  <c r="F523" i="1"/>
  <c r="G523" i="1"/>
  <c r="F524" i="1"/>
  <c r="G524" i="1"/>
  <c r="F525" i="1"/>
  <c r="G525" i="1"/>
  <c r="F526" i="1"/>
  <c r="G526" i="1"/>
  <c r="F527" i="1"/>
  <c r="G527" i="1"/>
  <c r="F528" i="1"/>
  <c r="G528" i="1"/>
  <c r="F529" i="1"/>
  <c r="G529" i="1"/>
  <c r="F530" i="1"/>
  <c r="G530" i="1"/>
  <c r="F531" i="1"/>
  <c r="G531" i="1"/>
  <c r="F532" i="1"/>
  <c r="G532" i="1"/>
  <c r="F533" i="1"/>
  <c r="G533" i="1"/>
  <c r="F534" i="1"/>
  <c r="G534" i="1"/>
  <c r="F535" i="1"/>
  <c r="G535" i="1"/>
  <c r="F536" i="1"/>
  <c r="G536" i="1"/>
  <c r="F537" i="1"/>
  <c r="G537" i="1"/>
  <c r="F538" i="1"/>
  <c r="G538" i="1"/>
  <c r="F539" i="1"/>
  <c r="G539" i="1"/>
  <c r="F540" i="1"/>
  <c r="G540" i="1"/>
  <c r="F541" i="1"/>
  <c r="G541" i="1"/>
  <c r="F542" i="1"/>
  <c r="G542" i="1"/>
  <c r="F543" i="1"/>
  <c r="G543" i="1"/>
  <c r="F544" i="1"/>
  <c r="G544" i="1"/>
  <c r="F545" i="1"/>
  <c r="G545" i="1"/>
  <c r="F546" i="1"/>
  <c r="G546" i="1"/>
  <c r="F547" i="1"/>
  <c r="G547" i="1"/>
  <c r="F548" i="1"/>
  <c r="G548" i="1"/>
  <c r="F549" i="1"/>
  <c r="G549" i="1"/>
  <c r="F550" i="1"/>
  <c r="G550" i="1"/>
  <c r="F551" i="1"/>
  <c r="G551" i="1"/>
  <c r="F552" i="1"/>
  <c r="G552" i="1"/>
  <c r="F553" i="1"/>
  <c r="G553" i="1"/>
  <c r="F554" i="1"/>
  <c r="G554" i="1"/>
  <c r="F555" i="1"/>
  <c r="G555" i="1"/>
  <c r="F556" i="1"/>
  <c r="G556" i="1"/>
  <c r="F557" i="1"/>
  <c r="G557" i="1"/>
  <c r="F558" i="1"/>
  <c r="G558" i="1"/>
  <c r="F559" i="1"/>
  <c r="G559" i="1"/>
  <c r="F560" i="1"/>
  <c r="G560" i="1"/>
  <c r="F561" i="1"/>
  <c r="G561" i="1"/>
  <c r="F562" i="1"/>
  <c r="G562" i="1"/>
  <c r="F563" i="1"/>
  <c r="G563" i="1"/>
  <c r="F564" i="1"/>
  <c r="G564" i="1"/>
  <c r="F565" i="1"/>
  <c r="G565" i="1"/>
  <c r="F566" i="1"/>
  <c r="G566" i="1"/>
  <c r="F567" i="1"/>
  <c r="G567" i="1"/>
  <c r="F568" i="1"/>
  <c r="G568" i="1"/>
  <c r="F569" i="1"/>
  <c r="G569" i="1"/>
  <c r="F570" i="1"/>
  <c r="G570" i="1"/>
  <c r="F571" i="1"/>
  <c r="G571" i="1"/>
  <c r="F572" i="1"/>
  <c r="G572" i="1"/>
  <c r="F573" i="1"/>
  <c r="G573" i="1"/>
  <c r="F574" i="1"/>
  <c r="G574" i="1"/>
  <c r="F575" i="1"/>
  <c r="G575" i="1"/>
  <c r="F576" i="1"/>
  <c r="G576" i="1"/>
  <c r="F577" i="1"/>
  <c r="G577" i="1"/>
  <c r="F578" i="1"/>
  <c r="G578" i="1"/>
  <c r="F579" i="1"/>
  <c r="G579" i="1"/>
  <c r="F580" i="1"/>
  <c r="G580" i="1"/>
  <c r="F581" i="1"/>
  <c r="G581" i="1"/>
  <c r="F582" i="1"/>
  <c r="G582" i="1"/>
  <c r="F583" i="1"/>
  <c r="G583" i="1"/>
  <c r="F584" i="1"/>
  <c r="G584" i="1"/>
  <c r="F585" i="1"/>
  <c r="G585" i="1"/>
  <c r="F586" i="1"/>
  <c r="G586" i="1"/>
  <c r="F587" i="1"/>
  <c r="G587" i="1"/>
  <c r="F588" i="1"/>
  <c r="G588" i="1"/>
  <c r="F589" i="1"/>
  <c r="G589" i="1"/>
  <c r="F590" i="1"/>
  <c r="G590" i="1"/>
  <c r="F591" i="1"/>
  <c r="G591" i="1"/>
  <c r="F592" i="1"/>
  <c r="G592" i="1"/>
  <c r="F593" i="1"/>
  <c r="G593" i="1"/>
  <c r="F594" i="1"/>
  <c r="G594" i="1"/>
  <c r="F595" i="1"/>
  <c r="G595" i="1"/>
  <c r="F596" i="1"/>
  <c r="G596" i="1"/>
  <c r="F597" i="1"/>
  <c r="G597" i="1"/>
  <c r="F598" i="1"/>
  <c r="G598" i="1"/>
  <c r="F599" i="1"/>
  <c r="G599" i="1"/>
  <c r="F600" i="1"/>
  <c r="G600" i="1"/>
  <c r="F601" i="1"/>
  <c r="G601" i="1"/>
  <c r="F602" i="1"/>
  <c r="G602" i="1"/>
  <c r="F603" i="1"/>
  <c r="G603" i="1"/>
  <c r="F604" i="1"/>
  <c r="G604" i="1"/>
  <c r="F605" i="1"/>
  <c r="G605" i="1"/>
  <c r="F606" i="1"/>
  <c r="G606" i="1"/>
  <c r="F607" i="1"/>
  <c r="G607" i="1"/>
  <c r="F608" i="1"/>
  <c r="G608" i="1"/>
  <c r="F609" i="1"/>
  <c r="G609" i="1"/>
  <c r="F610" i="1"/>
  <c r="G610" i="1"/>
  <c r="F611" i="1"/>
  <c r="G611" i="1"/>
  <c r="F612" i="1"/>
  <c r="G612" i="1"/>
  <c r="F613" i="1"/>
  <c r="G613" i="1"/>
  <c r="F614" i="1"/>
  <c r="G614" i="1"/>
  <c r="F615" i="1"/>
  <c r="G615" i="1"/>
  <c r="F616" i="1"/>
  <c r="G616" i="1"/>
  <c r="F617" i="1"/>
  <c r="G617" i="1"/>
  <c r="F618" i="1"/>
  <c r="G618" i="1"/>
  <c r="F619" i="1"/>
  <c r="G619" i="1"/>
  <c r="F620" i="1"/>
  <c r="G620" i="1"/>
  <c r="F621" i="1"/>
  <c r="G621" i="1"/>
  <c r="F622" i="1"/>
  <c r="G622" i="1"/>
  <c r="F623" i="1"/>
  <c r="G623" i="1"/>
  <c r="F624" i="1"/>
  <c r="G624" i="1"/>
  <c r="F625" i="1"/>
  <c r="G625" i="1"/>
  <c r="F626" i="1"/>
  <c r="G626" i="1"/>
  <c r="F627" i="1"/>
  <c r="G627" i="1"/>
  <c r="F628" i="1"/>
  <c r="G628" i="1"/>
  <c r="F629" i="1"/>
  <c r="G629" i="1"/>
  <c r="F630" i="1"/>
  <c r="G630" i="1"/>
  <c r="F631" i="1"/>
  <c r="G631" i="1"/>
  <c r="F632" i="1"/>
  <c r="G632" i="1"/>
  <c r="F633" i="1"/>
  <c r="G633" i="1"/>
  <c r="F634" i="1"/>
  <c r="G634" i="1"/>
  <c r="F635" i="1"/>
  <c r="G635" i="1"/>
  <c r="F636" i="1"/>
  <c r="G636" i="1"/>
  <c r="F637" i="1"/>
  <c r="G637" i="1"/>
  <c r="F638" i="1"/>
  <c r="G638" i="1"/>
  <c r="F639" i="1"/>
  <c r="G639" i="1"/>
  <c r="F640" i="1"/>
  <c r="G640" i="1"/>
  <c r="F641" i="1"/>
  <c r="G641" i="1"/>
  <c r="F642" i="1"/>
  <c r="G642" i="1"/>
  <c r="F643" i="1"/>
  <c r="G643" i="1"/>
  <c r="F644" i="1"/>
  <c r="G644" i="1"/>
  <c r="F645" i="1"/>
  <c r="G645" i="1"/>
  <c r="F646" i="1"/>
  <c r="G646" i="1"/>
  <c r="F647" i="1"/>
  <c r="G647" i="1"/>
  <c r="F648" i="1"/>
  <c r="G648" i="1"/>
  <c r="F649" i="1"/>
  <c r="G649" i="1"/>
  <c r="F650" i="1"/>
  <c r="G650" i="1"/>
  <c r="F651" i="1"/>
  <c r="G651" i="1"/>
  <c r="F652" i="1"/>
  <c r="G652" i="1"/>
  <c r="F653" i="1"/>
  <c r="G653" i="1"/>
  <c r="F654" i="1"/>
  <c r="G654" i="1"/>
  <c r="F655" i="1"/>
  <c r="G655" i="1"/>
  <c r="F656" i="1"/>
  <c r="G656" i="1"/>
  <c r="F657" i="1"/>
  <c r="G657" i="1"/>
  <c r="F658" i="1"/>
  <c r="G658" i="1"/>
  <c r="F659" i="1"/>
  <c r="G659" i="1"/>
  <c r="F660" i="1"/>
  <c r="G660" i="1"/>
  <c r="F661" i="1"/>
  <c r="G661" i="1"/>
  <c r="F662" i="1"/>
  <c r="G662" i="1"/>
  <c r="F663" i="1"/>
  <c r="G663" i="1"/>
  <c r="F664" i="1"/>
  <c r="G664" i="1"/>
  <c r="F665" i="1"/>
  <c r="G665" i="1"/>
  <c r="F666" i="1"/>
  <c r="G666" i="1"/>
  <c r="F667" i="1"/>
  <c r="G667" i="1"/>
  <c r="F668" i="1"/>
  <c r="G668" i="1"/>
  <c r="F669" i="1"/>
  <c r="G669" i="1"/>
  <c r="F670" i="1"/>
  <c r="G670" i="1"/>
  <c r="F671" i="1"/>
  <c r="G671" i="1"/>
  <c r="F672" i="1"/>
  <c r="G672" i="1"/>
  <c r="F673" i="1"/>
  <c r="G673" i="1"/>
  <c r="F674" i="1"/>
  <c r="G674" i="1"/>
  <c r="F675" i="1"/>
  <c r="G675" i="1"/>
  <c r="F676" i="1"/>
  <c r="G676" i="1"/>
  <c r="F677" i="1"/>
  <c r="G677" i="1"/>
  <c r="F678" i="1"/>
  <c r="G678" i="1"/>
  <c r="F679" i="1"/>
  <c r="G679" i="1"/>
  <c r="F680" i="1"/>
  <c r="G680" i="1"/>
  <c r="F681" i="1"/>
  <c r="G681" i="1"/>
  <c r="F682" i="1"/>
  <c r="G682" i="1"/>
  <c r="F683" i="1"/>
  <c r="G683" i="1"/>
  <c r="F684" i="1"/>
  <c r="G684" i="1"/>
  <c r="F685" i="1"/>
  <c r="G685" i="1"/>
  <c r="F686" i="1"/>
  <c r="G686" i="1"/>
  <c r="F687" i="1"/>
  <c r="G687" i="1"/>
  <c r="F688" i="1"/>
  <c r="G688" i="1"/>
  <c r="F689" i="1"/>
  <c r="G689" i="1"/>
  <c r="F690" i="1"/>
  <c r="G690" i="1"/>
  <c r="F691" i="1"/>
  <c r="G691" i="1"/>
  <c r="F692" i="1"/>
  <c r="G692" i="1"/>
  <c r="F693" i="1"/>
  <c r="G693" i="1"/>
  <c r="F694" i="1"/>
  <c r="G694" i="1"/>
  <c r="F695" i="1"/>
  <c r="G695" i="1"/>
  <c r="F696" i="1"/>
  <c r="G696" i="1"/>
  <c r="F697" i="1"/>
  <c r="G697" i="1"/>
  <c r="F698" i="1"/>
  <c r="G698" i="1"/>
  <c r="F699" i="1"/>
  <c r="G699" i="1"/>
  <c r="F700" i="1"/>
  <c r="G700" i="1"/>
  <c r="F701" i="1"/>
  <c r="G701" i="1"/>
  <c r="F702" i="1"/>
  <c r="G702" i="1"/>
  <c r="F703" i="1"/>
  <c r="G703" i="1"/>
  <c r="F704" i="1"/>
  <c r="G704" i="1"/>
  <c r="F705" i="1"/>
  <c r="G705" i="1"/>
  <c r="F706" i="1"/>
  <c r="G706" i="1"/>
  <c r="F707" i="1"/>
  <c r="G707" i="1"/>
  <c r="F708" i="1"/>
  <c r="G708" i="1"/>
  <c r="F709" i="1"/>
  <c r="G709" i="1"/>
  <c r="F710" i="1"/>
  <c r="G710" i="1"/>
  <c r="F711" i="1"/>
  <c r="G711" i="1"/>
  <c r="F712" i="1"/>
  <c r="G712" i="1"/>
  <c r="F713" i="1"/>
  <c r="G713" i="1"/>
  <c r="F714" i="1"/>
  <c r="G714" i="1"/>
  <c r="F715" i="1"/>
  <c r="G715" i="1"/>
  <c r="F716" i="1"/>
  <c r="G716" i="1"/>
  <c r="F717" i="1"/>
  <c r="G717" i="1"/>
  <c r="F718" i="1"/>
  <c r="G718" i="1"/>
  <c r="F719" i="1"/>
  <c r="G719" i="1"/>
  <c r="F720" i="1"/>
  <c r="G720" i="1"/>
  <c r="F721" i="1"/>
  <c r="G721" i="1"/>
  <c r="F722" i="1"/>
  <c r="G722" i="1"/>
  <c r="F723" i="1"/>
  <c r="G723" i="1"/>
  <c r="F724" i="1"/>
  <c r="G724" i="1"/>
  <c r="F725" i="1"/>
  <c r="G725" i="1"/>
  <c r="F726" i="1"/>
  <c r="G726" i="1"/>
  <c r="F727" i="1"/>
  <c r="G727" i="1"/>
  <c r="F728" i="1"/>
  <c r="G728" i="1"/>
  <c r="F729" i="1"/>
  <c r="G729" i="1"/>
  <c r="F730" i="1"/>
  <c r="G730" i="1"/>
  <c r="F731" i="1"/>
  <c r="G731" i="1"/>
  <c r="F732" i="1"/>
  <c r="G732" i="1"/>
  <c r="F733" i="1"/>
  <c r="G733" i="1"/>
  <c r="F734" i="1"/>
  <c r="G734" i="1"/>
  <c r="F735" i="1"/>
  <c r="G735" i="1"/>
  <c r="F736" i="1"/>
  <c r="G736" i="1"/>
  <c r="F737" i="1"/>
  <c r="G737" i="1"/>
  <c r="F738" i="1"/>
  <c r="G738" i="1"/>
  <c r="F739" i="1"/>
  <c r="G739" i="1"/>
  <c r="F740" i="1"/>
  <c r="G740" i="1"/>
  <c r="F741" i="1"/>
  <c r="G741" i="1"/>
  <c r="F742" i="1"/>
  <c r="G742" i="1"/>
  <c r="F743" i="1"/>
  <c r="G743" i="1"/>
  <c r="F744" i="1"/>
  <c r="G744" i="1"/>
  <c r="F745" i="1"/>
  <c r="G745" i="1"/>
  <c r="F746" i="1"/>
  <c r="G746" i="1"/>
  <c r="F747" i="1"/>
  <c r="G747" i="1"/>
  <c r="F748" i="1"/>
  <c r="G748" i="1"/>
  <c r="F749" i="1"/>
  <c r="G749" i="1"/>
  <c r="F750" i="1"/>
  <c r="G750" i="1"/>
  <c r="F751" i="1"/>
  <c r="G751" i="1"/>
  <c r="F752" i="1"/>
  <c r="G752" i="1"/>
  <c r="F753" i="1"/>
  <c r="G753" i="1"/>
  <c r="F754" i="1"/>
  <c r="G754" i="1"/>
  <c r="F755" i="1"/>
  <c r="G755" i="1"/>
  <c r="F756" i="1"/>
  <c r="G756" i="1"/>
  <c r="F757" i="1"/>
  <c r="G757" i="1"/>
  <c r="F758" i="1"/>
  <c r="G758" i="1"/>
  <c r="F759" i="1"/>
  <c r="G759" i="1"/>
  <c r="F760" i="1"/>
  <c r="G760" i="1"/>
  <c r="F761" i="1"/>
  <c r="G761" i="1"/>
  <c r="F762" i="1"/>
  <c r="G762" i="1"/>
  <c r="F763" i="1"/>
  <c r="G763" i="1"/>
  <c r="F764" i="1"/>
  <c r="G764" i="1"/>
  <c r="F765" i="1"/>
  <c r="G765" i="1"/>
  <c r="F766" i="1"/>
  <c r="G766" i="1"/>
  <c r="F767" i="1"/>
  <c r="G767" i="1"/>
  <c r="F768" i="1"/>
  <c r="G768" i="1"/>
  <c r="F769" i="1"/>
  <c r="G769" i="1"/>
  <c r="F770" i="1"/>
  <c r="G770" i="1"/>
  <c r="F771" i="1"/>
  <c r="G771" i="1"/>
  <c r="F772" i="1"/>
  <c r="G772" i="1"/>
  <c r="F773" i="1"/>
  <c r="G773" i="1"/>
  <c r="F774" i="1"/>
  <c r="G774" i="1"/>
  <c r="F775" i="1"/>
  <c r="G775" i="1"/>
  <c r="F776" i="1"/>
  <c r="G776" i="1"/>
  <c r="F777" i="1"/>
  <c r="G777" i="1"/>
  <c r="F778" i="1"/>
  <c r="G778" i="1"/>
  <c r="F779" i="1"/>
  <c r="G779" i="1"/>
  <c r="F780" i="1"/>
  <c r="G780" i="1"/>
  <c r="F781" i="1"/>
  <c r="G781" i="1"/>
  <c r="F782" i="1"/>
  <c r="G782" i="1"/>
  <c r="F783" i="1"/>
  <c r="G783" i="1"/>
  <c r="F784" i="1"/>
  <c r="G784" i="1"/>
  <c r="F785" i="1"/>
  <c r="G785" i="1"/>
  <c r="F786" i="1"/>
  <c r="G786" i="1"/>
  <c r="F787" i="1"/>
  <c r="G787" i="1"/>
  <c r="F788" i="1"/>
  <c r="G788" i="1"/>
  <c r="F789" i="1"/>
  <c r="G789" i="1"/>
  <c r="F790" i="1"/>
  <c r="G790" i="1"/>
  <c r="F791" i="1"/>
  <c r="G791" i="1"/>
  <c r="F792" i="1"/>
  <c r="G792" i="1"/>
  <c r="F793" i="1"/>
  <c r="G793" i="1"/>
  <c r="F794" i="1"/>
  <c r="G794" i="1"/>
  <c r="F795" i="1"/>
  <c r="G795" i="1"/>
  <c r="F796" i="1"/>
  <c r="G796" i="1"/>
  <c r="F797" i="1"/>
  <c r="G797" i="1"/>
  <c r="F798" i="1"/>
  <c r="G798" i="1"/>
  <c r="F799" i="1"/>
  <c r="G799" i="1"/>
  <c r="F800" i="1"/>
  <c r="G800" i="1"/>
  <c r="F801" i="1"/>
  <c r="G801" i="1"/>
  <c r="F802" i="1"/>
  <c r="G802" i="1"/>
  <c r="F803" i="1"/>
  <c r="G803" i="1"/>
  <c r="F804" i="1"/>
  <c r="G804" i="1"/>
  <c r="F805" i="1"/>
  <c r="G805" i="1"/>
  <c r="F806" i="1"/>
  <c r="G806" i="1"/>
  <c r="F807" i="1"/>
  <c r="G807" i="1"/>
  <c r="F808" i="1"/>
  <c r="G808" i="1"/>
  <c r="F809" i="1"/>
  <c r="G809" i="1"/>
  <c r="F810" i="1"/>
  <c r="G810" i="1"/>
  <c r="F811" i="1"/>
  <c r="G811" i="1"/>
  <c r="F812" i="1"/>
  <c r="G812" i="1"/>
  <c r="F813" i="1"/>
  <c r="G813" i="1"/>
  <c r="F814" i="1"/>
  <c r="G814" i="1"/>
  <c r="F815" i="1"/>
  <c r="G815" i="1"/>
  <c r="F816" i="1"/>
  <c r="G816" i="1"/>
  <c r="F817" i="1"/>
  <c r="G817" i="1"/>
  <c r="F818" i="1"/>
  <c r="G818" i="1"/>
  <c r="F819" i="1"/>
  <c r="G819" i="1"/>
  <c r="F820" i="1"/>
  <c r="G820" i="1"/>
  <c r="F821" i="1"/>
  <c r="G821" i="1"/>
  <c r="F822" i="1"/>
  <c r="G822" i="1"/>
  <c r="F823" i="1"/>
  <c r="G823" i="1"/>
  <c r="F824" i="1"/>
  <c r="G824" i="1"/>
  <c r="F825" i="1"/>
  <c r="G825" i="1"/>
  <c r="F826" i="1"/>
  <c r="G826" i="1"/>
  <c r="F827" i="1"/>
  <c r="G827" i="1"/>
  <c r="F828" i="1"/>
  <c r="G828" i="1"/>
  <c r="F829" i="1"/>
  <c r="G829" i="1"/>
  <c r="F830" i="1"/>
  <c r="G830" i="1"/>
  <c r="F831" i="1"/>
  <c r="G831" i="1"/>
  <c r="F832" i="1"/>
  <c r="G832" i="1"/>
  <c r="F833" i="1"/>
  <c r="G833" i="1"/>
  <c r="F834" i="1"/>
  <c r="G834" i="1"/>
  <c r="F835" i="1"/>
  <c r="G835" i="1"/>
  <c r="F836" i="1"/>
  <c r="G836" i="1"/>
  <c r="F837" i="1"/>
  <c r="G837" i="1"/>
  <c r="F838" i="1"/>
  <c r="G838" i="1"/>
  <c r="F839" i="1"/>
  <c r="G839" i="1"/>
  <c r="F840" i="1"/>
  <c r="G840" i="1"/>
  <c r="F841" i="1"/>
  <c r="G841" i="1"/>
  <c r="F842" i="1"/>
  <c r="G842" i="1"/>
  <c r="F843" i="1"/>
  <c r="G843" i="1"/>
  <c r="F844" i="1"/>
  <c r="G844" i="1"/>
  <c r="F845" i="1"/>
  <c r="G845" i="1"/>
  <c r="F846" i="1"/>
  <c r="G846" i="1"/>
  <c r="F847" i="1"/>
  <c r="G847" i="1"/>
  <c r="F848" i="1"/>
  <c r="G848" i="1"/>
  <c r="F849" i="1"/>
  <c r="G849" i="1"/>
  <c r="F850" i="1"/>
  <c r="G850" i="1"/>
  <c r="F851" i="1"/>
  <c r="G851" i="1"/>
  <c r="F852" i="1"/>
  <c r="G852" i="1"/>
  <c r="F853" i="1"/>
  <c r="G853" i="1"/>
  <c r="F854" i="1"/>
  <c r="G854" i="1"/>
  <c r="F855" i="1"/>
  <c r="G855" i="1"/>
  <c r="F856" i="1"/>
  <c r="G856" i="1"/>
  <c r="F857" i="1"/>
  <c r="G857" i="1"/>
  <c r="F858" i="1"/>
  <c r="G858" i="1"/>
  <c r="F859" i="1"/>
  <c r="G859" i="1"/>
  <c r="F860" i="1"/>
  <c r="G860" i="1"/>
  <c r="F861" i="1"/>
  <c r="G861" i="1"/>
  <c r="F862" i="1"/>
  <c r="G862" i="1"/>
  <c r="F863" i="1"/>
  <c r="G863" i="1"/>
  <c r="F864" i="1"/>
  <c r="G864" i="1"/>
  <c r="F865" i="1"/>
  <c r="G865" i="1"/>
  <c r="F866" i="1"/>
  <c r="G866" i="1"/>
  <c r="F867" i="1"/>
  <c r="G867" i="1"/>
  <c r="F868" i="1"/>
  <c r="G868" i="1"/>
  <c r="F869" i="1"/>
  <c r="G869" i="1"/>
  <c r="F870" i="1"/>
  <c r="G870" i="1"/>
  <c r="F871" i="1"/>
  <c r="G871" i="1"/>
  <c r="F872" i="1"/>
  <c r="G872" i="1"/>
  <c r="F873" i="1"/>
  <c r="G873" i="1"/>
  <c r="F874" i="1"/>
  <c r="G874" i="1"/>
  <c r="F875" i="1"/>
  <c r="G875" i="1"/>
  <c r="F876" i="1"/>
  <c r="G876" i="1"/>
  <c r="F877" i="1"/>
  <c r="G877" i="1"/>
  <c r="F878" i="1"/>
  <c r="G878" i="1"/>
  <c r="F879" i="1"/>
  <c r="G879" i="1"/>
  <c r="F880" i="1"/>
  <c r="G880" i="1"/>
  <c r="F881" i="1"/>
  <c r="G881" i="1"/>
  <c r="F882" i="1"/>
  <c r="G882" i="1"/>
  <c r="F883" i="1"/>
  <c r="G883" i="1"/>
  <c r="F884" i="1"/>
  <c r="G884" i="1"/>
  <c r="F885" i="1"/>
  <c r="G885" i="1"/>
  <c r="F886" i="1"/>
  <c r="G886" i="1"/>
  <c r="F887" i="1"/>
  <c r="G887" i="1"/>
  <c r="F888" i="1"/>
  <c r="G888" i="1"/>
  <c r="F889" i="1"/>
  <c r="G889" i="1"/>
  <c r="F890" i="1"/>
  <c r="G890" i="1"/>
  <c r="F891" i="1"/>
  <c r="G891" i="1"/>
  <c r="F892" i="1"/>
  <c r="G892" i="1"/>
  <c r="F893" i="1"/>
  <c r="G893" i="1"/>
  <c r="F894" i="1"/>
  <c r="G894" i="1"/>
  <c r="F895" i="1"/>
  <c r="G895" i="1"/>
  <c r="F896" i="1"/>
  <c r="G896" i="1"/>
  <c r="F897" i="1"/>
  <c r="G897" i="1"/>
  <c r="F898" i="1"/>
  <c r="G898" i="1"/>
  <c r="F899" i="1"/>
  <c r="G899" i="1"/>
  <c r="F900" i="1"/>
  <c r="G900" i="1"/>
  <c r="F901" i="1"/>
  <c r="G901" i="1"/>
  <c r="F902" i="1"/>
  <c r="G902" i="1"/>
  <c r="F903" i="1"/>
  <c r="G903" i="1"/>
  <c r="F904" i="1"/>
  <c r="G904" i="1"/>
  <c r="F905" i="1"/>
  <c r="G905" i="1"/>
  <c r="F906" i="1"/>
  <c r="G906" i="1"/>
  <c r="F907" i="1"/>
  <c r="G907" i="1"/>
  <c r="F908" i="1"/>
  <c r="G908" i="1"/>
  <c r="F909" i="1"/>
  <c r="G909" i="1"/>
  <c r="F910" i="1"/>
  <c r="G910" i="1"/>
  <c r="F911" i="1"/>
  <c r="G911" i="1"/>
  <c r="F912" i="1"/>
  <c r="G912" i="1"/>
  <c r="F913" i="1"/>
  <c r="G913" i="1"/>
  <c r="F914" i="1"/>
  <c r="G914" i="1"/>
  <c r="F915" i="1"/>
  <c r="G915" i="1"/>
  <c r="F916" i="1"/>
  <c r="G916" i="1"/>
  <c r="F917" i="1"/>
  <c r="G917" i="1"/>
  <c r="F918" i="1"/>
  <c r="G918" i="1"/>
  <c r="F919" i="1"/>
  <c r="G919" i="1"/>
  <c r="F920" i="1"/>
  <c r="G920" i="1"/>
  <c r="F921" i="1"/>
  <c r="G921" i="1"/>
  <c r="F922" i="1"/>
  <c r="G922" i="1"/>
  <c r="F923" i="1"/>
  <c r="G923" i="1"/>
  <c r="F924" i="1"/>
  <c r="G924" i="1"/>
  <c r="F925" i="1"/>
  <c r="G925" i="1"/>
  <c r="F926" i="1"/>
  <c r="G926" i="1"/>
  <c r="F927" i="1"/>
  <c r="G927" i="1"/>
  <c r="F928" i="1"/>
  <c r="G928" i="1"/>
  <c r="F929" i="1"/>
  <c r="G929" i="1"/>
  <c r="F930" i="1"/>
  <c r="G930" i="1"/>
  <c r="F931" i="1"/>
  <c r="G931" i="1"/>
  <c r="F932" i="1"/>
  <c r="G932" i="1"/>
  <c r="F933" i="1"/>
  <c r="G933" i="1"/>
  <c r="F934" i="1"/>
  <c r="G934" i="1"/>
  <c r="F935" i="1"/>
  <c r="G935" i="1"/>
  <c r="F936" i="1"/>
  <c r="G936" i="1"/>
  <c r="F937" i="1"/>
  <c r="G937" i="1"/>
  <c r="F938" i="1"/>
  <c r="G938" i="1"/>
  <c r="F939" i="1"/>
  <c r="G939" i="1"/>
  <c r="F940" i="1"/>
  <c r="G940" i="1"/>
  <c r="F941" i="1"/>
  <c r="G941" i="1"/>
  <c r="F942" i="1"/>
  <c r="G942" i="1"/>
  <c r="F943" i="1"/>
  <c r="G943" i="1"/>
  <c r="F944" i="1"/>
  <c r="G944" i="1"/>
  <c r="F945" i="1"/>
  <c r="G945" i="1"/>
  <c r="F946" i="1"/>
  <c r="G946" i="1"/>
  <c r="F947" i="1"/>
  <c r="G947" i="1"/>
  <c r="F948" i="1"/>
  <c r="G948" i="1"/>
  <c r="F949" i="1"/>
  <c r="G949" i="1"/>
  <c r="F950" i="1"/>
  <c r="G950" i="1"/>
  <c r="F951" i="1"/>
  <c r="G951" i="1"/>
  <c r="F952" i="1"/>
  <c r="G952" i="1"/>
  <c r="F953" i="1"/>
  <c r="G953" i="1"/>
  <c r="F954" i="1"/>
  <c r="G954" i="1"/>
  <c r="F955" i="1"/>
  <c r="G955" i="1"/>
  <c r="F956" i="1"/>
  <c r="G956" i="1"/>
  <c r="F957" i="1"/>
  <c r="G957" i="1"/>
  <c r="F958" i="1"/>
  <c r="G958" i="1"/>
  <c r="F959" i="1"/>
  <c r="G959" i="1"/>
  <c r="F960" i="1"/>
  <c r="G960" i="1"/>
  <c r="F961" i="1"/>
  <c r="G961" i="1"/>
  <c r="F962" i="1"/>
  <c r="G962" i="1"/>
  <c r="F963" i="1"/>
  <c r="G963" i="1"/>
  <c r="F964" i="1"/>
  <c r="G964" i="1"/>
  <c r="F965" i="1"/>
  <c r="G965" i="1"/>
  <c r="F966" i="1"/>
  <c r="G966" i="1"/>
  <c r="F967" i="1"/>
  <c r="G967" i="1"/>
  <c r="F968" i="1"/>
  <c r="G968" i="1"/>
  <c r="F969" i="1"/>
  <c r="G969" i="1"/>
  <c r="F970" i="1"/>
  <c r="G970" i="1"/>
  <c r="F971" i="1"/>
  <c r="G971" i="1"/>
  <c r="F972" i="1"/>
  <c r="G972" i="1"/>
  <c r="F973" i="1"/>
  <c r="G973" i="1"/>
  <c r="F974" i="1"/>
  <c r="G974" i="1"/>
  <c r="F975" i="1"/>
  <c r="G975" i="1"/>
  <c r="F976" i="1"/>
  <c r="G976" i="1"/>
  <c r="F977" i="1"/>
  <c r="G977" i="1"/>
  <c r="F978" i="1"/>
  <c r="G978" i="1"/>
  <c r="F979" i="1"/>
  <c r="G979" i="1"/>
  <c r="F980" i="1"/>
  <c r="G980" i="1"/>
  <c r="F981" i="1"/>
  <c r="G981" i="1"/>
  <c r="F982" i="1"/>
  <c r="G982" i="1"/>
  <c r="F983" i="1"/>
  <c r="G983" i="1"/>
  <c r="F984" i="1"/>
  <c r="G984" i="1"/>
  <c r="F985" i="1"/>
  <c r="G985" i="1"/>
  <c r="F986" i="1"/>
  <c r="G986" i="1"/>
  <c r="F987" i="1"/>
  <c r="G987" i="1"/>
  <c r="F988" i="1"/>
  <c r="G988" i="1"/>
  <c r="F989" i="1"/>
  <c r="G989" i="1"/>
  <c r="F990" i="1"/>
  <c r="G990" i="1"/>
  <c r="F991" i="1"/>
  <c r="G991" i="1"/>
  <c r="F992" i="1"/>
  <c r="G992" i="1"/>
  <c r="F993" i="1"/>
  <c r="G993" i="1"/>
  <c r="F994" i="1"/>
  <c r="G994" i="1"/>
  <c r="F995" i="1"/>
  <c r="G995" i="1"/>
  <c r="F996" i="1"/>
  <c r="G996" i="1"/>
  <c r="F997" i="1"/>
  <c r="G997" i="1"/>
  <c r="F998" i="1"/>
  <c r="G998" i="1"/>
  <c r="F999" i="1"/>
  <c r="G999" i="1"/>
  <c r="F1000" i="1"/>
  <c r="G1000" i="1"/>
  <c r="F1001" i="1"/>
  <c r="G1001" i="1"/>
  <c r="F1002" i="1"/>
  <c r="G1002" i="1"/>
  <c r="F1003" i="1"/>
  <c r="G1003" i="1"/>
  <c r="F1004" i="1"/>
  <c r="G1004" i="1"/>
  <c r="F1005" i="1"/>
  <c r="G1005" i="1"/>
  <c r="F1006" i="1"/>
  <c r="G1006" i="1"/>
  <c r="F1007" i="1"/>
  <c r="G1007" i="1"/>
  <c r="F1008" i="1"/>
  <c r="G1008" i="1"/>
  <c r="F1009" i="1"/>
  <c r="G1009" i="1"/>
  <c r="F1010" i="1"/>
  <c r="G1010" i="1"/>
  <c r="F1011" i="1"/>
  <c r="G1011" i="1"/>
  <c r="F1012" i="1"/>
  <c r="G1012" i="1"/>
  <c r="F1013" i="1"/>
  <c r="G1013" i="1"/>
  <c r="F1014" i="1"/>
  <c r="G1014" i="1"/>
  <c r="F1015" i="1"/>
  <c r="G1015" i="1"/>
  <c r="F1016" i="1"/>
  <c r="G1016" i="1"/>
  <c r="F1017" i="1"/>
  <c r="G1017" i="1"/>
  <c r="F1018" i="1"/>
  <c r="G1018" i="1"/>
  <c r="F1019" i="1"/>
  <c r="G1019" i="1"/>
  <c r="F1020" i="1"/>
  <c r="G1020" i="1"/>
  <c r="F1021" i="1"/>
  <c r="G1021" i="1"/>
  <c r="F1022" i="1"/>
  <c r="G1022" i="1"/>
  <c r="F1023" i="1"/>
  <c r="G1023" i="1"/>
  <c r="F1024" i="1"/>
  <c r="G1024" i="1"/>
  <c r="F1025" i="1"/>
  <c r="G1025" i="1"/>
  <c r="F1026" i="1"/>
  <c r="G1026" i="1"/>
  <c r="F1027" i="1"/>
  <c r="G1027" i="1"/>
  <c r="F1028" i="1"/>
  <c r="G1028" i="1"/>
  <c r="F1029" i="1"/>
  <c r="G1029" i="1"/>
  <c r="F1030" i="1"/>
  <c r="G1030" i="1"/>
  <c r="F1031" i="1"/>
  <c r="G1031" i="1"/>
  <c r="F1032" i="1"/>
  <c r="G1032" i="1"/>
  <c r="F1033" i="1"/>
  <c r="G1033" i="1"/>
  <c r="F1034" i="1"/>
  <c r="G1034" i="1"/>
  <c r="F1035" i="1"/>
  <c r="G1035" i="1"/>
  <c r="F1036" i="1"/>
  <c r="G1036" i="1"/>
  <c r="F1037" i="1"/>
  <c r="G1037" i="1"/>
  <c r="F1038" i="1"/>
  <c r="G1038" i="1"/>
  <c r="F1039" i="1"/>
  <c r="G1039" i="1"/>
  <c r="F1040" i="1"/>
  <c r="G1040" i="1"/>
  <c r="F1041" i="1"/>
  <c r="G1041" i="1"/>
  <c r="F1042" i="1"/>
  <c r="G1042" i="1"/>
  <c r="F1043" i="1"/>
  <c r="G1043" i="1"/>
  <c r="F1044" i="1"/>
  <c r="G1044" i="1"/>
  <c r="F1045" i="1"/>
  <c r="G1045" i="1"/>
  <c r="F1046" i="1"/>
  <c r="G1046" i="1"/>
  <c r="F1047" i="1"/>
  <c r="G1047" i="1"/>
  <c r="F1048" i="1"/>
  <c r="G1048" i="1"/>
  <c r="F1049" i="1"/>
  <c r="G1049" i="1"/>
  <c r="F1050" i="1"/>
  <c r="G1050" i="1"/>
  <c r="F1051" i="1"/>
  <c r="G1051" i="1"/>
  <c r="F1052" i="1"/>
  <c r="G1052" i="1"/>
  <c r="F1053" i="1"/>
  <c r="G1053" i="1"/>
  <c r="F1054" i="1"/>
  <c r="G1054" i="1"/>
  <c r="F1055" i="1"/>
  <c r="G1055" i="1"/>
  <c r="F1056" i="1"/>
  <c r="G1056" i="1"/>
  <c r="F1057" i="1"/>
  <c r="G1057" i="1"/>
  <c r="F1058" i="1"/>
  <c r="G1058" i="1"/>
  <c r="F1059" i="1"/>
  <c r="G1059" i="1"/>
  <c r="F1060" i="1"/>
  <c r="G1060" i="1"/>
  <c r="F1061" i="1"/>
  <c r="G1061" i="1"/>
  <c r="F1062" i="1"/>
  <c r="G1062" i="1"/>
  <c r="F1063" i="1"/>
  <c r="G1063" i="1"/>
  <c r="F1064" i="1"/>
  <c r="G1064" i="1"/>
  <c r="F1065" i="1"/>
  <c r="G1065" i="1"/>
  <c r="F1066" i="1"/>
  <c r="G1066" i="1"/>
  <c r="F1067" i="1"/>
  <c r="G1067" i="1"/>
  <c r="F1068" i="1"/>
  <c r="G1068" i="1"/>
  <c r="F1069" i="1"/>
  <c r="G1069" i="1"/>
  <c r="F1070" i="1"/>
  <c r="G1070" i="1"/>
  <c r="F1071" i="1"/>
  <c r="G1071" i="1"/>
  <c r="F1072" i="1"/>
  <c r="G1072" i="1"/>
  <c r="F1073" i="1"/>
  <c r="G1073" i="1"/>
  <c r="F1074" i="1"/>
  <c r="G1074" i="1"/>
  <c r="F1075" i="1"/>
  <c r="G1075" i="1"/>
  <c r="F1076" i="1"/>
  <c r="G1076" i="1"/>
  <c r="F1077" i="1"/>
  <c r="G1077" i="1"/>
  <c r="F1078" i="1"/>
  <c r="G1078" i="1"/>
  <c r="F1079" i="1"/>
  <c r="G1079" i="1"/>
  <c r="F1080" i="1"/>
  <c r="G1080" i="1"/>
  <c r="F1081" i="1"/>
  <c r="G1081" i="1"/>
  <c r="F1082" i="1"/>
  <c r="G1082" i="1"/>
  <c r="F1083" i="1"/>
  <c r="G1083" i="1"/>
  <c r="F1084" i="1"/>
  <c r="G1084" i="1"/>
  <c r="F1085" i="1"/>
  <c r="G1085" i="1"/>
  <c r="F1086" i="1"/>
  <c r="G1086" i="1"/>
  <c r="F1087" i="1"/>
  <c r="G1087" i="1"/>
  <c r="F1088" i="1"/>
  <c r="G1088" i="1"/>
  <c r="F1089" i="1"/>
  <c r="G1089" i="1"/>
  <c r="F1090" i="1"/>
  <c r="G1090" i="1"/>
  <c r="F1091" i="1"/>
  <c r="G1091" i="1"/>
  <c r="F1092" i="1"/>
  <c r="G1092" i="1"/>
  <c r="F1093" i="1"/>
  <c r="G1093" i="1"/>
  <c r="F1094" i="1"/>
  <c r="G1094" i="1"/>
  <c r="F1095" i="1"/>
  <c r="G1095" i="1"/>
  <c r="F1096" i="1"/>
  <c r="G1096" i="1"/>
  <c r="F1097" i="1"/>
  <c r="G1097" i="1"/>
  <c r="F1098" i="1"/>
  <c r="G1098" i="1"/>
  <c r="F1099" i="1"/>
  <c r="G1099" i="1"/>
  <c r="F1100" i="1"/>
  <c r="G1100" i="1"/>
  <c r="F1101" i="1"/>
  <c r="G1101" i="1"/>
  <c r="F1102" i="1"/>
  <c r="G1102" i="1"/>
  <c r="F1103" i="1"/>
  <c r="G1103" i="1"/>
  <c r="F1104" i="1"/>
  <c r="G1104" i="1"/>
  <c r="F1105" i="1"/>
  <c r="G1105" i="1"/>
  <c r="F1106" i="1"/>
  <c r="G1106" i="1"/>
  <c r="F1107" i="1"/>
  <c r="G1107" i="1"/>
  <c r="F1108" i="1"/>
  <c r="G1108" i="1"/>
  <c r="F1109" i="1"/>
  <c r="G1109" i="1"/>
  <c r="F1110" i="1"/>
  <c r="G1110" i="1"/>
  <c r="F1111" i="1"/>
  <c r="G1111" i="1"/>
  <c r="F1112" i="1"/>
  <c r="G1112" i="1"/>
  <c r="F1113" i="1"/>
  <c r="G1113" i="1"/>
  <c r="F1114" i="1"/>
  <c r="G1114" i="1"/>
  <c r="F1115" i="1"/>
  <c r="G1115" i="1"/>
  <c r="F1116" i="1"/>
  <c r="G1116" i="1"/>
  <c r="F1117" i="1"/>
  <c r="G1117" i="1"/>
  <c r="F1118" i="1"/>
  <c r="G1118" i="1"/>
  <c r="F1119" i="1"/>
  <c r="G1119" i="1"/>
  <c r="F1120" i="1"/>
  <c r="G1120" i="1"/>
  <c r="F1121" i="1"/>
  <c r="G1121" i="1"/>
  <c r="F1122" i="1"/>
  <c r="G1122" i="1"/>
  <c r="F1123" i="1"/>
  <c r="G1123" i="1"/>
  <c r="F1124" i="1"/>
  <c r="G1124" i="1"/>
  <c r="F1125" i="1"/>
  <c r="G1125" i="1"/>
  <c r="F1126" i="1"/>
  <c r="G1126" i="1"/>
  <c r="F1127" i="1"/>
  <c r="G1127" i="1"/>
  <c r="F1128" i="1"/>
  <c r="G1128" i="1"/>
  <c r="F1129" i="1"/>
  <c r="G1129" i="1"/>
  <c r="F1130" i="1"/>
  <c r="G1130" i="1"/>
  <c r="F1131" i="1"/>
  <c r="G1131" i="1"/>
  <c r="F1132" i="1"/>
  <c r="G1132" i="1"/>
  <c r="F1133" i="1"/>
  <c r="G1133" i="1"/>
  <c r="F1134" i="1"/>
  <c r="G1134" i="1"/>
  <c r="F1135" i="1"/>
  <c r="G1135" i="1"/>
  <c r="F1136" i="1"/>
  <c r="G1136" i="1"/>
  <c r="F1137" i="1"/>
  <c r="G1137" i="1"/>
  <c r="F1138" i="1"/>
  <c r="G1138" i="1"/>
  <c r="F1139" i="1"/>
  <c r="G1139" i="1"/>
  <c r="F1140" i="1"/>
  <c r="G1140" i="1"/>
  <c r="F1141" i="1"/>
  <c r="G1141" i="1"/>
  <c r="F1142" i="1"/>
  <c r="G1142" i="1"/>
  <c r="F1143" i="1"/>
  <c r="G1143" i="1"/>
  <c r="F1144" i="1"/>
  <c r="G1144" i="1"/>
  <c r="F1145" i="1"/>
  <c r="G1145" i="1"/>
  <c r="F1146" i="1"/>
  <c r="G1146" i="1"/>
  <c r="F1147" i="1"/>
  <c r="G1147" i="1"/>
  <c r="F1148" i="1"/>
  <c r="G1148" i="1"/>
  <c r="F1149" i="1"/>
  <c r="G1149" i="1"/>
  <c r="F1150" i="1"/>
  <c r="G1150" i="1"/>
  <c r="F1151" i="1"/>
  <c r="G1151" i="1"/>
  <c r="F1152" i="1"/>
  <c r="G1152" i="1"/>
  <c r="F1153" i="1"/>
  <c r="G1153" i="1"/>
  <c r="F1154" i="1"/>
  <c r="G1154" i="1"/>
  <c r="F1155" i="1"/>
  <c r="G1155" i="1"/>
  <c r="F1156" i="1"/>
  <c r="G1156" i="1"/>
  <c r="F1157" i="1"/>
  <c r="G1157" i="1"/>
  <c r="F1158" i="1"/>
  <c r="G1158" i="1"/>
  <c r="F1159" i="1"/>
  <c r="G1159" i="1"/>
  <c r="F1160" i="1"/>
  <c r="G1160" i="1"/>
  <c r="F1161" i="1"/>
  <c r="G1161" i="1"/>
  <c r="F1162" i="1"/>
  <c r="G1162" i="1"/>
  <c r="F1163" i="1"/>
  <c r="G1163" i="1"/>
  <c r="F1164" i="1"/>
  <c r="G1164" i="1"/>
  <c r="F1165" i="1"/>
  <c r="G1165" i="1"/>
  <c r="F1166" i="1"/>
  <c r="G1166" i="1"/>
  <c r="F1167" i="1"/>
  <c r="G1167" i="1"/>
  <c r="F1168" i="1"/>
  <c r="G1168" i="1"/>
  <c r="F1169" i="1"/>
  <c r="G1169" i="1"/>
  <c r="F1170" i="1"/>
  <c r="G1170" i="1"/>
  <c r="F1171" i="1"/>
  <c r="G1171" i="1"/>
  <c r="F1172" i="1"/>
  <c r="G1172" i="1"/>
  <c r="F1173" i="1"/>
  <c r="G1173" i="1"/>
  <c r="F1174" i="1"/>
  <c r="G1174" i="1"/>
  <c r="F1175" i="1"/>
  <c r="G1175" i="1"/>
  <c r="F1176" i="1"/>
  <c r="G1176" i="1"/>
  <c r="F1177" i="1"/>
  <c r="G1177" i="1"/>
  <c r="F1178" i="1"/>
  <c r="G1178" i="1"/>
  <c r="F1179" i="1"/>
  <c r="G1179" i="1"/>
  <c r="F1180" i="1"/>
  <c r="G1180" i="1"/>
  <c r="F1181" i="1"/>
  <c r="G1181" i="1"/>
  <c r="F1182" i="1"/>
  <c r="G1182" i="1"/>
  <c r="F1183" i="1"/>
  <c r="G1183" i="1"/>
  <c r="F1184" i="1"/>
  <c r="G1184" i="1"/>
  <c r="F1185" i="1"/>
  <c r="G1185" i="1"/>
  <c r="F1186" i="1"/>
  <c r="G1186" i="1"/>
  <c r="F1187" i="1"/>
  <c r="G1187" i="1"/>
  <c r="F1188" i="1"/>
  <c r="G1188" i="1"/>
  <c r="F1189" i="1"/>
  <c r="G1189" i="1"/>
  <c r="F1190" i="1"/>
  <c r="G1190" i="1"/>
  <c r="F1191" i="1"/>
  <c r="G1191" i="1"/>
  <c r="F1192" i="1"/>
  <c r="G1192" i="1"/>
  <c r="F1193" i="1"/>
  <c r="G1193" i="1"/>
  <c r="F1194" i="1"/>
  <c r="G1194" i="1"/>
  <c r="F1195" i="1"/>
  <c r="G1195" i="1"/>
  <c r="F1196" i="1"/>
  <c r="G1196" i="1"/>
  <c r="F1197" i="1"/>
  <c r="G1197" i="1"/>
  <c r="F1198" i="1"/>
  <c r="G1198" i="1"/>
  <c r="F1199" i="1"/>
  <c r="G1199" i="1"/>
  <c r="F1200" i="1"/>
  <c r="G1200" i="1"/>
  <c r="F1201" i="1"/>
  <c r="G1201" i="1"/>
  <c r="F1202" i="1"/>
  <c r="G1202" i="1"/>
  <c r="F1203" i="1"/>
  <c r="G1203" i="1"/>
  <c r="F1204" i="1"/>
  <c r="G1204" i="1"/>
  <c r="F1205" i="1"/>
  <c r="G1205" i="1"/>
  <c r="F1206" i="1"/>
  <c r="G1206" i="1"/>
  <c r="F1207" i="1"/>
  <c r="G1207" i="1"/>
  <c r="F1208" i="1"/>
  <c r="G1208" i="1"/>
  <c r="F1209" i="1"/>
  <c r="G1209" i="1"/>
  <c r="F1210" i="1"/>
  <c r="G1210" i="1"/>
  <c r="F1211" i="1"/>
  <c r="G1211" i="1"/>
  <c r="F1212" i="1"/>
  <c r="G1212" i="1"/>
  <c r="F1213" i="1"/>
  <c r="G1213" i="1"/>
  <c r="F1214" i="1"/>
  <c r="G1214" i="1"/>
  <c r="F1215" i="1"/>
  <c r="G1215" i="1"/>
  <c r="F1216" i="1"/>
  <c r="G1216" i="1"/>
  <c r="F1217" i="1"/>
  <c r="G1217" i="1"/>
  <c r="F1218" i="1"/>
  <c r="G1218" i="1"/>
  <c r="F1219" i="1"/>
  <c r="G1219" i="1"/>
  <c r="F1220" i="1"/>
  <c r="G1220" i="1"/>
  <c r="F1221" i="1"/>
  <c r="G1221" i="1"/>
  <c r="F1222" i="1"/>
  <c r="G1222" i="1"/>
  <c r="F1223" i="1"/>
  <c r="G1223" i="1"/>
  <c r="F1224" i="1"/>
  <c r="G1224" i="1"/>
  <c r="F1225" i="1"/>
  <c r="G1225" i="1"/>
  <c r="F1226" i="1"/>
  <c r="G1226" i="1"/>
  <c r="F1227" i="1"/>
  <c r="G1227" i="1"/>
  <c r="F1228" i="1"/>
  <c r="G1228" i="1"/>
  <c r="F1229" i="1"/>
  <c r="G1229" i="1"/>
  <c r="F1230" i="1"/>
  <c r="G1230" i="1"/>
  <c r="F1231" i="1"/>
  <c r="G1231" i="1"/>
  <c r="F1232" i="1"/>
  <c r="G1232" i="1"/>
  <c r="F1233" i="1"/>
  <c r="G1233" i="1"/>
  <c r="F1234" i="1"/>
  <c r="G1234" i="1"/>
  <c r="F1235" i="1"/>
  <c r="G1235" i="1"/>
  <c r="F1236" i="1"/>
  <c r="G1236" i="1"/>
  <c r="F1237" i="1"/>
  <c r="G1237" i="1"/>
  <c r="F1238" i="1"/>
  <c r="G1238" i="1"/>
  <c r="F1239" i="1"/>
  <c r="G1239" i="1"/>
  <c r="F1240" i="1"/>
  <c r="G1240" i="1"/>
  <c r="F1241" i="1"/>
  <c r="G1241" i="1"/>
  <c r="F1242" i="1"/>
  <c r="G1242" i="1"/>
  <c r="F1243" i="1"/>
  <c r="G1243" i="1"/>
  <c r="F1244" i="1"/>
  <c r="G1244" i="1"/>
  <c r="F1245" i="1"/>
  <c r="G1245" i="1"/>
  <c r="F1246" i="1"/>
  <c r="G1246" i="1"/>
  <c r="F1247" i="1"/>
  <c r="G1247" i="1"/>
  <c r="F1248" i="1"/>
  <c r="G1248" i="1"/>
  <c r="F1249" i="1"/>
  <c r="G1249" i="1"/>
  <c r="F1250" i="1"/>
  <c r="G1250" i="1"/>
  <c r="F1251" i="1"/>
  <c r="G1251" i="1"/>
  <c r="F1252" i="1"/>
  <c r="G1252" i="1"/>
  <c r="F1253" i="1"/>
  <c r="G1253" i="1"/>
  <c r="F1254" i="1"/>
  <c r="G1254" i="1"/>
  <c r="F1255" i="1"/>
  <c r="G1255" i="1"/>
  <c r="F1256" i="1"/>
  <c r="G1256" i="1"/>
  <c r="F1257" i="1"/>
  <c r="G1257" i="1"/>
  <c r="F1258" i="1"/>
  <c r="G1258" i="1"/>
  <c r="F1259" i="1"/>
  <c r="G1259" i="1"/>
  <c r="F1260" i="1"/>
  <c r="G1260" i="1"/>
  <c r="F1261" i="1"/>
  <c r="G1261" i="1"/>
  <c r="F1262" i="1"/>
  <c r="G1262" i="1"/>
  <c r="F1263" i="1"/>
  <c r="G1263" i="1"/>
  <c r="F1264" i="1"/>
  <c r="G1264" i="1"/>
  <c r="F1265" i="1"/>
  <c r="G1265" i="1"/>
  <c r="F1266" i="1"/>
  <c r="G1266" i="1"/>
  <c r="F1267" i="1"/>
  <c r="G1267" i="1"/>
  <c r="F1268" i="1"/>
  <c r="G1268" i="1"/>
  <c r="F1269" i="1"/>
  <c r="G1269" i="1"/>
  <c r="F1270" i="1"/>
  <c r="G1270" i="1"/>
  <c r="F1271" i="1"/>
  <c r="G1271" i="1"/>
  <c r="F1272" i="1"/>
  <c r="G1272" i="1"/>
  <c r="F1273" i="1"/>
  <c r="G1273" i="1"/>
  <c r="F1274" i="1"/>
  <c r="G1274" i="1"/>
  <c r="F1275" i="1"/>
  <c r="G1275" i="1"/>
  <c r="F1276" i="1"/>
  <c r="G1276" i="1"/>
  <c r="F1277" i="1"/>
  <c r="G1277" i="1"/>
  <c r="F1278" i="1"/>
  <c r="G1278" i="1"/>
  <c r="F1279" i="1"/>
  <c r="G1279" i="1"/>
  <c r="F1280" i="1"/>
  <c r="G1280" i="1"/>
  <c r="F1281" i="1"/>
  <c r="G1281" i="1"/>
  <c r="F1282" i="1"/>
  <c r="G1282" i="1"/>
  <c r="F1283" i="1"/>
  <c r="G1283" i="1"/>
  <c r="F1284" i="1"/>
  <c r="G1284" i="1"/>
  <c r="F1285" i="1"/>
  <c r="G1285" i="1"/>
  <c r="F1286" i="1"/>
  <c r="G1286" i="1"/>
  <c r="F1287" i="1"/>
  <c r="G1287" i="1"/>
  <c r="F1288" i="1"/>
  <c r="G1288" i="1"/>
  <c r="F1289" i="1"/>
  <c r="G1289" i="1"/>
  <c r="F1290" i="1"/>
  <c r="G1290" i="1"/>
  <c r="F1291" i="1"/>
  <c r="G1291" i="1"/>
  <c r="F1292" i="1"/>
  <c r="G1292" i="1"/>
  <c r="F1293" i="1"/>
  <c r="G1293" i="1"/>
  <c r="F1294" i="1"/>
  <c r="G1294" i="1"/>
  <c r="F1295" i="1"/>
  <c r="G1295" i="1"/>
  <c r="F1296" i="1"/>
  <c r="G1296" i="1"/>
  <c r="F1297" i="1"/>
  <c r="G1297" i="1"/>
  <c r="F1298" i="1"/>
  <c r="G1298" i="1"/>
  <c r="F1299" i="1"/>
  <c r="G1299" i="1"/>
  <c r="F1300" i="1"/>
  <c r="G1300" i="1"/>
  <c r="F1301" i="1"/>
  <c r="G1301" i="1"/>
  <c r="F1302" i="1"/>
  <c r="G1302" i="1"/>
  <c r="F1303" i="1"/>
  <c r="G1303" i="1"/>
  <c r="F1304" i="1"/>
  <c r="G1304" i="1"/>
  <c r="F1305" i="1"/>
  <c r="G1305" i="1"/>
  <c r="F1306" i="1"/>
  <c r="G1306" i="1"/>
  <c r="F1307" i="1"/>
  <c r="G1307" i="1"/>
  <c r="F1308" i="1"/>
  <c r="G1308" i="1"/>
  <c r="F1309" i="1"/>
  <c r="G1309" i="1"/>
  <c r="F1310" i="1"/>
  <c r="G1310" i="1"/>
  <c r="F1311" i="1"/>
  <c r="G1311" i="1"/>
  <c r="F1312" i="1"/>
  <c r="G1312" i="1"/>
  <c r="F1313" i="1"/>
  <c r="G1313" i="1"/>
  <c r="F1314" i="1"/>
  <c r="G1314" i="1"/>
  <c r="F1315" i="1"/>
  <c r="G1315" i="1"/>
  <c r="F1316" i="1"/>
  <c r="G1316" i="1"/>
  <c r="F1317" i="1"/>
  <c r="G1317" i="1"/>
  <c r="F1318" i="1"/>
  <c r="G1318" i="1"/>
  <c r="F1319" i="1"/>
  <c r="G1319" i="1"/>
  <c r="F1320" i="1"/>
  <c r="G1320" i="1"/>
  <c r="F1321" i="1"/>
  <c r="G1321" i="1"/>
  <c r="F1322" i="1"/>
  <c r="G1322" i="1"/>
  <c r="F1323" i="1"/>
  <c r="G1323" i="1"/>
  <c r="F1324" i="1"/>
  <c r="G1324" i="1"/>
  <c r="F1325" i="1"/>
  <c r="G1325" i="1"/>
  <c r="F1326" i="1"/>
  <c r="G1326" i="1"/>
  <c r="F1327" i="1"/>
  <c r="G1327" i="1"/>
  <c r="F1328" i="1"/>
  <c r="G1328" i="1"/>
  <c r="F1329" i="1"/>
  <c r="G1329" i="1"/>
  <c r="F1330" i="1"/>
  <c r="G1330" i="1"/>
  <c r="F1331" i="1"/>
  <c r="G1331" i="1"/>
  <c r="F1332" i="1"/>
  <c r="G1332" i="1"/>
  <c r="F1333" i="1"/>
  <c r="G1333" i="1"/>
  <c r="F1334" i="1"/>
  <c r="G1334" i="1"/>
  <c r="F1335" i="1"/>
  <c r="G1335" i="1"/>
  <c r="F1336" i="1"/>
  <c r="G1336" i="1"/>
  <c r="F1337" i="1"/>
  <c r="G1337" i="1"/>
  <c r="F1338" i="1"/>
  <c r="G1338" i="1"/>
  <c r="F1339" i="1"/>
  <c r="G1339" i="1"/>
  <c r="F1340" i="1"/>
  <c r="G1340" i="1"/>
  <c r="F1341" i="1"/>
  <c r="G1341" i="1"/>
  <c r="F1342" i="1"/>
  <c r="G1342" i="1"/>
  <c r="F1343" i="1"/>
  <c r="G1343" i="1"/>
  <c r="F1344" i="1"/>
  <c r="G1344" i="1"/>
  <c r="F1345" i="1"/>
  <c r="G1345" i="1"/>
  <c r="F1346" i="1"/>
  <c r="G1346" i="1"/>
  <c r="F1347" i="1"/>
  <c r="G1347" i="1"/>
  <c r="F1348" i="1"/>
  <c r="G1348" i="1"/>
  <c r="F1349" i="1"/>
  <c r="G1349" i="1"/>
  <c r="F1350" i="1"/>
  <c r="G1350" i="1"/>
  <c r="F1351" i="1"/>
  <c r="G1351" i="1"/>
  <c r="F1352" i="1"/>
  <c r="G1352" i="1"/>
  <c r="F1353" i="1"/>
  <c r="G1353" i="1"/>
  <c r="F1354" i="1"/>
  <c r="G1354" i="1"/>
  <c r="F1355" i="1"/>
  <c r="G1355" i="1"/>
  <c r="F1356" i="1"/>
  <c r="G1356" i="1"/>
  <c r="F1357" i="1"/>
  <c r="G1357" i="1"/>
  <c r="F1358" i="1"/>
  <c r="G1358" i="1"/>
  <c r="F1359" i="1"/>
  <c r="G1359" i="1"/>
  <c r="F1360" i="1"/>
  <c r="G1360" i="1"/>
  <c r="F1361" i="1"/>
  <c r="G1361" i="1"/>
  <c r="F1362" i="1"/>
  <c r="G1362" i="1"/>
  <c r="F1363" i="1"/>
  <c r="G1363" i="1"/>
  <c r="F1364" i="1"/>
  <c r="G1364" i="1"/>
  <c r="F1365" i="1"/>
  <c r="G1365" i="1"/>
  <c r="F1366" i="1"/>
  <c r="G1366" i="1"/>
  <c r="F1367" i="1"/>
  <c r="G1367" i="1"/>
  <c r="F1368" i="1"/>
  <c r="G1368" i="1"/>
  <c r="F1369" i="1"/>
  <c r="G1369" i="1"/>
  <c r="F1370" i="1"/>
  <c r="G1370" i="1"/>
  <c r="F1371" i="1"/>
  <c r="G1371" i="1"/>
  <c r="F1372" i="1"/>
  <c r="G1372" i="1"/>
  <c r="F1373" i="1"/>
  <c r="G1373" i="1"/>
  <c r="F1374" i="1"/>
  <c r="G1374" i="1"/>
  <c r="F1375" i="1"/>
  <c r="G1375" i="1"/>
  <c r="F1376" i="1"/>
  <c r="G1376" i="1"/>
  <c r="F1377" i="1"/>
  <c r="G1377" i="1"/>
  <c r="F1378" i="1"/>
  <c r="G1378" i="1"/>
  <c r="F1379" i="1"/>
  <c r="G1379" i="1"/>
  <c r="F1380" i="1"/>
  <c r="G1380" i="1"/>
  <c r="F1381" i="1"/>
  <c r="G1381" i="1"/>
  <c r="F1382" i="1"/>
  <c r="G1382" i="1"/>
  <c r="F1383" i="1"/>
  <c r="G1383" i="1"/>
  <c r="F1384" i="1"/>
  <c r="G1384" i="1"/>
  <c r="F1385" i="1"/>
  <c r="G1385" i="1"/>
  <c r="F1386" i="1"/>
  <c r="G1386" i="1"/>
  <c r="F1387" i="1"/>
  <c r="G1387" i="1"/>
  <c r="F1388" i="1"/>
  <c r="G1388" i="1"/>
  <c r="F1389" i="1"/>
  <c r="G1389" i="1"/>
  <c r="F1390" i="1"/>
  <c r="G1390" i="1"/>
  <c r="F1391" i="1"/>
  <c r="G1391" i="1"/>
  <c r="F1392" i="1"/>
  <c r="G1392" i="1"/>
  <c r="F1393" i="1"/>
  <c r="G1393" i="1"/>
  <c r="F1394" i="1"/>
  <c r="G1394" i="1"/>
  <c r="F1395" i="1"/>
  <c r="G1395" i="1"/>
  <c r="F1396" i="1"/>
  <c r="G1396" i="1"/>
  <c r="F1397" i="1"/>
  <c r="G1397" i="1"/>
  <c r="F1398" i="1"/>
  <c r="G1398" i="1"/>
  <c r="F1399" i="1"/>
  <c r="G1399" i="1"/>
  <c r="F1400" i="1"/>
  <c r="G1400" i="1"/>
  <c r="F1401" i="1"/>
  <c r="G1401" i="1"/>
  <c r="F1402" i="1"/>
  <c r="G1402" i="1"/>
  <c r="F1403" i="1"/>
  <c r="G1403" i="1"/>
  <c r="F1404" i="1"/>
  <c r="G1404" i="1"/>
  <c r="F1405" i="1"/>
  <c r="G1405" i="1"/>
  <c r="F1406" i="1"/>
  <c r="G1406" i="1"/>
  <c r="F1407" i="1"/>
  <c r="G1407" i="1"/>
  <c r="F1408" i="1"/>
  <c r="G1408" i="1"/>
  <c r="F1409" i="1"/>
  <c r="G1409" i="1"/>
  <c r="F1410" i="1"/>
  <c r="G1410" i="1"/>
  <c r="F1411" i="1"/>
  <c r="G1411" i="1"/>
  <c r="F1412" i="1"/>
  <c r="G1412" i="1"/>
  <c r="F1413" i="1"/>
  <c r="G1413" i="1"/>
  <c r="F1414" i="1"/>
  <c r="G1414" i="1"/>
  <c r="F1415" i="1"/>
  <c r="G1415" i="1"/>
  <c r="F1416" i="1"/>
  <c r="G1416" i="1"/>
  <c r="F1417" i="1"/>
  <c r="G1417" i="1"/>
  <c r="F1418" i="1"/>
  <c r="G1418" i="1"/>
  <c r="F1419" i="1"/>
  <c r="G1419" i="1"/>
  <c r="F1420" i="1"/>
  <c r="G1420" i="1"/>
  <c r="F1421" i="1"/>
  <c r="G1421" i="1"/>
  <c r="F1422" i="1"/>
  <c r="G1422" i="1"/>
  <c r="F1423" i="1"/>
  <c r="G1423" i="1"/>
  <c r="F1424" i="1"/>
  <c r="G1424" i="1"/>
  <c r="F1425" i="1"/>
  <c r="G1425" i="1"/>
  <c r="F1426" i="1"/>
  <c r="G1426" i="1"/>
  <c r="F1427" i="1"/>
  <c r="G1427" i="1"/>
  <c r="F1428" i="1"/>
  <c r="G1428" i="1"/>
  <c r="F1429" i="1"/>
  <c r="G1429" i="1"/>
  <c r="F1430" i="1"/>
  <c r="G1430" i="1"/>
  <c r="F1431" i="1"/>
  <c r="G1431" i="1"/>
  <c r="F1432" i="1"/>
  <c r="G1432" i="1"/>
  <c r="F1433" i="1"/>
  <c r="G1433" i="1"/>
  <c r="F1434" i="1"/>
  <c r="G1434" i="1"/>
  <c r="F1435" i="1"/>
  <c r="G1435" i="1"/>
  <c r="F1436" i="1"/>
  <c r="G1436" i="1"/>
  <c r="F1437" i="1"/>
  <c r="G1437" i="1"/>
  <c r="F1438" i="1"/>
  <c r="G1438" i="1"/>
  <c r="F1439" i="1"/>
  <c r="G1439" i="1"/>
  <c r="F1441" i="1"/>
  <c r="G1441" i="1"/>
  <c r="F1442" i="1"/>
  <c r="G1442" i="1"/>
  <c r="F1443" i="1"/>
  <c r="G1443" i="1"/>
  <c r="F1444" i="1"/>
  <c r="G1444" i="1"/>
  <c r="F1445" i="1"/>
  <c r="G1445" i="1"/>
  <c r="F1446" i="1"/>
  <c r="G1446" i="1"/>
  <c r="F1447" i="1"/>
  <c r="G1447" i="1"/>
  <c r="F1448" i="1"/>
  <c r="G1448" i="1"/>
  <c r="F1449" i="1"/>
  <c r="G1449" i="1"/>
  <c r="F1450" i="1"/>
  <c r="G1450" i="1"/>
  <c r="F1451" i="1"/>
  <c r="G1451" i="1"/>
  <c r="F1452" i="1"/>
  <c r="G1452" i="1"/>
  <c r="F1453" i="1"/>
  <c r="G1453" i="1"/>
  <c r="F1454" i="1"/>
  <c r="G1454" i="1"/>
  <c r="F1455" i="1"/>
  <c r="G1455" i="1"/>
  <c r="F1456" i="1"/>
  <c r="G1456" i="1"/>
  <c r="F1457" i="1"/>
  <c r="G1457" i="1"/>
  <c r="F1458" i="1"/>
  <c r="G1458" i="1"/>
  <c r="F1459" i="1"/>
  <c r="G1459" i="1"/>
  <c r="F1460" i="1"/>
  <c r="G1460" i="1"/>
  <c r="F1461" i="1"/>
  <c r="G1461" i="1"/>
  <c r="F1462" i="1"/>
  <c r="G1462" i="1"/>
  <c r="F1463" i="1"/>
  <c r="G1463" i="1"/>
  <c r="F1464" i="1"/>
  <c r="G1464" i="1"/>
  <c r="F1465" i="1"/>
  <c r="G1465" i="1"/>
  <c r="F1466" i="1"/>
  <c r="G1466" i="1"/>
  <c r="F1467" i="1"/>
  <c r="G1467" i="1"/>
  <c r="F1468" i="1"/>
  <c r="G1468" i="1"/>
  <c r="F1469" i="1"/>
  <c r="G1469" i="1"/>
  <c r="F1470" i="1"/>
  <c r="G1470" i="1"/>
  <c r="F1473" i="1"/>
  <c r="G1473" i="1"/>
  <c r="F1474" i="1"/>
  <c r="G1474" i="1"/>
  <c r="F1475" i="1"/>
  <c r="G1475" i="1"/>
  <c r="F1476" i="1"/>
  <c r="G1476" i="1"/>
  <c r="F1479" i="1"/>
  <c r="G1479" i="1"/>
  <c r="F1480" i="1"/>
  <c r="G1480" i="1"/>
  <c r="F1481" i="1"/>
  <c r="G1481" i="1"/>
  <c r="F1482" i="1"/>
  <c r="G1482" i="1"/>
  <c r="F1483" i="1"/>
  <c r="G1483" i="1"/>
  <c r="F1484" i="1"/>
  <c r="G1484" i="1"/>
  <c r="F1485" i="1"/>
  <c r="G1485" i="1"/>
  <c r="F1486" i="1"/>
  <c r="G1486" i="1"/>
  <c r="F1487" i="1"/>
  <c r="G1487" i="1"/>
  <c r="F1488" i="1"/>
  <c r="G1488" i="1"/>
  <c r="F1489" i="1"/>
  <c r="G1489" i="1"/>
  <c r="F1490" i="1"/>
  <c r="G1490" i="1"/>
  <c r="F1491" i="1"/>
  <c r="G1491" i="1"/>
  <c r="F1492" i="1"/>
  <c r="G1492" i="1"/>
  <c r="F1493" i="1"/>
  <c r="G1493" i="1"/>
  <c r="F1494" i="1"/>
  <c r="G1494" i="1"/>
  <c r="F1495" i="1"/>
  <c r="G1495" i="1"/>
  <c r="F1496" i="1"/>
  <c r="G1496" i="1"/>
  <c r="F1497" i="1"/>
  <c r="G1497" i="1"/>
  <c r="F1498" i="1"/>
  <c r="G1498" i="1"/>
  <c r="F1499" i="1"/>
  <c r="G1499" i="1"/>
  <c r="F1500" i="1"/>
  <c r="G1500" i="1"/>
  <c r="F1501" i="1"/>
  <c r="G1501" i="1"/>
  <c r="F1502" i="1"/>
  <c r="G1502" i="1"/>
  <c r="F1503" i="1"/>
  <c r="G1503" i="1"/>
  <c r="F1504" i="1"/>
  <c r="G1504" i="1"/>
  <c r="F1505" i="1"/>
  <c r="G1505" i="1"/>
  <c r="F1506" i="1"/>
  <c r="G1506" i="1"/>
  <c r="F1507" i="1"/>
  <c r="G1507" i="1"/>
  <c r="F1508" i="1"/>
  <c r="G1508" i="1"/>
  <c r="F1509" i="1"/>
  <c r="G1509" i="1"/>
  <c r="F1510" i="1"/>
  <c r="G1510" i="1"/>
  <c r="F1511" i="1"/>
  <c r="G1511" i="1"/>
  <c r="F1512" i="1"/>
  <c r="G1512" i="1"/>
  <c r="F1513" i="1"/>
  <c r="G1513" i="1"/>
  <c r="F1514" i="1"/>
  <c r="G1514" i="1"/>
  <c r="F1515" i="1"/>
  <c r="G1515" i="1"/>
  <c r="F1516" i="1"/>
  <c r="G1516" i="1"/>
  <c r="F1517" i="1"/>
  <c r="G1517" i="1"/>
  <c r="F1518" i="1"/>
  <c r="G1518" i="1"/>
  <c r="F1519" i="1"/>
  <c r="G1519" i="1"/>
  <c r="F1520" i="1"/>
  <c r="G1520" i="1"/>
  <c r="F1521" i="1"/>
  <c r="G1521" i="1"/>
  <c r="F1522" i="1"/>
  <c r="G1522" i="1"/>
  <c r="F1523" i="1"/>
  <c r="G1523" i="1"/>
  <c r="F1524" i="1"/>
  <c r="G1524" i="1"/>
  <c r="F1525" i="1"/>
  <c r="G1525" i="1"/>
  <c r="F1526" i="1"/>
  <c r="G1526" i="1"/>
  <c r="F1527" i="1"/>
  <c r="G1527" i="1"/>
  <c r="F1528" i="1"/>
  <c r="G1528" i="1"/>
  <c r="F1529" i="1"/>
  <c r="G1529" i="1"/>
  <c r="F1530" i="1"/>
  <c r="G1530" i="1"/>
  <c r="F1531" i="1"/>
  <c r="G1531" i="1"/>
  <c r="F1535" i="1"/>
  <c r="G1535" i="1"/>
  <c r="F1536" i="1"/>
  <c r="G1536" i="1"/>
  <c r="F1537" i="1"/>
  <c r="G1537" i="1"/>
  <c r="F1538" i="1"/>
  <c r="G1538" i="1"/>
  <c r="F1539" i="1"/>
  <c r="G1539" i="1"/>
  <c r="F1540" i="1"/>
  <c r="G1540" i="1"/>
  <c r="F1541" i="1"/>
  <c r="G1541" i="1"/>
  <c r="F1542" i="1"/>
  <c r="G1542" i="1"/>
  <c r="F1543" i="1"/>
  <c r="G1543" i="1"/>
  <c r="F1544" i="1"/>
  <c r="G1544" i="1"/>
  <c r="F1545" i="1"/>
  <c r="G1545" i="1"/>
  <c r="F1546" i="1"/>
  <c r="G1546" i="1"/>
  <c r="F1547" i="1"/>
  <c r="G1547" i="1"/>
  <c r="F1548" i="1"/>
  <c r="G1548" i="1"/>
  <c r="F1549" i="1"/>
  <c r="G1549" i="1"/>
  <c r="F1551" i="1"/>
  <c r="G1551" i="1"/>
  <c r="F1554" i="1"/>
  <c r="G1554" i="1"/>
  <c r="F1555" i="1"/>
  <c r="G1555" i="1"/>
  <c r="F1556" i="1"/>
  <c r="G1556" i="1"/>
  <c r="F1557" i="1"/>
  <c r="G1557" i="1"/>
  <c r="F1559" i="1"/>
  <c r="G1559" i="1"/>
  <c r="F1560" i="1"/>
  <c r="G1560" i="1"/>
  <c r="F1561" i="1"/>
  <c r="G1561" i="1"/>
  <c r="F1562" i="1"/>
  <c r="G1562" i="1"/>
  <c r="F1563" i="1"/>
  <c r="G1563" i="1"/>
  <c r="F1564" i="1"/>
  <c r="G1564" i="1"/>
  <c r="F1565" i="1"/>
  <c r="G1565" i="1"/>
  <c r="F1566" i="1"/>
  <c r="G1566" i="1"/>
  <c r="F1572" i="1"/>
  <c r="G1572" i="1"/>
  <c r="F1573" i="1"/>
  <c r="G1573" i="1"/>
  <c r="F1574" i="1"/>
  <c r="G1574" i="1"/>
  <c r="F1575" i="1"/>
  <c r="G1575" i="1"/>
  <c r="F1576" i="1"/>
  <c r="G1576" i="1"/>
  <c r="F1577" i="1"/>
  <c r="G1577" i="1"/>
  <c r="F1578" i="1"/>
  <c r="G1578" i="1"/>
  <c r="F1579" i="1"/>
  <c r="G1579" i="1"/>
  <c r="F1580" i="1"/>
  <c r="G1580" i="1"/>
  <c r="F1581" i="1"/>
  <c r="G1581" i="1"/>
  <c r="F1582" i="1"/>
  <c r="G1582" i="1"/>
  <c r="F1583" i="1"/>
  <c r="G1583" i="1"/>
  <c r="F1584" i="1"/>
  <c r="G1584" i="1"/>
  <c r="F1585" i="1"/>
  <c r="G1585" i="1"/>
  <c r="F1586" i="1"/>
  <c r="G1586" i="1"/>
  <c r="F1587" i="1"/>
  <c r="G1587" i="1"/>
  <c r="F1588" i="1"/>
  <c r="G1588" i="1"/>
  <c r="F1589" i="1"/>
  <c r="G1589" i="1"/>
  <c r="F1590" i="1"/>
  <c r="G1590" i="1"/>
  <c r="F1591" i="1"/>
  <c r="G1591" i="1"/>
  <c r="F1594" i="1"/>
  <c r="G1594" i="1"/>
  <c r="F1595" i="1"/>
  <c r="G1595" i="1"/>
  <c r="F1596" i="1"/>
  <c r="G1596" i="1"/>
  <c r="F1597" i="1"/>
  <c r="G1597" i="1"/>
  <c r="F1598" i="1"/>
  <c r="G1598" i="1"/>
  <c r="F1599" i="1"/>
  <c r="G1599" i="1"/>
  <c r="F1600" i="1"/>
  <c r="G1600" i="1"/>
  <c r="F1601" i="1"/>
  <c r="G1601" i="1"/>
  <c r="F1602" i="1"/>
  <c r="G1602" i="1"/>
  <c r="F1603" i="1"/>
  <c r="G1603" i="1"/>
  <c r="F1604" i="1"/>
  <c r="G1604" i="1"/>
  <c r="F1605" i="1"/>
  <c r="G1605" i="1"/>
  <c r="F1606" i="1"/>
  <c r="G1606" i="1"/>
  <c r="F1607" i="1"/>
  <c r="G1607" i="1"/>
  <c r="F1608" i="1"/>
  <c r="G1608" i="1"/>
  <c r="F1609" i="1"/>
  <c r="G1609" i="1"/>
  <c r="F1610" i="1"/>
  <c r="G1610" i="1"/>
  <c r="F1611" i="1"/>
  <c r="G1611" i="1"/>
  <c r="F1612" i="1"/>
  <c r="G1612" i="1"/>
  <c r="F1613" i="1"/>
  <c r="G1613" i="1"/>
  <c r="F1615" i="1"/>
  <c r="G1615" i="1"/>
  <c r="F1616" i="1"/>
  <c r="G1616" i="1"/>
  <c r="F1617" i="1"/>
  <c r="G1617" i="1"/>
  <c r="F1621" i="1"/>
  <c r="G1621" i="1"/>
  <c r="F1622" i="1"/>
  <c r="G1622" i="1"/>
  <c r="F1630" i="1"/>
  <c r="G1630" i="1"/>
  <c r="F1631" i="1"/>
  <c r="G1631" i="1"/>
  <c r="F1632" i="1"/>
  <c r="G1632" i="1"/>
  <c r="F1633" i="1"/>
  <c r="G1633" i="1"/>
  <c r="F1634" i="1"/>
  <c r="G1634" i="1"/>
  <c r="F1635" i="1"/>
  <c r="G1635" i="1"/>
  <c r="F1636" i="1"/>
  <c r="G1636" i="1"/>
  <c r="F1637" i="1"/>
  <c r="G1637" i="1"/>
  <c r="F1638" i="1"/>
  <c r="G1638" i="1"/>
  <c r="F1639" i="1"/>
  <c r="G1639" i="1"/>
  <c r="F1640" i="1"/>
  <c r="G1640" i="1"/>
  <c r="F1641" i="1"/>
  <c r="G1641" i="1"/>
  <c r="F1642" i="1"/>
  <c r="G1642" i="1"/>
  <c r="F1643" i="1"/>
  <c r="G1643" i="1"/>
  <c r="F1644" i="1"/>
  <c r="G1644" i="1"/>
  <c r="F1645" i="1"/>
  <c r="G1645" i="1"/>
  <c r="F1646" i="1"/>
  <c r="G1646" i="1"/>
  <c r="F1647" i="1"/>
  <c r="G1647" i="1"/>
  <c r="F1648" i="1"/>
  <c r="G1648" i="1"/>
  <c r="F1649" i="1"/>
  <c r="G1649" i="1"/>
  <c r="F1650" i="1"/>
  <c r="G1650" i="1"/>
  <c r="F1651" i="1"/>
  <c r="G1651" i="1"/>
  <c r="F1652" i="1"/>
  <c r="G1652" i="1"/>
  <c r="F1653" i="1"/>
  <c r="G1653" i="1"/>
  <c r="F1654" i="1"/>
  <c r="G1654" i="1"/>
  <c r="F1655" i="1"/>
  <c r="G1655" i="1"/>
  <c r="F1656" i="1"/>
  <c r="G1656" i="1"/>
  <c r="F1657" i="1"/>
  <c r="G1657" i="1"/>
  <c r="F1658" i="1"/>
  <c r="G1658" i="1"/>
  <c r="F1659" i="1"/>
  <c r="G1659" i="1"/>
  <c r="F1660" i="1"/>
  <c r="G1660" i="1"/>
  <c r="F1661" i="1"/>
  <c r="G1661" i="1"/>
  <c r="F1662" i="1"/>
  <c r="G1662" i="1"/>
  <c r="F1663" i="1"/>
  <c r="G1663" i="1"/>
  <c r="F1664" i="1"/>
  <c r="G1664" i="1"/>
  <c r="F1665" i="1"/>
  <c r="G1665" i="1"/>
  <c r="F1666" i="1"/>
  <c r="G1666" i="1"/>
  <c r="F1667" i="1"/>
  <c r="G1667" i="1"/>
  <c r="F1668" i="1"/>
  <c r="G1668" i="1"/>
  <c r="F1669" i="1"/>
  <c r="G1669" i="1"/>
  <c r="F1670" i="1"/>
  <c r="G1670" i="1"/>
  <c r="F1671" i="1"/>
  <c r="G1671" i="1"/>
  <c r="F1672" i="1"/>
  <c r="G1672" i="1"/>
  <c r="F1673" i="1"/>
  <c r="G1673" i="1"/>
  <c r="F1674" i="1"/>
  <c r="G1674" i="1"/>
  <c r="F1675" i="1"/>
  <c r="G1675" i="1"/>
  <c r="F1676" i="1"/>
  <c r="G1676" i="1"/>
  <c r="F1677" i="1"/>
  <c r="G1677" i="1"/>
  <c r="F1678" i="1"/>
  <c r="G1678" i="1"/>
  <c r="F1679" i="1"/>
  <c r="G1679" i="1"/>
  <c r="F1680" i="1"/>
  <c r="G1680" i="1"/>
  <c r="F1681" i="1"/>
  <c r="G1681" i="1"/>
  <c r="F1682" i="1"/>
  <c r="G1682" i="1"/>
  <c r="F1683" i="1"/>
  <c r="G1683" i="1"/>
  <c r="F1684" i="1"/>
  <c r="G1684" i="1"/>
  <c r="F1685" i="1"/>
  <c r="G1685" i="1"/>
  <c r="F1686" i="1"/>
  <c r="G1686" i="1"/>
  <c r="F1693" i="1"/>
  <c r="G1693" i="1"/>
  <c r="F1694" i="1"/>
  <c r="G1694" i="1"/>
  <c r="F1695" i="1"/>
  <c r="G1695" i="1"/>
  <c r="F1696" i="1"/>
  <c r="G1696" i="1"/>
  <c r="F1699" i="1"/>
  <c r="G1699" i="1"/>
  <c r="F1700" i="1"/>
  <c r="G1700" i="1"/>
  <c r="F1701" i="1"/>
  <c r="G1701" i="1"/>
  <c r="F1702" i="1"/>
  <c r="G1702" i="1"/>
  <c r="F1703" i="1"/>
  <c r="G1703" i="1"/>
  <c r="F1704" i="1"/>
  <c r="G1704" i="1"/>
  <c r="F1705" i="1"/>
  <c r="G1705" i="1"/>
  <c r="F1706" i="1"/>
  <c r="G1706" i="1"/>
  <c r="F1707" i="1"/>
  <c r="G1707" i="1"/>
  <c r="F1708" i="1"/>
  <c r="G1708" i="1"/>
  <c r="F1709" i="1"/>
  <c r="G1709" i="1"/>
  <c r="F1713" i="1"/>
  <c r="G1713" i="1"/>
  <c r="F1714" i="1"/>
  <c r="G1714" i="1"/>
  <c r="F1715" i="1"/>
  <c r="G1715" i="1"/>
  <c r="F1716" i="1"/>
  <c r="G1716" i="1"/>
  <c r="F1717" i="1"/>
  <c r="G1717" i="1"/>
  <c r="F1718" i="1"/>
  <c r="G1718" i="1"/>
  <c r="F1719" i="1"/>
  <c r="G1719" i="1"/>
  <c r="F1720" i="1"/>
  <c r="G1720" i="1"/>
  <c r="F1721" i="1"/>
  <c r="G1721" i="1"/>
  <c r="F1722" i="1"/>
  <c r="G1722" i="1"/>
  <c r="F1723" i="1"/>
  <c r="G1723" i="1"/>
  <c r="F1724" i="1"/>
  <c r="G1724" i="1"/>
  <c r="F1725" i="1"/>
  <c r="G1725" i="1"/>
  <c r="F1726" i="1"/>
  <c r="G1726" i="1"/>
  <c r="F1727" i="1"/>
  <c r="G1727" i="1"/>
  <c r="F1728" i="1"/>
  <c r="G1728" i="1"/>
  <c r="F1729" i="1"/>
  <c r="G1729" i="1"/>
  <c r="F1730" i="1"/>
  <c r="G1730" i="1"/>
  <c r="F1739" i="1"/>
  <c r="G1739" i="1"/>
  <c r="F1740" i="1"/>
  <c r="G1740" i="1"/>
  <c r="F1741" i="1"/>
  <c r="G1741" i="1"/>
  <c r="F1742" i="1"/>
  <c r="G1742" i="1"/>
  <c r="F1743" i="1"/>
  <c r="G1743" i="1"/>
  <c r="F1744" i="1"/>
  <c r="G1744" i="1"/>
  <c r="F1745" i="1"/>
  <c r="G1745" i="1"/>
  <c r="F1746" i="1"/>
  <c r="G1746" i="1"/>
  <c r="F1747" i="1"/>
  <c r="G1747" i="1"/>
  <c r="F1748" i="1"/>
  <c r="G1748" i="1"/>
  <c r="F1749" i="1"/>
  <c r="G1749" i="1"/>
  <c r="F1750" i="1"/>
  <c r="G1750" i="1"/>
  <c r="F1751" i="1"/>
  <c r="G1751" i="1"/>
  <c r="F1752" i="1"/>
  <c r="G1752" i="1"/>
  <c r="F1753" i="1"/>
  <c r="G1753" i="1"/>
  <c r="F1756" i="1"/>
  <c r="G1756" i="1"/>
  <c r="F1757" i="1"/>
  <c r="G1757" i="1"/>
  <c r="F1758" i="1"/>
  <c r="G1758" i="1"/>
  <c r="F1759" i="1"/>
  <c r="G1759" i="1"/>
  <c r="F1760" i="1"/>
  <c r="G1760" i="1"/>
  <c r="F1761" i="1"/>
  <c r="G1761" i="1"/>
  <c r="F1762" i="1"/>
  <c r="G1762" i="1"/>
  <c r="F1763" i="1"/>
  <c r="G1763" i="1"/>
  <c r="F1764" i="1"/>
  <c r="G1764" i="1"/>
  <c r="F1765" i="1"/>
  <c r="G1765" i="1"/>
  <c r="F1766" i="1"/>
  <c r="G1766" i="1"/>
  <c r="F1767" i="1"/>
  <c r="G1767" i="1"/>
  <c r="F1768" i="1"/>
  <c r="G1768" i="1"/>
  <c r="F1769" i="1"/>
  <c r="G1769" i="1"/>
  <c r="F1770" i="1"/>
  <c r="G1770" i="1"/>
  <c r="F1771" i="1"/>
  <c r="G1771" i="1"/>
  <c r="F1772" i="1"/>
  <c r="G1772" i="1"/>
  <c r="F1773" i="1"/>
  <c r="G1773" i="1"/>
  <c r="F1774" i="1"/>
  <c r="G1774" i="1"/>
  <c r="F1775" i="1"/>
  <c r="G1775" i="1"/>
  <c r="F1776" i="1"/>
  <c r="G1776" i="1"/>
  <c r="F1777" i="1"/>
  <c r="G1777" i="1"/>
  <c r="F1778" i="1"/>
  <c r="G1778" i="1"/>
  <c r="F1779" i="1"/>
  <c r="G1779" i="1"/>
  <c r="F1780" i="1"/>
  <c r="G1780" i="1"/>
  <c r="F1781" i="1"/>
  <c r="G1781" i="1"/>
  <c r="F1782" i="1"/>
  <c r="G1782" i="1"/>
  <c r="F1783" i="1"/>
  <c r="G1783" i="1"/>
  <c r="F1784" i="1"/>
  <c r="G1784" i="1"/>
  <c r="F1785" i="1"/>
  <c r="G1785" i="1"/>
  <c r="F1786" i="1"/>
  <c r="G1786" i="1"/>
  <c r="F1787" i="1"/>
  <c r="G1787" i="1"/>
  <c r="F1788" i="1"/>
  <c r="G1788" i="1"/>
  <c r="F1789" i="1"/>
  <c r="G1789" i="1"/>
  <c r="F1790" i="1"/>
  <c r="G1790" i="1"/>
  <c r="F1791" i="1"/>
  <c r="G1791" i="1"/>
  <c r="F1794" i="1"/>
  <c r="G1794" i="1"/>
  <c r="F1795" i="1"/>
  <c r="G1795" i="1"/>
  <c r="F1796" i="1"/>
  <c r="G1796" i="1"/>
  <c r="F1797" i="1"/>
  <c r="G1797" i="1"/>
  <c r="F1798" i="1"/>
  <c r="G1798" i="1"/>
  <c r="F1799" i="1"/>
  <c r="G1799" i="1"/>
  <c r="F1800" i="1"/>
  <c r="G1800" i="1"/>
  <c r="F1801" i="1"/>
  <c r="G1801" i="1"/>
  <c r="F1802" i="1"/>
  <c r="G1802" i="1"/>
  <c r="F1803" i="1"/>
  <c r="G1803" i="1"/>
  <c r="F1804" i="1"/>
  <c r="G1804" i="1"/>
  <c r="F1805" i="1"/>
  <c r="G1805" i="1"/>
  <c r="F1808" i="1"/>
  <c r="G1808" i="1"/>
  <c r="F1809" i="1"/>
  <c r="G1809" i="1"/>
  <c r="F1810" i="1"/>
  <c r="G1810" i="1"/>
  <c r="F1811" i="1"/>
  <c r="G1811" i="1"/>
  <c r="F1812" i="1"/>
  <c r="G1812" i="1"/>
  <c r="F1813" i="1"/>
  <c r="G1813" i="1"/>
  <c r="F1814" i="1"/>
  <c r="G1814" i="1"/>
  <c r="F1815" i="1"/>
  <c r="G1815" i="1"/>
  <c r="F1816" i="1"/>
  <c r="G1816" i="1"/>
  <c r="F1817" i="1"/>
  <c r="G1817" i="1"/>
  <c r="F1818" i="1"/>
  <c r="G1818" i="1"/>
  <c r="F1819" i="1"/>
  <c r="G1819" i="1"/>
  <c r="F1820" i="1"/>
  <c r="G1820" i="1"/>
  <c r="F1821" i="1"/>
  <c r="G1821" i="1"/>
  <c r="F1822" i="1"/>
  <c r="G1822" i="1"/>
  <c r="F1823" i="1"/>
  <c r="G1823" i="1"/>
  <c r="F1824" i="1"/>
  <c r="G1824" i="1"/>
  <c r="F1825" i="1"/>
  <c r="G1825" i="1"/>
  <c r="F1826" i="1"/>
  <c r="G1826" i="1"/>
  <c r="F1827" i="1"/>
  <c r="G1827" i="1"/>
  <c r="F1828" i="1"/>
  <c r="G1828" i="1"/>
  <c r="F1829" i="1"/>
  <c r="G1829" i="1"/>
  <c r="F1830" i="1"/>
  <c r="G1830" i="1"/>
  <c r="F1831" i="1"/>
  <c r="G1831" i="1"/>
  <c r="F1832" i="1"/>
  <c r="G1832" i="1"/>
  <c r="F1833" i="1"/>
  <c r="G1833" i="1"/>
  <c r="F1834" i="1"/>
  <c r="G1834" i="1"/>
  <c r="F1835" i="1"/>
  <c r="G1835" i="1"/>
  <c r="F1836" i="1"/>
  <c r="G1836" i="1"/>
  <c r="F1837" i="1"/>
  <c r="G1837" i="1"/>
  <c r="F1838" i="1"/>
  <c r="G1838" i="1"/>
  <c r="F1839" i="1"/>
  <c r="G1839" i="1"/>
  <c r="F1840" i="1"/>
  <c r="G1840" i="1"/>
  <c r="F1841" i="1"/>
  <c r="G1841" i="1"/>
  <c r="F1842" i="1"/>
  <c r="G1842" i="1"/>
  <c r="F1843" i="1"/>
  <c r="G1843" i="1"/>
  <c r="F1844" i="1"/>
  <c r="G1844" i="1"/>
  <c r="F1845" i="1"/>
  <c r="G1845" i="1"/>
  <c r="F1846" i="1"/>
  <c r="G1846" i="1"/>
  <c r="F1847" i="1"/>
  <c r="G1847" i="1"/>
  <c r="F1848" i="1"/>
  <c r="G1848" i="1"/>
  <c r="F1849" i="1"/>
  <c r="G1849" i="1"/>
  <c r="F1850" i="1"/>
  <c r="G1850" i="1"/>
  <c r="F1851" i="1"/>
  <c r="G1851" i="1"/>
  <c r="F1852" i="1"/>
  <c r="G1852" i="1"/>
  <c r="F1853" i="1"/>
  <c r="G1853" i="1"/>
  <c r="F1854" i="1"/>
  <c r="G1854" i="1"/>
  <c r="F1855" i="1"/>
  <c r="G1855" i="1"/>
  <c r="F1856" i="1"/>
  <c r="G1856" i="1"/>
  <c r="F1857" i="1"/>
  <c r="G1857" i="1"/>
  <c r="F1858" i="1"/>
  <c r="G1858" i="1"/>
  <c r="F1859" i="1"/>
  <c r="G1859" i="1"/>
  <c r="F1860" i="1"/>
  <c r="G1860" i="1"/>
  <c r="F1861" i="1"/>
  <c r="G1861" i="1"/>
  <c r="F1862" i="1"/>
  <c r="G1862" i="1"/>
  <c r="F1863" i="1"/>
  <c r="G1863" i="1"/>
  <c r="F1864" i="1"/>
  <c r="G1864" i="1"/>
  <c r="F1869" i="1"/>
  <c r="G1869" i="1"/>
  <c r="F1870" i="1"/>
  <c r="G1870" i="1"/>
  <c r="F1873" i="1"/>
  <c r="G1873" i="1"/>
  <c r="F1874" i="1"/>
  <c r="G1874" i="1"/>
  <c r="F1875" i="1"/>
  <c r="G1875" i="1"/>
  <c r="F1876" i="1"/>
  <c r="G1876" i="1"/>
  <c r="F1877" i="1"/>
  <c r="G1877" i="1"/>
  <c r="F1878" i="1"/>
  <c r="G1878" i="1"/>
  <c r="F1879" i="1"/>
  <c r="G1879" i="1"/>
  <c r="F1880" i="1"/>
  <c r="G1880" i="1"/>
  <c r="F1881" i="1"/>
  <c r="G1881" i="1"/>
  <c r="F1882" i="1"/>
  <c r="G1882" i="1"/>
  <c r="F1883" i="1"/>
  <c r="G1883" i="1"/>
  <c r="F1884" i="1"/>
  <c r="G1884" i="1"/>
  <c r="F1885" i="1"/>
  <c r="G1885" i="1"/>
  <c r="F1886" i="1"/>
  <c r="G1886" i="1"/>
  <c r="F1887" i="1"/>
  <c r="G1887" i="1"/>
  <c r="F1888" i="1"/>
  <c r="G1888" i="1"/>
  <c r="F1889" i="1"/>
  <c r="G1889" i="1"/>
  <c r="F1890" i="1"/>
  <c r="G1890" i="1"/>
  <c r="F1891" i="1"/>
  <c r="G1891" i="1"/>
  <c r="F1892" i="1"/>
  <c r="G1892" i="1"/>
  <c r="F1893" i="1"/>
  <c r="G1893" i="1"/>
  <c r="F1894" i="1"/>
  <c r="G1894" i="1"/>
  <c r="F1895" i="1"/>
  <c r="G1895" i="1"/>
  <c r="F1896" i="1"/>
  <c r="G1896" i="1"/>
  <c r="F1897" i="1"/>
  <c r="G1897" i="1"/>
  <c r="F1898" i="1"/>
  <c r="G1898" i="1"/>
  <c r="F1899" i="1"/>
  <c r="G1899" i="1"/>
  <c r="F1900" i="1"/>
  <c r="G1900" i="1"/>
  <c r="F1901" i="1"/>
  <c r="G1901" i="1"/>
  <c r="F1902" i="1"/>
  <c r="G1902" i="1"/>
  <c r="F1903" i="1"/>
  <c r="G1903" i="1"/>
  <c r="F1904" i="1"/>
  <c r="G1904" i="1"/>
  <c r="F1905" i="1"/>
  <c r="G1905" i="1"/>
  <c r="F1906" i="1"/>
  <c r="G1906" i="1"/>
  <c r="F1907" i="1"/>
  <c r="G1907" i="1"/>
  <c r="F1908" i="1"/>
  <c r="G1908" i="1"/>
  <c r="F1909" i="1"/>
  <c r="G1909" i="1"/>
  <c r="F1910" i="1"/>
  <c r="G1910" i="1"/>
  <c r="F1911" i="1"/>
  <c r="G1911" i="1"/>
  <c r="F1912" i="1"/>
  <c r="G1912" i="1"/>
  <c r="F1913" i="1"/>
  <c r="G1913" i="1"/>
  <c r="F1914" i="1"/>
  <c r="G1914" i="1"/>
  <c r="F1915" i="1"/>
  <c r="G1915" i="1"/>
  <c r="F1916" i="1"/>
  <c r="G1916" i="1"/>
  <c r="F1917" i="1"/>
  <c r="G1917" i="1"/>
  <c r="F1918" i="1"/>
  <c r="G1918" i="1"/>
  <c r="F1919" i="1"/>
  <c r="G1919" i="1"/>
  <c r="F1920" i="1"/>
  <c r="G1920" i="1"/>
  <c r="F1921" i="1"/>
  <c r="G1921" i="1"/>
  <c r="F1922" i="1"/>
  <c r="G1922" i="1"/>
  <c r="F1923" i="1"/>
  <c r="G1923" i="1"/>
  <c r="F1924" i="1"/>
  <c r="G1924" i="1"/>
  <c r="F1925" i="1"/>
  <c r="G1925" i="1"/>
  <c r="F1926" i="1"/>
  <c r="G1926" i="1"/>
  <c r="F1927" i="1"/>
  <c r="G1927" i="1"/>
  <c r="F1928" i="1"/>
  <c r="G1928" i="1"/>
  <c r="F1929" i="1"/>
  <c r="G1929" i="1"/>
  <c r="F1930" i="1"/>
  <c r="G1930" i="1"/>
  <c r="F1931" i="1"/>
  <c r="G1931" i="1"/>
  <c r="F1932" i="1"/>
  <c r="G1932" i="1"/>
  <c r="F1933" i="1"/>
  <c r="G1933" i="1"/>
  <c r="F1934" i="1"/>
  <c r="G1934" i="1"/>
  <c r="F1935" i="1"/>
  <c r="G1935" i="1"/>
  <c r="F1936" i="1"/>
  <c r="G1936" i="1"/>
  <c r="F1937" i="1"/>
  <c r="G1937" i="1"/>
  <c r="F1938" i="1"/>
  <c r="G1938" i="1"/>
  <c r="F1939" i="1"/>
  <c r="G1939" i="1"/>
  <c r="F1940" i="1"/>
  <c r="G1940" i="1"/>
  <c r="F1941" i="1"/>
  <c r="G1941" i="1"/>
  <c r="F1942" i="1"/>
  <c r="G1942" i="1"/>
  <c r="F1943" i="1"/>
  <c r="G1943" i="1"/>
  <c r="F1944" i="1"/>
  <c r="G1944" i="1"/>
  <c r="F1945" i="1"/>
  <c r="G1945" i="1"/>
  <c r="F1946" i="1"/>
  <c r="G1946" i="1"/>
  <c r="F1947" i="1"/>
  <c r="G1947" i="1"/>
  <c r="F1948" i="1"/>
  <c r="G1948" i="1"/>
  <c r="F1949" i="1"/>
  <c r="G1949" i="1"/>
  <c r="F1950" i="1"/>
  <c r="G1950" i="1"/>
  <c r="F1951" i="1"/>
  <c r="G1951" i="1"/>
  <c r="F1952" i="1"/>
  <c r="G1952" i="1"/>
  <c r="F1953" i="1"/>
  <c r="G1953" i="1"/>
  <c r="F1954" i="1"/>
  <c r="G1954" i="1"/>
  <c r="F1955" i="1"/>
  <c r="G1955" i="1"/>
  <c r="F1956" i="1"/>
  <c r="G1956" i="1"/>
  <c r="F1957" i="1"/>
  <c r="G1957" i="1"/>
  <c r="F1958" i="1"/>
  <c r="G1958" i="1"/>
  <c r="F1959" i="1"/>
  <c r="G1959" i="1"/>
  <c r="F1960" i="1"/>
  <c r="G1960" i="1"/>
  <c r="F1961" i="1"/>
  <c r="G1961" i="1"/>
  <c r="F1962" i="1"/>
  <c r="G1962" i="1"/>
  <c r="F1963" i="1"/>
  <c r="G1963" i="1"/>
  <c r="F1964" i="1"/>
  <c r="G1964" i="1"/>
  <c r="F1965" i="1"/>
  <c r="G1965" i="1"/>
  <c r="F1966" i="1"/>
  <c r="G1966" i="1"/>
  <c r="F1967" i="1"/>
  <c r="G1967" i="1"/>
  <c r="F1968" i="1"/>
  <c r="G1968" i="1"/>
  <c r="F1969" i="1"/>
  <c r="G1969" i="1"/>
  <c r="F1970" i="1"/>
  <c r="G1970" i="1"/>
  <c r="F1971" i="1"/>
  <c r="G1971" i="1"/>
  <c r="F1972" i="1"/>
  <c r="G1972" i="1"/>
  <c r="F1973" i="1"/>
  <c r="G1973" i="1"/>
  <c r="F1976" i="1"/>
  <c r="G1976" i="1"/>
  <c r="F1977" i="1"/>
  <c r="G1977" i="1"/>
  <c r="F1982" i="1"/>
  <c r="G1982" i="1"/>
  <c r="F1985" i="1"/>
  <c r="G1985" i="1"/>
  <c r="F1986" i="1"/>
  <c r="G1986" i="1"/>
  <c r="F1987" i="1"/>
  <c r="G1987" i="1"/>
  <c r="F1988" i="1"/>
  <c r="G1988" i="1"/>
  <c r="F1989" i="1"/>
  <c r="G1989" i="1"/>
  <c r="F1990" i="1"/>
  <c r="G1990" i="1"/>
  <c r="F1991" i="1"/>
  <c r="G1991" i="1"/>
  <c r="F1992" i="1"/>
  <c r="G1992" i="1"/>
  <c r="F1995" i="1"/>
  <c r="G1995" i="1"/>
  <c r="F1996" i="1"/>
  <c r="G1996" i="1"/>
  <c r="F1997" i="1"/>
  <c r="G1997" i="1"/>
  <c r="F1998" i="1"/>
  <c r="G1998" i="1"/>
  <c r="F1999" i="1"/>
  <c r="G1999" i="1"/>
  <c r="F2000" i="1"/>
  <c r="G2000" i="1"/>
  <c r="F2001" i="1"/>
  <c r="G2001" i="1"/>
  <c r="F2002" i="1"/>
  <c r="G2002" i="1"/>
  <c r="F2003" i="1"/>
  <c r="G2003" i="1"/>
  <c r="F2007" i="1"/>
  <c r="G2007" i="1"/>
  <c r="F2008" i="1"/>
  <c r="G2008" i="1"/>
  <c r="F2009" i="1"/>
  <c r="G2009" i="1"/>
  <c r="F2012" i="1"/>
  <c r="G2012" i="1"/>
  <c r="F2013" i="1"/>
  <c r="G2013" i="1"/>
  <c r="F2018" i="1"/>
  <c r="G2018" i="1"/>
  <c r="F2022" i="1"/>
  <c r="G2022" i="1"/>
  <c r="F2023" i="1"/>
  <c r="G2023" i="1"/>
  <c r="F2024" i="1"/>
  <c r="G2024" i="1"/>
  <c r="F2025" i="1"/>
  <c r="G2025" i="1"/>
  <c r="F2026" i="1"/>
  <c r="G2026" i="1"/>
  <c r="F2027" i="1"/>
  <c r="G2027" i="1"/>
  <c r="F2028" i="1"/>
  <c r="G2028" i="1"/>
  <c r="F2029" i="1"/>
  <c r="G2029" i="1"/>
  <c r="F2030" i="1"/>
  <c r="G2030" i="1"/>
  <c r="F2031" i="1"/>
  <c r="G2031" i="1"/>
  <c r="F2032" i="1"/>
  <c r="G2032" i="1"/>
  <c r="F2033" i="1"/>
  <c r="G2033" i="1"/>
  <c r="F2034" i="1"/>
  <c r="G2034" i="1"/>
  <c r="F2035" i="1"/>
  <c r="G2035" i="1"/>
  <c r="F2036" i="1"/>
  <c r="G2036" i="1"/>
  <c r="F2037" i="1"/>
  <c r="G2037" i="1"/>
  <c r="F2038" i="1"/>
  <c r="G2038" i="1"/>
  <c r="F2039" i="1"/>
  <c r="G2039" i="1"/>
  <c r="F2040" i="1"/>
  <c r="G2040" i="1"/>
  <c r="F2041" i="1"/>
  <c r="G2041" i="1"/>
  <c r="F2042" i="1"/>
  <c r="G2042" i="1"/>
  <c r="F2043" i="1"/>
  <c r="G2043" i="1"/>
  <c r="F2044" i="1"/>
  <c r="G2044" i="1"/>
  <c r="F2045" i="1"/>
  <c r="G2045" i="1"/>
  <c r="F2046" i="1"/>
  <c r="G2046" i="1"/>
  <c r="F2047" i="1"/>
  <c r="G2047" i="1"/>
  <c r="F2048" i="1"/>
  <c r="G2048" i="1"/>
  <c r="F2053" i="1"/>
  <c r="G2053" i="1"/>
  <c r="F2054" i="1"/>
  <c r="G2054" i="1"/>
  <c r="F2055" i="1"/>
  <c r="G2055" i="1"/>
  <c r="F2056" i="1"/>
  <c r="G2056" i="1"/>
  <c r="F2057" i="1"/>
  <c r="G2057" i="1"/>
  <c r="F2073" i="1"/>
  <c r="G2073" i="1"/>
  <c r="F2076" i="1"/>
  <c r="G2076" i="1"/>
  <c r="F2077" i="1"/>
  <c r="G2077" i="1"/>
  <c r="F2078" i="1"/>
  <c r="G2078" i="1"/>
  <c r="F2079" i="1"/>
  <c r="G2079" i="1"/>
  <c r="F2080" i="1"/>
  <c r="G2080" i="1"/>
  <c r="F2081" i="1"/>
  <c r="G2081" i="1"/>
  <c r="F2082" i="1"/>
  <c r="G2082" i="1"/>
  <c r="F2083" i="1"/>
  <c r="G2083" i="1"/>
  <c r="F2087" i="1"/>
  <c r="G2087" i="1"/>
  <c r="F2088" i="1"/>
  <c r="G2088" i="1"/>
  <c r="F2089" i="1"/>
  <c r="G2089" i="1"/>
  <c r="F2090" i="1"/>
  <c r="G2090" i="1"/>
  <c r="F2091" i="1"/>
  <c r="G2091" i="1"/>
  <c r="F2092" i="1"/>
  <c r="G2092" i="1"/>
  <c r="F2093" i="1"/>
  <c r="G2093" i="1"/>
  <c r="F2094" i="1"/>
  <c r="G2094" i="1"/>
  <c r="F2095" i="1"/>
  <c r="G2095" i="1"/>
  <c r="F2096" i="1"/>
  <c r="G2096" i="1"/>
  <c r="F2097" i="1"/>
  <c r="G2097" i="1"/>
  <c r="F2098" i="1"/>
  <c r="G2098" i="1"/>
  <c r="F2099" i="1"/>
  <c r="G2099" i="1"/>
  <c r="F2100" i="1"/>
  <c r="G2100" i="1"/>
  <c r="F2101" i="1"/>
  <c r="G2101" i="1"/>
  <c r="F2102" i="1"/>
  <c r="G2102" i="1"/>
  <c r="F2103" i="1"/>
  <c r="G2103" i="1"/>
  <c r="F2104" i="1"/>
  <c r="G2104" i="1"/>
  <c r="F2107" i="1"/>
  <c r="G2107" i="1"/>
  <c r="F2108" i="1"/>
  <c r="G2108" i="1"/>
  <c r="F2109" i="1"/>
  <c r="G2109" i="1"/>
  <c r="F2110" i="1"/>
  <c r="G2110" i="1"/>
  <c r="F2111" i="1"/>
  <c r="G2111" i="1"/>
  <c r="F2112" i="1"/>
  <c r="G2112" i="1"/>
  <c r="F2113" i="1"/>
  <c r="G2113" i="1"/>
  <c r="F2114" i="1"/>
  <c r="G2114" i="1"/>
  <c r="F2115" i="1"/>
  <c r="G2115" i="1"/>
  <c r="F2116" i="1"/>
  <c r="G2116" i="1"/>
  <c r="F2117" i="1"/>
  <c r="G2117" i="1"/>
  <c r="F2118" i="1"/>
  <c r="G2118" i="1"/>
  <c r="F2119" i="1"/>
  <c r="G2119" i="1"/>
  <c r="F2120" i="1"/>
  <c r="G2120" i="1"/>
  <c r="F2121" i="1"/>
  <c r="G2121" i="1"/>
  <c r="F2122" i="1"/>
  <c r="G2122" i="1"/>
  <c r="F2123" i="1"/>
  <c r="G2123" i="1"/>
  <c r="F2124" i="1"/>
  <c r="G2124" i="1"/>
  <c r="F2125" i="1"/>
  <c r="G2125" i="1"/>
  <c r="F2126" i="1"/>
  <c r="G2126" i="1"/>
  <c r="F2127" i="1"/>
  <c r="G2127" i="1"/>
  <c r="F2128" i="1"/>
  <c r="G2128" i="1"/>
  <c r="F2129" i="1"/>
  <c r="G2129" i="1"/>
  <c r="F2130" i="1"/>
  <c r="G2130" i="1"/>
  <c r="F2131" i="1"/>
  <c r="G2131" i="1"/>
  <c r="F2132" i="1"/>
  <c r="G2132" i="1"/>
  <c r="F2133" i="1"/>
  <c r="G2133" i="1"/>
  <c r="F2134" i="1"/>
  <c r="G2134" i="1"/>
  <c r="F2135" i="1"/>
  <c r="G2135" i="1"/>
  <c r="F2136" i="1"/>
  <c r="G2136" i="1"/>
  <c r="F2137" i="1"/>
  <c r="G2137" i="1"/>
  <c r="F2138" i="1"/>
  <c r="G2138" i="1"/>
  <c r="F2139" i="1"/>
  <c r="G2139" i="1"/>
  <c r="F2140" i="1"/>
  <c r="G2140" i="1"/>
  <c r="F2143" i="1"/>
  <c r="G2143" i="1"/>
  <c r="F2146" i="1"/>
  <c r="G2146" i="1"/>
  <c r="F2147" i="1"/>
  <c r="G2147" i="1"/>
  <c r="F2152" i="1"/>
  <c r="G2152" i="1"/>
  <c r="F2156" i="1"/>
  <c r="G2156" i="1"/>
  <c r="F2157" i="1"/>
  <c r="G2157" i="1"/>
  <c r="F2158" i="1"/>
  <c r="G2158" i="1"/>
  <c r="F2159" i="1"/>
  <c r="G2159" i="1"/>
  <c r="F2160" i="1"/>
  <c r="G2160" i="1"/>
  <c r="F2161" i="1"/>
  <c r="G2161" i="1"/>
  <c r="F2162" i="1"/>
  <c r="G2162" i="1"/>
  <c r="F2163" i="1"/>
  <c r="G2163" i="1"/>
  <c r="F2164" i="1"/>
  <c r="G2164" i="1"/>
  <c r="F2165" i="1"/>
  <c r="G2165" i="1"/>
  <c r="F2166" i="1"/>
  <c r="G2166" i="1"/>
  <c r="F2167" i="1"/>
  <c r="G2167" i="1"/>
  <c r="F2168" i="1"/>
  <c r="G2168" i="1"/>
  <c r="F2169" i="1"/>
  <c r="G2169" i="1"/>
  <c r="F2170" i="1"/>
  <c r="G2170" i="1"/>
  <c r="F2171" i="1"/>
  <c r="G2171" i="1"/>
  <c r="F2172" i="1"/>
  <c r="G2172" i="1"/>
  <c r="F2173" i="1"/>
  <c r="G2173" i="1"/>
  <c r="F2174" i="1"/>
  <c r="G2174" i="1"/>
  <c r="F2175" i="1"/>
  <c r="G2175" i="1"/>
  <c r="F2179" i="1"/>
  <c r="G2179" i="1"/>
  <c r="F2180" i="1"/>
  <c r="G2180" i="1"/>
  <c r="F2181" i="1"/>
  <c r="G2181" i="1"/>
  <c r="F2182" i="1"/>
  <c r="G2182" i="1"/>
  <c r="F2183" i="1"/>
  <c r="G2183" i="1"/>
  <c r="F2184" i="1"/>
  <c r="G2184" i="1"/>
  <c r="F2185" i="1"/>
  <c r="G2185" i="1"/>
  <c r="F2186" i="1"/>
  <c r="G2186" i="1"/>
  <c r="F2187" i="1"/>
  <c r="G2187" i="1"/>
  <c r="F2188" i="1"/>
  <c r="G2188" i="1"/>
  <c r="F2189" i="1"/>
  <c r="G2189" i="1"/>
  <c r="F2190" i="1"/>
  <c r="G2190" i="1"/>
  <c r="F2191" i="1"/>
  <c r="G2191" i="1"/>
  <c r="F2192" i="1"/>
  <c r="G2192" i="1"/>
  <c r="F2193" i="1"/>
  <c r="G2193" i="1"/>
  <c r="F2197" i="1"/>
  <c r="G2197" i="1"/>
  <c r="F2198" i="1"/>
  <c r="G2198" i="1"/>
  <c r="F2199" i="1"/>
  <c r="G2199" i="1"/>
  <c r="F2202" i="1"/>
  <c r="G2202" i="1"/>
  <c r="F2203" i="1"/>
  <c r="G2203" i="1"/>
  <c r="F2204" i="1"/>
  <c r="G2204" i="1"/>
  <c r="F2205" i="1"/>
  <c r="G2205" i="1"/>
  <c r="F2210" i="1"/>
  <c r="G2210" i="1"/>
  <c r="F2211" i="1"/>
  <c r="G2211" i="1"/>
  <c r="F2212" i="1"/>
  <c r="G2212" i="1"/>
  <c r="F2213" i="1"/>
  <c r="G2213" i="1"/>
  <c r="F2214" i="1"/>
  <c r="G2214" i="1"/>
  <c r="F2215" i="1"/>
  <c r="G2215" i="1"/>
  <c r="F2216" i="1"/>
  <c r="G2216" i="1"/>
  <c r="F2217" i="1"/>
  <c r="G2217" i="1"/>
  <c r="F2218" i="1"/>
  <c r="G2218" i="1"/>
  <c r="F2219" i="1"/>
  <c r="G2219" i="1"/>
  <c r="F2220" i="1"/>
  <c r="G2220" i="1"/>
  <c r="F2221" i="1"/>
  <c r="G2221" i="1"/>
  <c r="F2222" i="1"/>
  <c r="G2222" i="1"/>
  <c r="F2223" i="1"/>
  <c r="G2223" i="1"/>
  <c r="F2224" i="1"/>
  <c r="G2224" i="1"/>
  <c r="F2225" i="1"/>
  <c r="G2225" i="1"/>
  <c r="F2226" i="1"/>
  <c r="G2226" i="1"/>
  <c r="F2227" i="1"/>
  <c r="G2227" i="1"/>
  <c r="F2228" i="1"/>
  <c r="G2228" i="1"/>
  <c r="F2229" i="1"/>
  <c r="G2229" i="1"/>
  <c r="F2230" i="1"/>
  <c r="G2230" i="1"/>
  <c r="F2231" i="1"/>
  <c r="G2231" i="1"/>
  <c r="F2232" i="1"/>
  <c r="G2232" i="1"/>
  <c r="F2233" i="1"/>
  <c r="G2233" i="1"/>
  <c r="F2234" i="1"/>
  <c r="G2234" i="1"/>
  <c r="F2235" i="1"/>
  <c r="G2235" i="1"/>
  <c r="F2236" i="1"/>
  <c r="G2236" i="1"/>
  <c r="F2237" i="1"/>
  <c r="G2237" i="1"/>
  <c r="F2238" i="1"/>
  <c r="G2238" i="1"/>
  <c r="F2239" i="1"/>
  <c r="G2239" i="1"/>
  <c r="F2240" i="1"/>
  <c r="G2240" i="1"/>
  <c r="F2241" i="1"/>
  <c r="G2241" i="1"/>
  <c r="F2242" i="1"/>
  <c r="G2242" i="1"/>
  <c r="F2243" i="1"/>
  <c r="G2243" i="1"/>
  <c r="F2244" i="1"/>
  <c r="G2244" i="1"/>
  <c r="F2245" i="1"/>
  <c r="G2245" i="1"/>
  <c r="F2246" i="1"/>
  <c r="G2246" i="1"/>
  <c r="F2247" i="1"/>
  <c r="G2247" i="1"/>
  <c r="F2248" i="1"/>
  <c r="G2248" i="1"/>
  <c r="F2249" i="1"/>
  <c r="G2249" i="1"/>
  <c r="F2250" i="1"/>
  <c r="G2250" i="1"/>
  <c r="F2251" i="1"/>
  <c r="G2251" i="1"/>
  <c r="F2252" i="1"/>
  <c r="G2252" i="1"/>
  <c r="F2253" i="1"/>
  <c r="G2253" i="1"/>
  <c r="F2254" i="1"/>
  <c r="G2254" i="1"/>
  <c r="F2255" i="1"/>
  <c r="G2255" i="1"/>
  <c r="F2256" i="1"/>
  <c r="G2256" i="1"/>
  <c r="F2257" i="1"/>
  <c r="G2257" i="1"/>
  <c r="F2258" i="1"/>
  <c r="G2258" i="1"/>
  <c r="F2259" i="1"/>
  <c r="G2259" i="1"/>
  <c r="F2266" i="1"/>
  <c r="G2266" i="1"/>
  <c r="F2267" i="1"/>
  <c r="G2267" i="1"/>
  <c r="F2268" i="1"/>
  <c r="G2268" i="1"/>
  <c r="F2269" i="1"/>
  <c r="G2269" i="1"/>
  <c r="F2270" i="1"/>
  <c r="G2270" i="1"/>
  <c r="F2271" i="1"/>
  <c r="G2271" i="1"/>
  <c r="F2272" i="1"/>
  <c r="G2272" i="1"/>
  <c r="F2273" i="1"/>
  <c r="G2273" i="1"/>
  <c r="F2299" i="1"/>
  <c r="G2299" i="1"/>
  <c r="F2300" i="1"/>
  <c r="G2300" i="1"/>
  <c r="F2301" i="1"/>
  <c r="G2301" i="1"/>
  <c r="F2302" i="1"/>
  <c r="G2302" i="1"/>
  <c r="F2306" i="1"/>
  <c r="G2306" i="1"/>
  <c r="F2307" i="1"/>
  <c r="G2307" i="1"/>
  <c r="F2308" i="1"/>
  <c r="G2308" i="1"/>
  <c r="F2311" i="1"/>
  <c r="G2311" i="1"/>
  <c r="F2312" i="1"/>
  <c r="G2312" i="1"/>
  <c r="F2313" i="1"/>
  <c r="G2313" i="1"/>
  <c r="F2314" i="1"/>
  <c r="G2314" i="1"/>
  <c r="F2315" i="1"/>
  <c r="G2315" i="1"/>
  <c r="F2316" i="1"/>
  <c r="G2316" i="1"/>
  <c r="F2324" i="1"/>
  <c r="G2324" i="1"/>
  <c r="F2325" i="1"/>
  <c r="G2325" i="1"/>
  <c r="F2326" i="1"/>
  <c r="G2326" i="1"/>
  <c r="F2327" i="1"/>
  <c r="G2327" i="1"/>
  <c r="F2328" i="1"/>
  <c r="G2328" i="1"/>
  <c r="F2329" i="1"/>
  <c r="G2329" i="1"/>
  <c r="F2330" i="1"/>
  <c r="G2330" i="1"/>
  <c r="F2331" i="1"/>
  <c r="G2331" i="1"/>
  <c r="F2332" i="1"/>
  <c r="G2332" i="1"/>
  <c r="F2333" i="1"/>
  <c r="G2333" i="1"/>
  <c r="F2334" i="1"/>
  <c r="G2334" i="1"/>
  <c r="F2335" i="1"/>
  <c r="G2335" i="1"/>
  <c r="F2336" i="1"/>
  <c r="G2336" i="1"/>
  <c r="F2337" i="1"/>
  <c r="G2337" i="1"/>
  <c r="F2342" i="1"/>
  <c r="G2342" i="1"/>
  <c r="F2343" i="1"/>
  <c r="G2343" i="1"/>
  <c r="F2344" i="1"/>
  <c r="G2344" i="1"/>
  <c r="F2345" i="1"/>
  <c r="G2345" i="1"/>
  <c r="F2346" i="1"/>
  <c r="G2346" i="1"/>
  <c r="F2347" i="1"/>
  <c r="G2347" i="1"/>
  <c r="F2348" i="1"/>
  <c r="G2348" i="1"/>
  <c r="F2349" i="1"/>
  <c r="G2349" i="1"/>
  <c r="F2350" i="1"/>
  <c r="G2350" i="1"/>
  <c r="F2351" i="1"/>
  <c r="G2351" i="1"/>
  <c r="F2352" i="1"/>
  <c r="G2352" i="1"/>
  <c r="F2353" i="1"/>
  <c r="G2353" i="1"/>
  <c r="F2370" i="1"/>
  <c r="G2370" i="1"/>
  <c r="F2378" i="1"/>
  <c r="G2378" i="1"/>
  <c r="F2379" i="1"/>
  <c r="G2379" i="1"/>
  <c r="F2380" i="1"/>
  <c r="G2380" i="1"/>
  <c r="F2381" i="1"/>
  <c r="G2381" i="1"/>
  <c r="F2382" i="1"/>
  <c r="G2382" i="1"/>
  <c r="F2383" i="1"/>
  <c r="G2383" i="1"/>
  <c r="F2384" i="1"/>
  <c r="G2384" i="1"/>
  <c r="F2385" i="1"/>
  <c r="G2385" i="1"/>
  <c r="F2386" i="1"/>
  <c r="G2386" i="1"/>
  <c r="F2387" i="1"/>
  <c r="G2387" i="1"/>
  <c r="F2388" i="1"/>
  <c r="G2388" i="1"/>
  <c r="F2389" i="1"/>
  <c r="G2389" i="1"/>
  <c r="F2390" i="1"/>
  <c r="G2390" i="1"/>
  <c r="F2399" i="1"/>
  <c r="G2399" i="1"/>
  <c r="F2410" i="1"/>
  <c r="G2410" i="1"/>
  <c r="F2411" i="1"/>
  <c r="G2411" i="1"/>
  <c r="F2412" i="1"/>
  <c r="G2412" i="1"/>
  <c r="F2413" i="1"/>
  <c r="G2413" i="1"/>
  <c r="F2414" i="1"/>
  <c r="G2414" i="1"/>
  <c r="F2415" i="1"/>
  <c r="G2415" i="1"/>
  <c r="F2416" i="1"/>
  <c r="G2416" i="1"/>
  <c r="F2417" i="1"/>
  <c r="G2417" i="1"/>
  <c r="F2418" i="1"/>
  <c r="G2418" i="1"/>
  <c r="F2419" i="1"/>
  <c r="G2419" i="1"/>
  <c r="F2420" i="1"/>
  <c r="G2420" i="1"/>
  <c r="F2421" i="1"/>
  <c r="G2421" i="1"/>
  <c r="F2422" i="1"/>
  <c r="G2422" i="1"/>
  <c r="F2423" i="1"/>
  <c r="G2423" i="1"/>
  <c r="F2424" i="1"/>
  <c r="G2424" i="1"/>
  <c r="F2425" i="1"/>
  <c r="G2425" i="1"/>
  <c r="F2426" i="1"/>
  <c r="G2426" i="1"/>
  <c r="F2427" i="1"/>
  <c r="G2427" i="1"/>
  <c r="F2428" i="1"/>
  <c r="G2428" i="1"/>
  <c r="F2429" i="1"/>
  <c r="G2429" i="1"/>
  <c r="F2430" i="1"/>
  <c r="G2430" i="1"/>
  <c r="F2431" i="1"/>
  <c r="G2431" i="1"/>
  <c r="F2432" i="1"/>
  <c r="G2432" i="1"/>
  <c r="F2433" i="1"/>
  <c r="G2433" i="1"/>
  <c r="F2434" i="1"/>
  <c r="G2434" i="1"/>
  <c r="F2435" i="1"/>
  <c r="G2435" i="1"/>
  <c r="F2436" i="1"/>
  <c r="G2436" i="1"/>
  <c r="F2437" i="1"/>
  <c r="G2437" i="1"/>
  <c r="F2438" i="1"/>
  <c r="G2438" i="1"/>
  <c r="F2439" i="1"/>
  <c r="G2439" i="1"/>
  <c r="F2440" i="1"/>
  <c r="G2440" i="1"/>
  <c r="F2441" i="1"/>
  <c r="G2441" i="1"/>
  <c r="F2442" i="1"/>
  <c r="G2442" i="1"/>
  <c r="F2443" i="1"/>
  <c r="G2443" i="1"/>
  <c r="F2444" i="1"/>
  <c r="G2444" i="1"/>
  <c r="F2445" i="1"/>
  <c r="G2445" i="1"/>
  <c r="F2446" i="1"/>
  <c r="G2446" i="1"/>
  <c r="F2447" i="1"/>
  <c r="G2447" i="1"/>
  <c r="F2448" i="1"/>
  <c r="G2448" i="1"/>
  <c r="F2449" i="1"/>
  <c r="G2449" i="1"/>
  <c r="F2450" i="1"/>
  <c r="G2450" i="1"/>
  <c r="F2451" i="1"/>
  <c r="G2451" i="1"/>
  <c r="F2452" i="1"/>
  <c r="G2452" i="1"/>
  <c r="F2453" i="1"/>
  <c r="G2453" i="1"/>
  <c r="F2454" i="1"/>
  <c r="G2454" i="1"/>
  <c r="F2455" i="1"/>
  <c r="G2455" i="1"/>
  <c r="F2456" i="1"/>
  <c r="G2456" i="1"/>
  <c r="F2457" i="1"/>
  <c r="G2457" i="1"/>
  <c r="F2458" i="1"/>
  <c r="G2458" i="1"/>
  <c r="F2459" i="1"/>
  <c r="G2459" i="1"/>
  <c r="F2460" i="1"/>
  <c r="G2460" i="1"/>
  <c r="F2461" i="1"/>
  <c r="G2461" i="1"/>
  <c r="F2462" i="1"/>
  <c r="G2462" i="1"/>
  <c r="F2463" i="1"/>
  <c r="G2463" i="1"/>
  <c r="F2464" i="1"/>
  <c r="G2464" i="1"/>
  <c r="F2465" i="1"/>
  <c r="G2465" i="1"/>
  <c r="F2466" i="1"/>
  <c r="G2466" i="1"/>
  <c r="F2467" i="1"/>
  <c r="G2467" i="1"/>
  <c r="F2468" i="1"/>
  <c r="G2468" i="1"/>
  <c r="F2469" i="1"/>
  <c r="G2469" i="1"/>
  <c r="F2470" i="1"/>
  <c r="G2470" i="1"/>
  <c r="F2471" i="1"/>
  <c r="G2471" i="1"/>
  <c r="F2472" i="1"/>
  <c r="G2472" i="1"/>
  <c r="F2473" i="1"/>
  <c r="G2473" i="1"/>
  <c r="F2474" i="1"/>
  <c r="G2474" i="1"/>
  <c r="F2475" i="1"/>
  <c r="G2475" i="1"/>
  <c r="F2476" i="1"/>
  <c r="G2476" i="1"/>
  <c r="F2477" i="1"/>
  <c r="G2477" i="1"/>
  <c r="F2478" i="1"/>
  <c r="G2478" i="1"/>
  <c r="F2479" i="1"/>
  <c r="G2479" i="1"/>
  <c r="F2480" i="1"/>
  <c r="G2480" i="1"/>
  <c r="F2481" i="1"/>
  <c r="G2481" i="1"/>
  <c r="F2482" i="1"/>
  <c r="G2482" i="1"/>
  <c r="F2483" i="1"/>
  <c r="G2483" i="1"/>
  <c r="F2484" i="1"/>
  <c r="G2484" i="1"/>
  <c r="F2485" i="1"/>
  <c r="G2485" i="1"/>
  <c r="F2486" i="1"/>
  <c r="G2486" i="1"/>
  <c r="F2487" i="1"/>
  <c r="G2487" i="1"/>
  <c r="F2488" i="1"/>
  <c r="G2488" i="1"/>
  <c r="F2489" i="1"/>
  <c r="G2489" i="1"/>
  <c r="F2490" i="1"/>
  <c r="G2490" i="1"/>
  <c r="F2491" i="1"/>
  <c r="G2491" i="1"/>
  <c r="F2492" i="1"/>
  <c r="G2492" i="1"/>
  <c r="F2493" i="1"/>
  <c r="G2493" i="1"/>
  <c r="F2494" i="1"/>
  <c r="G2494" i="1"/>
  <c r="F2495" i="1"/>
  <c r="G2495" i="1"/>
  <c r="F2496" i="1"/>
  <c r="G2496" i="1"/>
  <c r="F2497" i="1"/>
  <c r="G2497" i="1"/>
  <c r="F2498" i="1"/>
  <c r="G2498" i="1"/>
  <c r="F2499" i="1"/>
  <c r="G2499" i="1"/>
  <c r="F2500" i="1"/>
  <c r="G2500" i="1"/>
  <c r="F2501" i="1"/>
  <c r="G2501" i="1"/>
  <c r="F2502" i="1"/>
  <c r="G2502" i="1"/>
  <c r="F2503" i="1"/>
  <c r="G2503" i="1"/>
  <c r="F2504" i="1"/>
  <c r="G2504" i="1"/>
  <c r="F2505" i="1"/>
  <c r="G2505" i="1"/>
  <c r="F2506" i="1"/>
  <c r="G2506" i="1"/>
  <c r="F2507" i="1"/>
  <c r="G2507" i="1"/>
  <c r="F2508" i="1"/>
  <c r="G2508" i="1"/>
  <c r="F2509" i="1"/>
  <c r="G2509" i="1"/>
  <c r="F2510" i="1"/>
  <c r="G2510" i="1"/>
  <c r="F2511" i="1"/>
  <c r="G2511" i="1"/>
  <c r="F2512" i="1"/>
  <c r="G2512" i="1"/>
  <c r="F2513" i="1"/>
  <c r="G2513" i="1"/>
  <c r="F2514" i="1"/>
  <c r="G2514" i="1"/>
  <c r="F2515" i="1"/>
  <c r="G2515" i="1"/>
  <c r="F2516" i="1"/>
  <c r="G2516" i="1"/>
  <c r="F2517" i="1"/>
  <c r="G2517" i="1"/>
  <c r="F2518" i="1"/>
  <c r="G2518" i="1"/>
  <c r="F2519" i="1"/>
  <c r="G2519" i="1"/>
  <c r="F2520" i="1"/>
  <c r="G2520" i="1"/>
  <c r="F2521" i="1"/>
  <c r="G2521" i="1"/>
  <c r="F2522" i="1"/>
  <c r="G2522" i="1"/>
  <c r="F2523" i="1"/>
  <c r="G2523" i="1"/>
  <c r="F2524" i="1"/>
  <c r="G2524" i="1"/>
  <c r="F2525" i="1"/>
  <c r="G2525" i="1"/>
  <c r="F2526" i="1"/>
  <c r="G2526" i="1"/>
  <c r="F2527" i="1"/>
  <c r="G2527" i="1"/>
  <c r="F2528" i="1"/>
  <c r="G2528" i="1"/>
  <c r="F2529" i="1"/>
  <c r="G2529" i="1"/>
  <c r="F2530" i="1"/>
  <c r="G2530" i="1"/>
  <c r="F2531" i="1"/>
  <c r="G2531" i="1"/>
  <c r="F2532" i="1"/>
  <c r="G2532" i="1"/>
  <c r="F2533" i="1"/>
  <c r="G2533" i="1"/>
  <c r="F2534" i="1"/>
  <c r="G2534" i="1"/>
  <c r="F2535" i="1"/>
  <c r="G2535" i="1"/>
  <c r="F2536" i="1"/>
  <c r="G2536" i="1"/>
  <c r="F2537" i="1"/>
  <c r="G2537" i="1"/>
  <c r="F2538" i="1"/>
  <c r="G2538" i="1"/>
  <c r="F2539" i="1"/>
  <c r="G2539" i="1"/>
  <c r="F2540" i="1"/>
  <c r="G2540" i="1"/>
  <c r="F2541" i="1"/>
  <c r="G2541" i="1"/>
  <c r="F2542" i="1"/>
  <c r="G2542" i="1"/>
  <c r="F2543" i="1"/>
  <c r="G2543" i="1"/>
  <c r="F2544" i="1"/>
  <c r="G2544" i="1"/>
  <c r="F2545" i="1"/>
  <c r="G2545" i="1"/>
  <c r="F2546" i="1"/>
  <c r="G2546" i="1"/>
  <c r="F2547" i="1"/>
  <c r="G2547" i="1"/>
  <c r="F2548" i="1"/>
  <c r="G2548" i="1"/>
  <c r="F2549" i="1"/>
  <c r="G2549" i="1"/>
  <c r="F2550" i="1"/>
  <c r="G2550" i="1"/>
  <c r="F2551" i="1"/>
  <c r="G2551" i="1"/>
  <c r="F2552" i="1"/>
  <c r="G2552" i="1"/>
  <c r="F2553" i="1"/>
  <c r="G2553" i="1"/>
  <c r="F2554" i="1"/>
  <c r="G2554" i="1"/>
  <c r="F2555" i="1"/>
  <c r="G2555" i="1"/>
  <c r="F2556" i="1"/>
  <c r="G2556" i="1"/>
  <c r="F2557" i="1"/>
  <c r="G2557" i="1"/>
  <c r="F2558" i="1"/>
  <c r="G2558" i="1"/>
  <c r="F2559" i="1"/>
  <c r="G2559" i="1"/>
  <c r="F2560" i="1"/>
  <c r="G2560" i="1"/>
  <c r="F2561" i="1"/>
  <c r="G2561" i="1"/>
  <c r="F2562" i="1"/>
  <c r="G2562" i="1"/>
  <c r="F2563" i="1"/>
  <c r="G2563" i="1"/>
  <c r="F2564" i="1"/>
  <c r="G2564" i="1"/>
  <c r="F2565" i="1"/>
  <c r="G2565" i="1"/>
  <c r="F2566" i="1"/>
  <c r="G2566" i="1"/>
  <c r="F2567" i="1"/>
  <c r="G2567" i="1"/>
  <c r="F2568" i="1"/>
  <c r="G2568" i="1"/>
  <c r="F2569" i="1"/>
  <c r="G2569" i="1"/>
  <c r="F2570" i="1"/>
  <c r="G2570" i="1"/>
  <c r="F2571" i="1"/>
  <c r="G2571" i="1"/>
  <c r="F2572" i="1"/>
  <c r="G2572" i="1"/>
  <c r="F2573" i="1"/>
  <c r="G2573" i="1"/>
  <c r="F2574" i="1"/>
  <c r="G2574" i="1"/>
  <c r="F2575" i="1"/>
  <c r="G2575" i="1"/>
  <c r="F2576" i="1"/>
  <c r="G2576" i="1"/>
  <c r="F2577" i="1"/>
  <c r="G2577" i="1"/>
  <c r="F2578" i="1"/>
  <c r="G2578" i="1"/>
  <c r="F2579" i="1"/>
  <c r="G2579" i="1"/>
  <c r="F2580" i="1"/>
  <c r="G2580" i="1"/>
  <c r="F2581" i="1"/>
  <c r="G2581" i="1"/>
  <c r="F3" i="1"/>
  <c r="G3" i="1"/>
  <c r="F4" i="1"/>
  <c r="G4" i="1"/>
  <c r="F7" i="1"/>
  <c r="G7" i="1"/>
  <c r="F8" i="1"/>
  <c r="G8" i="1"/>
  <c r="F9" i="1"/>
  <c r="G9" i="1"/>
  <c r="F10" i="1"/>
  <c r="G10" i="1"/>
  <c r="F11" i="1"/>
  <c r="G11" i="1"/>
  <c r="F12" i="1"/>
  <c r="G12" i="1"/>
  <c r="F13" i="1"/>
  <c r="G13" i="1"/>
  <c r="F14" i="1"/>
  <c r="G14" i="1"/>
  <c r="F15" i="1"/>
  <c r="G15" i="1"/>
  <c r="F16" i="1"/>
  <c r="G16" i="1"/>
  <c r="F17" i="1"/>
  <c r="G17" i="1"/>
  <c r="F18" i="1"/>
  <c r="G18" i="1"/>
  <c r="F19" i="1"/>
  <c r="G19" i="1"/>
  <c r="F20" i="1"/>
  <c r="G20" i="1"/>
  <c r="F21" i="1"/>
  <c r="G21" i="1"/>
  <c r="F22" i="1"/>
  <c r="G22" i="1"/>
  <c r="F23" i="1"/>
  <c r="G23" i="1"/>
  <c r="F24" i="1"/>
  <c r="G24" i="1"/>
  <c r="F25" i="1"/>
  <c r="G25" i="1"/>
  <c r="F26" i="1"/>
  <c r="G26" i="1"/>
  <c r="F27" i="1"/>
  <c r="G27" i="1"/>
  <c r="F28" i="1"/>
  <c r="G28" i="1"/>
  <c r="F29" i="1"/>
  <c r="G29" i="1"/>
  <c r="F30" i="1"/>
  <c r="G30" i="1"/>
  <c r="F31" i="1"/>
  <c r="G31" i="1"/>
  <c r="F32" i="1"/>
  <c r="G32" i="1"/>
  <c r="F33" i="1"/>
  <c r="G33" i="1"/>
  <c r="F34" i="1"/>
  <c r="G34" i="1"/>
  <c r="F35" i="1"/>
  <c r="G35" i="1"/>
  <c r="F36" i="1"/>
  <c r="G36" i="1"/>
  <c r="F37" i="1"/>
  <c r="G37" i="1"/>
  <c r="F38" i="1"/>
  <c r="G38" i="1"/>
  <c r="F39" i="1"/>
  <c r="G39" i="1"/>
  <c r="F40" i="1"/>
  <c r="G40" i="1"/>
  <c r="F41" i="1"/>
  <c r="G41" i="1"/>
  <c r="F42" i="1"/>
  <c r="G42" i="1"/>
  <c r="F43" i="1"/>
  <c r="G43" i="1"/>
  <c r="F44" i="1"/>
  <c r="G44" i="1"/>
  <c r="F45" i="1"/>
  <c r="G45" i="1"/>
  <c r="F46" i="1"/>
  <c r="G46" i="1"/>
  <c r="F47" i="1"/>
  <c r="G47" i="1"/>
  <c r="F48" i="1"/>
  <c r="G48" i="1"/>
  <c r="F49" i="1"/>
  <c r="G49" i="1"/>
  <c r="F50" i="1"/>
  <c r="G50" i="1"/>
  <c r="F51" i="1"/>
  <c r="G51" i="1"/>
  <c r="F52" i="1"/>
  <c r="G52" i="1"/>
  <c r="F53" i="1"/>
  <c r="G53" i="1"/>
  <c r="F54" i="1"/>
  <c r="G54" i="1"/>
  <c r="F55" i="1"/>
  <c r="G55" i="1"/>
  <c r="F56" i="1"/>
  <c r="G56" i="1"/>
  <c r="F57" i="1"/>
  <c r="G57" i="1"/>
  <c r="F58" i="1"/>
  <c r="G58" i="1"/>
  <c r="F59" i="1"/>
  <c r="G59" i="1"/>
  <c r="F60" i="1"/>
  <c r="G60" i="1"/>
  <c r="F61" i="1"/>
  <c r="G61" i="1"/>
  <c r="F62" i="1"/>
  <c r="G62" i="1"/>
  <c r="F63" i="1"/>
  <c r="G63" i="1"/>
  <c r="F64" i="1"/>
  <c r="G64" i="1"/>
  <c r="F65" i="1"/>
  <c r="G65" i="1"/>
  <c r="F66" i="1"/>
  <c r="G66" i="1"/>
  <c r="F67" i="1"/>
  <c r="G67" i="1"/>
  <c r="F68" i="1"/>
  <c r="G68" i="1"/>
  <c r="F69" i="1"/>
  <c r="G69" i="1"/>
  <c r="F70" i="1"/>
  <c r="G70" i="1"/>
  <c r="F71" i="1"/>
  <c r="G71" i="1"/>
  <c r="F72" i="1"/>
  <c r="G72" i="1"/>
  <c r="F73" i="1"/>
  <c r="G73" i="1"/>
  <c r="F74" i="1"/>
  <c r="G74" i="1"/>
  <c r="F75" i="1"/>
  <c r="G75" i="1"/>
  <c r="F76" i="1"/>
  <c r="G76" i="1"/>
  <c r="F77" i="1"/>
  <c r="G77" i="1"/>
  <c r="F78" i="1"/>
  <c r="G78" i="1"/>
  <c r="F79" i="1"/>
  <c r="G79" i="1"/>
  <c r="F80" i="1"/>
  <c r="G80" i="1"/>
  <c r="F81" i="1"/>
  <c r="G81" i="1"/>
  <c r="F82" i="1"/>
  <c r="G82" i="1"/>
  <c r="F83" i="1"/>
  <c r="G83" i="1"/>
  <c r="F84" i="1"/>
  <c r="G84" i="1"/>
  <c r="F85" i="1"/>
  <c r="G85" i="1"/>
  <c r="F86" i="1"/>
  <c r="G86" i="1"/>
  <c r="F87" i="1"/>
  <c r="G87" i="1"/>
  <c r="F88" i="1"/>
  <c r="G88" i="1"/>
  <c r="F89" i="1"/>
  <c r="G89" i="1"/>
  <c r="F90" i="1"/>
  <c r="G90" i="1"/>
  <c r="F91" i="1"/>
  <c r="G91" i="1"/>
  <c r="F92" i="1"/>
  <c r="G92" i="1"/>
  <c r="F93" i="1"/>
  <c r="G93" i="1"/>
  <c r="F94" i="1"/>
  <c r="G94" i="1"/>
  <c r="F95" i="1"/>
  <c r="G95" i="1"/>
  <c r="F96" i="1"/>
  <c r="G96" i="1"/>
  <c r="F97" i="1"/>
  <c r="G97" i="1"/>
  <c r="F98" i="1"/>
  <c r="G98" i="1"/>
  <c r="F99" i="1"/>
  <c r="G99" i="1"/>
  <c r="F100" i="1"/>
  <c r="G100" i="1"/>
  <c r="F101" i="1"/>
  <c r="G101" i="1"/>
  <c r="F102" i="1"/>
  <c r="G102" i="1"/>
  <c r="F103" i="1"/>
  <c r="G103" i="1"/>
  <c r="F104" i="1"/>
  <c r="G104" i="1"/>
  <c r="F105" i="1"/>
  <c r="G105" i="1"/>
  <c r="F106" i="1"/>
  <c r="G106" i="1"/>
  <c r="F107" i="1"/>
  <c r="G107" i="1"/>
  <c r="F108" i="1"/>
  <c r="G108" i="1"/>
  <c r="F109" i="1"/>
  <c r="G109" i="1"/>
  <c r="F110" i="1"/>
  <c r="G110" i="1"/>
  <c r="F111" i="1"/>
  <c r="G111" i="1"/>
  <c r="F112" i="1"/>
  <c r="G112" i="1"/>
  <c r="F113" i="1"/>
  <c r="G113" i="1"/>
  <c r="F114" i="1"/>
  <c r="G114" i="1"/>
  <c r="F115" i="1"/>
  <c r="G115" i="1"/>
  <c r="F116" i="1"/>
  <c r="G116" i="1"/>
  <c r="F117" i="1"/>
  <c r="G117" i="1"/>
  <c r="F118" i="1"/>
  <c r="G118" i="1"/>
  <c r="F119" i="1"/>
  <c r="G119" i="1"/>
  <c r="F120" i="1"/>
  <c r="G120" i="1"/>
  <c r="F121" i="1"/>
  <c r="G121" i="1"/>
  <c r="F122" i="1"/>
  <c r="G122" i="1"/>
  <c r="F123" i="1"/>
  <c r="G123" i="1"/>
  <c r="F124" i="1"/>
  <c r="G124" i="1"/>
  <c r="F125" i="1"/>
  <c r="G125" i="1"/>
  <c r="F126" i="1"/>
  <c r="G126" i="1"/>
  <c r="F127" i="1"/>
  <c r="G127" i="1"/>
  <c r="F128" i="1"/>
  <c r="G128" i="1"/>
  <c r="F129" i="1"/>
  <c r="G129" i="1"/>
  <c r="F130" i="1"/>
  <c r="G130" i="1"/>
  <c r="F131" i="1"/>
  <c r="G131" i="1"/>
  <c r="F132" i="1"/>
  <c r="G132" i="1"/>
  <c r="F133" i="1"/>
  <c r="G133" i="1"/>
  <c r="F134" i="1"/>
  <c r="G134" i="1"/>
  <c r="F135" i="1"/>
  <c r="G135" i="1"/>
  <c r="F136" i="1"/>
  <c r="G136" i="1"/>
  <c r="F137" i="1"/>
  <c r="G137" i="1"/>
  <c r="F138" i="1"/>
  <c r="G138" i="1"/>
  <c r="F139" i="1"/>
  <c r="G139" i="1"/>
  <c r="F140" i="1"/>
  <c r="G140" i="1"/>
  <c r="F141" i="1"/>
  <c r="G141" i="1"/>
  <c r="F142" i="1"/>
  <c r="G142" i="1"/>
  <c r="F143" i="1"/>
  <c r="G143" i="1"/>
  <c r="F144" i="1"/>
  <c r="G144" i="1"/>
  <c r="F145" i="1"/>
  <c r="G145" i="1"/>
  <c r="F146" i="1"/>
  <c r="G146" i="1"/>
  <c r="F147" i="1"/>
  <c r="G147" i="1"/>
  <c r="F148" i="1"/>
  <c r="G148" i="1"/>
  <c r="F149" i="1"/>
  <c r="G149" i="1"/>
  <c r="F150" i="1"/>
  <c r="G150" i="1"/>
  <c r="F151" i="1"/>
  <c r="G151" i="1"/>
  <c r="F152" i="1"/>
  <c r="G152" i="1"/>
  <c r="F153" i="1"/>
  <c r="G153" i="1"/>
  <c r="F154" i="1"/>
  <c r="G154" i="1"/>
  <c r="F155" i="1"/>
  <c r="G155" i="1"/>
  <c r="F156" i="1"/>
  <c r="G156" i="1"/>
  <c r="F157" i="1"/>
  <c r="G157" i="1"/>
  <c r="F158" i="1"/>
  <c r="G158" i="1"/>
  <c r="F159" i="1"/>
  <c r="G159" i="1"/>
  <c r="F160" i="1"/>
  <c r="G160" i="1"/>
  <c r="F161" i="1"/>
  <c r="G161" i="1"/>
  <c r="F162" i="1"/>
  <c r="G162" i="1"/>
  <c r="F163" i="1"/>
  <c r="G163" i="1"/>
  <c r="F164" i="1"/>
  <c r="G164" i="1"/>
  <c r="F165" i="1"/>
  <c r="G165" i="1"/>
  <c r="F166" i="1"/>
  <c r="G166" i="1"/>
  <c r="F167" i="1"/>
  <c r="G167" i="1"/>
  <c r="F168" i="1"/>
  <c r="G168" i="1"/>
  <c r="F169" i="1"/>
  <c r="G169" i="1"/>
  <c r="F170" i="1"/>
  <c r="G170" i="1"/>
  <c r="F171" i="1"/>
  <c r="G171" i="1"/>
  <c r="F172" i="1"/>
  <c r="G172" i="1"/>
  <c r="F173" i="1"/>
  <c r="G173" i="1"/>
  <c r="F174" i="1"/>
  <c r="G174" i="1"/>
  <c r="F175" i="1"/>
  <c r="G175" i="1"/>
  <c r="F176" i="1"/>
  <c r="G176" i="1"/>
  <c r="F177" i="1"/>
  <c r="G177" i="1"/>
  <c r="F178" i="1"/>
  <c r="G178" i="1"/>
  <c r="F179" i="1"/>
  <c r="G179" i="1"/>
  <c r="F180" i="1"/>
  <c r="G180" i="1"/>
  <c r="F181" i="1"/>
  <c r="G181" i="1"/>
  <c r="F182" i="1"/>
  <c r="G182" i="1"/>
  <c r="F183" i="1"/>
  <c r="G183" i="1"/>
  <c r="F184" i="1"/>
  <c r="G184" i="1"/>
  <c r="F185" i="1"/>
  <c r="G185" i="1"/>
  <c r="F186" i="1"/>
  <c r="G186" i="1"/>
  <c r="F187" i="1"/>
  <c r="G187" i="1"/>
  <c r="F188" i="1"/>
  <c r="G188" i="1"/>
  <c r="F189" i="1"/>
  <c r="G189" i="1"/>
  <c r="F190" i="1"/>
  <c r="G190" i="1"/>
  <c r="F191" i="1"/>
  <c r="G191" i="1"/>
  <c r="F192" i="1"/>
  <c r="G192" i="1"/>
  <c r="F193" i="1"/>
  <c r="G193" i="1"/>
  <c r="F194" i="1"/>
  <c r="G194" i="1"/>
  <c r="F195" i="1"/>
  <c r="G195" i="1"/>
  <c r="F196" i="1"/>
  <c r="G196" i="1"/>
  <c r="F197" i="1"/>
  <c r="G197" i="1"/>
  <c r="F198" i="1"/>
  <c r="G198" i="1"/>
  <c r="F199" i="1"/>
  <c r="G199" i="1"/>
  <c r="F200" i="1"/>
  <c r="G200" i="1"/>
  <c r="F201" i="1"/>
  <c r="G201" i="1"/>
  <c r="F202" i="1"/>
  <c r="G202" i="1"/>
  <c r="F203" i="1"/>
  <c r="G203" i="1"/>
  <c r="F204" i="1"/>
  <c r="G204" i="1"/>
  <c r="F205" i="1"/>
  <c r="G205" i="1"/>
  <c r="F206" i="1"/>
  <c r="G206" i="1"/>
  <c r="F207" i="1"/>
  <c r="G207" i="1"/>
  <c r="F208" i="1"/>
  <c r="G208" i="1"/>
  <c r="F209" i="1"/>
  <c r="G209" i="1"/>
  <c r="F210" i="1"/>
  <c r="G210" i="1"/>
  <c r="F211" i="1"/>
  <c r="G211" i="1"/>
  <c r="F212" i="1"/>
  <c r="G212" i="1"/>
  <c r="F213" i="1"/>
  <c r="G213" i="1"/>
  <c r="F214" i="1"/>
  <c r="G214" i="1"/>
  <c r="F215" i="1"/>
  <c r="G215" i="1"/>
  <c r="F216" i="1"/>
  <c r="G216" i="1"/>
  <c r="F217" i="1"/>
  <c r="G217" i="1"/>
  <c r="F218" i="1"/>
  <c r="G218" i="1"/>
  <c r="F219" i="1"/>
  <c r="G219" i="1"/>
  <c r="F220" i="1"/>
  <c r="G220" i="1"/>
  <c r="F221" i="1"/>
  <c r="G221" i="1"/>
  <c r="F222" i="1"/>
  <c r="G222" i="1"/>
  <c r="F223" i="1"/>
  <c r="G223" i="1"/>
  <c r="F224" i="1"/>
  <c r="G224" i="1"/>
  <c r="F225" i="1"/>
  <c r="G225" i="1"/>
  <c r="F226" i="1"/>
  <c r="G226" i="1"/>
  <c r="F227" i="1"/>
  <c r="G227" i="1"/>
  <c r="F228" i="1"/>
  <c r="G228" i="1"/>
  <c r="F229" i="1"/>
  <c r="G229" i="1"/>
  <c r="F230" i="1"/>
  <c r="G230" i="1"/>
  <c r="F231" i="1"/>
  <c r="G231" i="1"/>
  <c r="F232" i="1"/>
  <c r="G232" i="1"/>
  <c r="F233" i="1"/>
  <c r="G233" i="1"/>
  <c r="F234" i="1"/>
  <c r="G234" i="1"/>
  <c r="F235" i="1"/>
  <c r="G235" i="1"/>
  <c r="F236" i="1"/>
  <c r="G236" i="1"/>
  <c r="F237" i="1"/>
  <c r="G237" i="1"/>
  <c r="F238" i="1"/>
  <c r="G238" i="1"/>
  <c r="F239" i="1"/>
  <c r="G239" i="1"/>
  <c r="F240" i="1"/>
  <c r="G240" i="1"/>
  <c r="F241" i="1"/>
  <c r="G241" i="1"/>
  <c r="F242" i="1"/>
  <c r="G242" i="1"/>
  <c r="F243" i="1"/>
  <c r="G243" i="1"/>
  <c r="F244" i="1"/>
  <c r="G244" i="1"/>
  <c r="F245" i="1"/>
  <c r="G245" i="1"/>
  <c r="F246" i="1"/>
  <c r="G246" i="1"/>
  <c r="F247" i="1"/>
  <c r="G247" i="1"/>
  <c r="F248" i="1"/>
  <c r="G248" i="1"/>
  <c r="F249" i="1"/>
  <c r="G249" i="1"/>
  <c r="F250" i="1"/>
  <c r="G250" i="1"/>
  <c r="F251" i="1"/>
  <c r="G251" i="1"/>
  <c r="F252" i="1"/>
  <c r="G252" i="1"/>
  <c r="F255" i="1"/>
  <c r="G255" i="1"/>
  <c r="F256" i="1"/>
  <c r="G256" i="1"/>
  <c r="F257" i="1"/>
  <c r="G257" i="1"/>
  <c r="F258" i="1"/>
  <c r="G258" i="1"/>
  <c r="F259" i="1"/>
  <c r="G259" i="1"/>
  <c r="F260" i="1"/>
  <c r="G260" i="1"/>
  <c r="F261" i="1"/>
  <c r="G261" i="1"/>
  <c r="F262" i="1"/>
  <c r="G262" i="1"/>
  <c r="F263" i="1"/>
  <c r="G263" i="1"/>
  <c r="F264" i="1"/>
  <c r="G264" i="1"/>
  <c r="F265" i="1"/>
  <c r="G265" i="1"/>
  <c r="F266" i="1"/>
  <c r="G266" i="1"/>
  <c r="F267" i="1"/>
  <c r="G267" i="1"/>
  <c r="F268" i="1"/>
  <c r="G268" i="1"/>
  <c r="F269" i="1"/>
  <c r="G269" i="1"/>
  <c r="F270" i="1"/>
  <c r="G270" i="1"/>
  <c r="F271" i="1"/>
  <c r="G271" i="1"/>
  <c r="F272" i="1"/>
  <c r="G272" i="1"/>
  <c r="F273" i="1"/>
  <c r="G273" i="1"/>
  <c r="F274" i="1"/>
  <c r="G274" i="1"/>
  <c r="F275" i="1"/>
  <c r="G275" i="1"/>
  <c r="F276" i="1"/>
  <c r="G276" i="1"/>
  <c r="F277" i="1"/>
  <c r="G277" i="1"/>
  <c r="F278" i="1"/>
  <c r="G278" i="1"/>
  <c r="F279" i="1"/>
  <c r="G279" i="1"/>
  <c r="F280" i="1"/>
  <c r="G280" i="1"/>
  <c r="F281" i="1"/>
  <c r="G281" i="1"/>
  <c r="F282" i="1"/>
  <c r="G282" i="1"/>
  <c r="F283" i="1"/>
  <c r="G283" i="1"/>
  <c r="F284" i="1"/>
  <c r="G284" i="1"/>
  <c r="F285" i="1"/>
  <c r="G285" i="1"/>
  <c r="F286" i="1"/>
  <c r="G286" i="1"/>
  <c r="F287" i="1"/>
  <c r="G287" i="1"/>
  <c r="F288" i="1"/>
  <c r="G288" i="1"/>
  <c r="F289" i="1"/>
  <c r="G289" i="1"/>
  <c r="F290" i="1"/>
  <c r="G290" i="1"/>
  <c r="F291" i="1"/>
  <c r="G291" i="1"/>
  <c r="F292" i="1"/>
  <c r="G292" i="1"/>
  <c r="F293" i="1"/>
  <c r="G293" i="1"/>
  <c r="F294" i="1"/>
  <c r="G294" i="1"/>
  <c r="F295" i="1"/>
  <c r="G295" i="1"/>
  <c r="F296" i="1"/>
  <c r="G296" i="1"/>
  <c r="F297" i="1"/>
  <c r="G297" i="1"/>
  <c r="F298" i="1"/>
  <c r="G298" i="1"/>
  <c r="F299" i="1"/>
  <c r="G299" i="1"/>
  <c r="F300" i="1"/>
  <c r="G300" i="1"/>
  <c r="F301" i="1"/>
  <c r="G301" i="1"/>
  <c r="F302" i="1"/>
  <c r="G302" i="1"/>
  <c r="F303" i="1"/>
  <c r="G303" i="1"/>
  <c r="F304" i="1"/>
  <c r="G304" i="1"/>
  <c r="F305" i="1"/>
  <c r="G305" i="1"/>
  <c r="F306" i="1"/>
  <c r="G306" i="1"/>
  <c r="F307" i="1"/>
  <c r="G307" i="1"/>
  <c r="F308" i="1"/>
  <c r="G308" i="1"/>
  <c r="F309" i="1"/>
  <c r="G309" i="1"/>
  <c r="F310" i="1"/>
  <c r="G310" i="1"/>
  <c r="F311" i="1"/>
  <c r="G311" i="1"/>
  <c r="F312" i="1"/>
  <c r="G312" i="1"/>
  <c r="F313" i="1"/>
  <c r="G313" i="1"/>
  <c r="F314" i="1"/>
  <c r="G314" i="1"/>
  <c r="F315" i="1"/>
  <c r="G315" i="1"/>
  <c r="F316" i="1"/>
  <c r="G316" i="1"/>
  <c r="F317" i="1"/>
  <c r="G317" i="1"/>
  <c r="F318" i="1"/>
  <c r="G318" i="1"/>
  <c r="F319" i="1"/>
  <c r="G319" i="1"/>
  <c r="F320" i="1"/>
  <c r="G320" i="1"/>
  <c r="F321" i="1"/>
  <c r="G321" i="1"/>
  <c r="F322" i="1"/>
  <c r="G322" i="1"/>
  <c r="F323" i="1"/>
  <c r="G323" i="1"/>
  <c r="F324" i="1"/>
  <c r="G324" i="1"/>
  <c r="F325" i="1"/>
  <c r="G325" i="1"/>
  <c r="F326" i="1"/>
  <c r="G326" i="1"/>
  <c r="F327" i="1"/>
  <c r="G327" i="1"/>
  <c r="F328" i="1"/>
  <c r="G328" i="1"/>
  <c r="F329" i="1"/>
  <c r="G329" i="1"/>
  <c r="F330" i="1"/>
  <c r="G330" i="1"/>
  <c r="F331" i="1"/>
  <c r="G331" i="1"/>
  <c r="F332" i="1"/>
  <c r="G332" i="1"/>
  <c r="F333" i="1"/>
  <c r="G333" i="1"/>
  <c r="F334" i="1"/>
  <c r="G334" i="1"/>
  <c r="F335" i="1"/>
  <c r="G335" i="1"/>
  <c r="F336" i="1"/>
  <c r="G336" i="1"/>
  <c r="F337" i="1"/>
  <c r="G337" i="1"/>
  <c r="F338" i="1"/>
  <c r="G338" i="1"/>
  <c r="F339" i="1"/>
  <c r="G339" i="1"/>
  <c r="F340" i="1"/>
  <c r="G340" i="1"/>
  <c r="F341" i="1"/>
  <c r="G341" i="1"/>
  <c r="F342" i="1"/>
  <c r="G342" i="1"/>
  <c r="F343" i="1"/>
  <c r="G343" i="1"/>
  <c r="F344" i="1"/>
  <c r="G344" i="1"/>
  <c r="F345" i="1"/>
  <c r="G345" i="1"/>
  <c r="F346" i="1"/>
  <c r="G346" i="1"/>
  <c r="F347" i="1"/>
  <c r="G347" i="1"/>
  <c r="F348" i="1"/>
  <c r="G348" i="1"/>
  <c r="F349" i="1"/>
  <c r="G349" i="1"/>
  <c r="F350" i="1"/>
  <c r="G350" i="1"/>
  <c r="F351" i="1"/>
  <c r="G351" i="1"/>
  <c r="F352" i="1"/>
  <c r="G352" i="1"/>
  <c r="F353" i="1"/>
  <c r="G353" i="1"/>
  <c r="F354" i="1"/>
  <c r="G354" i="1"/>
  <c r="F355" i="1"/>
  <c r="G355" i="1"/>
  <c r="F356" i="1"/>
  <c r="G356" i="1"/>
  <c r="F357" i="1"/>
  <c r="G357" i="1"/>
  <c r="F358" i="1"/>
  <c r="G358" i="1"/>
  <c r="F359" i="1"/>
  <c r="G359" i="1"/>
  <c r="F360" i="1"/>
  <c r="G360" i="1"/>
  <c r="F361" i="1"/>
  <c r="G361" i="1"/>
  <c r="F362" i="1"/>
  <c r="G362" i="1"/>
  <c r="F363" i="1"/>
  <c r="G363" i="1"/>
  <c r="F364" i="1"/>
  <c r="G364" i="1"/>
  <c r="F365" i="1"/>
  <c r="G365" i="1"/>
  <c r="F366" i="1"/>
  <c r="G366" i="1"/>
  <c r="F367" i="1"/>
  <c r="G367" i="1"/>
  <c r="F368" i="1"/>
  <c r="G368" i="1"/>
  <c r="F369" i="1"/>
  <c r="G369" i="1"/>
  <c r="F370" i="1"/>
  <c r="G370" i="1"/>
  <c r="F371" i="1"/>
  <c r="G371" i="1"/>
  <c r="F372" i="1"/>
  <c r="G372" i="1"/>
  <c r="F373" i="1"/>
  <c r="G373" i="1"/>
  <c r="F374" i="1"/>
  <c r="G374" i="1"/>
  <c r="F375" i="1"/>
  <c r="G375" i="1"/>
  <c r="F376" i="1"/>
  <c r="G376" i="1"/>
  <c r="F377" i="1"/>
  <c r="G377" i="1"/>
  <c r="F378" i="1"/>
  <c r="G378" i="1"/>
  <c r="F379" i="1"/>
  <c r="G379" i="1"/>
  <c r="F380" i="1"/>
  <c r="G380" i="1"/>
  <c r="F381" i="1"/>
  <c r="G381" i="1"/>
  <c r="F382" i="1"/>
  <c r="G382" i="1"/>
  <c r="F383" i="1"/>
  <c r="G383" i="1"/>
  <c r="F384" i="1"/>
  <c r="G384" i="1"/>
  <c r="F385" i="1"/>
  <c r="G385" i="1"/>
  <c r="F386" i="1"/>
  <c r="G386" i="1"/>
  <c r="F387" i="1"/>
  <c r="G387" i="1"/>
  <c r="F388" i="1"/>
  <c r="G388" i="1"/>
  <c r="F389" i="1"/>
  <c r="G389" i="1"/>
  <c r="F390" i="1"/>
  <c r="G390" i="1"/>
  <c r="F391" i="1"/>
  <c r="G391" i="1"/>
  <c r="F392" i="1"/>
  <c r="G392" i="1"/>
  <c r="F393" i="1"/>
  <c r="G393" i="1"/>
  <c r="F394" i="1"/>
  <c r="G394" i="1"/>
  <c r="F395" i="1"/>
  <c r="G395" i="1"/>
  <c r="F396" i="1"/>
  <c r="G396" i="1"/>
  <c r="F397" i="1"/>
  <c r="G397" i="1"/>
  <c r="F398" i="1"/>
  <c r="G398" i="1"/>
  <c r="F399" i="1"/>
  <c r="G399" i="1"/>
  <c r="F400" i="1"/>
  <c r="G400" i="1"/>
  <c r="F401" i="1"/>
  <c r="G401" i="1"/>
  <c r="F402" i="1"/>
  <c r="G402" i="1"/>
  <c r="F403" i="1"/>
  <c r="G403" i="1"/>
  <c r="F404" i="1"/>
  <c r="G404" i="1"/>
  <c r="F405" i="1"/>
  <c r="G405" i="1"/>
  <c r="F406" i="1"/>
  <c r="G406" i="1"/>
  <c r="F407" i="1"/>
  <c r="G407" i="1"/>
  <c r="F408" i="1"/>
  <c r="G408" i="1"/>
  <c r="F409" i="1"/>
  <c r="G409" i="1"/>
  <c r="F410" i="1"/>
  <c r="G410" i="1"/>
  <c r="F411" i="1"/>
  <c r="G411" i="1"/>
  <c r="F412" i="1"/>
  <c r="G412" i="1"/>
  <c r="F413" i="1"/>
  <c r="G413" i="1"/>
  <c r="F414" i="1"/>
  <c r="G414" i="1"/>
  <c r="F415" i="1"/>
  <c r="G415" i="1"/>
  <c r="F416" i="1"/>
  <c r="G416" i="1"/>
  <c r="F417" i="1"/>
  <c r="G417" i="1"/>
  <c r="F418" i="1"/>
  <c r="G418" i="1"/>
  <c r="F419" i="1"/>
  <c r="G419" i="1"/>
  <c r="F420" i="1"/>
  <c r="G420" i="1"/>
  <c r="F421" i="1"/>
  <c r="G421" i="1"/>
  <c r="F422" i="1"/>
  <c r="G422" i="1"/>
  <c r="F423" i="1"/>
  <c r="G423" i="1"/>
  <c r="F424" i="1"/>
  <c r="G424" i="1"/>
  <c r="F425" i="1"/>
  <c r="G425" i="1"/>
  <c r="F426" i="1"/>
  <c r="G426" i="1"/>
  <c r="F427" i="1"/>
  <c r="G427" i="1"/>
  <c r="F428" i="1"/>
  <c r="G428" i="1"/>
  <c r="F429" i="1"/>
  <c r="G429" i="1"/>
  <c r="F430" i="1"/>
  <c r="G430" i="1"/>
  <c r="F431" i="1"/>
  <c r="G431" i="1"/>
  <c r="F432" i="1"/>
  <c r="G432" i="1"/>
  <c r="F433" i="1"/>
  <c r="G433" i="1"/>
  <c r="F434" i="1"/>
  <c r="G434" i="1"/>
  <c r="F435" i="1"/>
  <c r="G435" i="1"/>
  <c r="F436" i="1"/>
  <c r="G436" i="1"/>
  <c r="F437" i="1"/>
  <c r="G437" i="1"/>
  <c r="F438" i="1"/>
  <c r="G438" i="1"/>
</calcChain>
</file>

<file path=xl/sharedStrings.xml><?xml version="1.0" encoding="utf-8"?>
<sst xmlns="http://schemas.openxmlformats.org/spreadsheetml/2006/main" count="9271" uniqueCount="6170">
  <si>
    <t>Referentiecode</t>
  </si>
  <si>
    <t>Referentienummer</t>
  </si>
  <si>
    <t>Omschrijving</t>
  </si>
  <si>
    <t>D/C</t>
  </si>
  <si>
    <t>Niveau</t>
  </si>
  <si>
    <t>ReferentieOmslagcode</t>
  </si>
  <si>
    <t>Wijziging</t>
  </si>
  <si>
    <t>B</t>
  </si>
  <si>
    <t>BIva</t>
  </si>
  <si>
    <t>IMMATERIËLE VASTE ACTIVA</t>
  </si>
  <si>
    <t>D</t>
  </si>
  <si>
    <t>BIvaKou</t>
  </si>
  <si>
    <t>Kosten van oprichting en van uitgifte van aandelen</t>
  </si>
  <si>
    <t>BIvaKouVvp</t>
  </si>
  <si>
    <t>0101010</t>
  </si>
  <si>
    <t>Verkrijgings- of vervaardigingsprijs kosten van oprichting en van uitgifte van aandelen</t>
  </si>
  <si>
    <t>BIvaKouVvpBeg</t>
  </si>
  <si>
    <t>Beginbalans kosten van oprichting en van uitgifte van aandelen</t>
  </si>
  <si>
    <t>BIvaKouVvpInv</t>
  </si>
  <si>
    <t>Investeringen kosten van oprichting en van uitgifte van aandelen</t>
  </si>
  <si>
    <t>BIvaKouVvpAdo</t>
  </si>
  <si>
    <t>Aankopen door overnames kosten van oprichting en van uitgifte van aandelen</t>
  </si>
  <si>
    <t>BIvaKouVvpDes</t>
  </si>
  <si>
    <t>Desinvesteringen kosten van oprichting en van uitgifte van aandelen</t>
  </si>
  <si>
    <t>C</t>
  </si>
  <si>
    <t>BIvaKouVvpDda</t>
  </si>
  <si>
    <t>Desinvesteringen door afstotingen kosten van oprichting en van uitgifte van aandelen</t>
  </si>
  <si>
    <t>BIvaKouVvpOmv</t>
  </si>
  <si>
    <t>Omrekeningsverschillen kosten van oprichting en van uitgifte van aandelen</t>
  </si>
  <si>
    <t>BIvaKouVvpOvm</t>
  </si>
  <si>
    <t>Overige mutaties kosten van oprichting en van uitgifte van aandelen</t>
  </si>
  <si>
    <t>BIvaKouCae</t>
  </si>
  <si>
    <t>0101020</t>
  </si>
  <si>
    <t>Cumulatieve afschrijvingen en waardeverminderingen kosten van oprichting en van uitgifte van aandelen</t>
  </si>
  <si>
    <t>BIvaKouCaeBeg</t>
  </si>
  <si>
    <t>BIvaKouCaeAfs</t>
  </si>
  <si>
    <t>Afschrijvingen kosten van oprichting en van uitgifte van aandelen</t>
  </si>
  <si>
    <t>BIvaKouCaeDca</t>
  </si>
  <si>
    <t>Desinvestering cumulatieve afschrijvingen en waardeverminderingen kosten van oprichting en van uitgifte van aandelen</t>
  </si>
  <si>
    <t>BIvaKouCaeWvr</t>
  </si>
  <si>
    <t>Waardeverminderingen kosten van oprichting en van uitgifte van aandelen</t>
  </si>
  <si>
    <t>BIvaKouCaeTvw</t>
  </si>
  <si>
    <t>Terugneming van waardeverminderingen kosten van oprichting en van uitgifte van aandelen</t>
  </si>
  <si>
    <t>BIvaKouCuh</t>
  </si>
  <si>
    <t>0101030</t>
  </si>
  <si>
    <t>Cumulatieve herwaarderingen kosten van oprichting en van uitgifte van aandelen</t>
  </si>
  <si>
    <t>BIvaKouCuhBeg</t>
  </si>
  <si>
    <t>BIvaKouCuhHer</t>
  </si>
  <si>
    <t>Herwaarderingen kosten van oprichting en van uitgifte van aandelen</t>
  </si>
  <si>
    <t>BIvaKouCuhAfh</t>
  </si>
  <si>
    <t>Afschrijving herwaarderingen kosten van oprichting en van uitgifte van aandelen</t>
  </si>
  <si>
    <t>BIvaKouCuhDeh</t>
  </si>
  <si>
    <t>Desinvestering herwaarderingen kosten van oprichting en van uitgifte van aandelen</t>
  </si>
  <si>
    <t>BIvaKoo</t>
  </si>
  <si>
    <t>0102000</t>
  </si>
  <si>
    <t>Kosten van onderzoek en ontwikkeling</t>
  </si>
  <si>
    <t>BIvaKooVvp</t>
  </si>
  <si>
    <t>0102010</t>
  </si>
  <si>
    <t>Verkrijgings- of vervaardigingsprijs kosten van onderzoek en ontwikkeling</t>
  </si>
  <si>
    <t>BIvaKooVvpBeg</t>
  </si>
  <si>
    <t>Beginbalans kosten van onderzoek en ontwikkeling</t>
  </si>
  <si>
    <t>BIvaKooVvpInv</t>
  </si>
  <si>
    <t>Investeringen kosten van onderzoek en ontwikkeling</t>
  </si>
  <si>
    <t>BIvaKooVvpAdo</t>
  </si>
  <si>
    <t>Aankopen door overnames kosten van onderzoek en ontwikkeling</t>
  </si>
  <si>
    <t>BIvaKooVvpDes</t>
  </si>
  <si>
    <t>Desinvesteringen kosten van onderzoek en ontwikkeling</t>
  </si>
  <si>
    <t>BIvaKooVvpDda</t>
  </si>
  <si>
    <t>Desinvesteringen door afstotingen kosten van onderzoek en ontwikkeling</t>
  </si>
  <si>
    <t>BIvaKooVvpOmv</t>
  </si>
  <si>
    <t>Omrekeningsverschillen kosten van onderzoek en ontwikkeling</t>
  </si>
  <si>
    <t>BIvaKooVvpOvm</t>
  </si>
  <si>
    <t>Overige mutaties kosten van onderzoek en ontwikkeling</t>
  </si>
  <si>
    <t>BIvaKooCae</t>
  </si>
  <si>
    <t>0102020</t>
  </si>
  <si>
    <t>Cumulatieve afschrijvingen en waardeverminderingen kosten van onderzoek en ontwikkeling</t>
  </si>
  <si>
    <t>BIvaKooCaeBeg</t>
  </si>
  <si>
    <t>BIvaKooCaeAfs</t>
  </si>
  <si>
    <t>Afschrijvingen kosten van onderzoek en ontwikkeling</t>
  </si>
  <si>
    <t>BIvaKooCaeDca</t>
  </si>
  <si>
    <t>Desinvestering cumulatieve afschrijvingen en waardeverminderingen kosten van onderzoek en ontwikkeling</t>
  </si>
  <si>
    <t>BIvaKooCaeWvr</t>
  </si>
  <si>
    <t>Waardeverminderingen kosten van onderzoek en ontwikkeling</t>
  </si>
  <si>
    <t>BIvaKooCaeTvw</t>
  </si>
  <si>
    <t>Terugneming van waardeverminderingen kosten van onderzoek en ontwikkeling</t>
  </si>
  <si>
    <t>BIvaKooCuh</t>
  </si>
  <si>
    <t>0102030</t>
  </si>
  <si>
    <t>Cumulatieve herwaarderingen kosten van onderzoek en ontwikkeling</t>
  </si>
  <si>
    <t>BIvaKooCuhBeg</t>
  </si>
  <si>
    <t>BIvaKooCuhHer</t>
  </si>
  <si>
    <t>Herwaarderingen kosten van onderzoek en ontwikkeling</t>
  </si>
  <si>
    <t>BIvaKooCuhAfh</t>
  </si>
  <si>
    <t>Afschrijving herwaarderingen kosten van onderzoek en ontwikkeling</t>
  </si>
  <si>
    <t>BIvaKooCuhDeh</t>
  </si>
  <si>
    <t>Desinvestering herwaarderingen kosten van onderzoek en ontwikkeling</t>
  </si>
  <si>
    <t>BIvaSof</t>
  </si>
  <si>
    <t>0103000</t>
  </si>
  <si>
    <t>Software</t>
  </si>
  <si>
    <t>BIvaSofVvp</t>
  </si>
  <si>
    <t>0103010</t>
  </si>
  <si>
    <t>Verkrijgings- of vervaardigingsprijs software</t>
  </si>
  <si>
    <t>BIvaSofVvpBeg</t>
  </si>
  <si>
    <t>Beginbalans software</t>
  </si>
  <si>
    <t>BIvaSofVvpInv</t>
  </si>
  <si>
    <t>Investeringen software</t>
  </si>
  <si>
    <t>BIvaSofVvpAdo</t>
  </si>
  <si>
    <t>Aankopen door overnames software</t>
  </si>
  <si>
    <t>BIvaSofVvpDes</t>
  </si>
  <si>
    <t>Desinvesteringen software</t>
  </si>
  <si>
    <t>BIvaSofVvpDda</t>
  </si>
  <si>
    <t>Desinvesteringen door afstotingen software</t>
  </si>
  <si>
    <t>BIvaSofVvpOmv</t>
  </si>
  <si>
    <t>Omrekeningsverschillen software</t>
  </si>
  <si>
    <t>BIvaSofVvpOvm</t>
  </si>
  <si>
    <t>Overige mutaties software</t>
  </si>
  <si>
    <t>BIvaSofCae</t>
  </si>
  <si>
    <t>0103020</t>
  </si>
  <si>
    <t>Cumulatieve afschrijvingen en waardeverminderingen software</t>
  </si>
  <si>
    <t>BIvaSofCaeBeg</t>
  </si>
  <si>
    <t>BIvaSofCaeAfs</t>
  </si>
  <si>
    <t>Afschrijvingen software</t>
  </si>
  <si>
    <t>BIvaSofCaeDca</t>
  </si>
  <si>
    <t>Desinvestering cumulatieve afschrijvingen en waardeverminderingen software</t>
  </si>
  <si>
    <t>BIvaSofCaeWvr</t>
  </si>
  <si>
    <t>Waardeverminderingen software</t>
  </si>
  <si>
    <t>BIvaSofCaeTvw</t>
  </si>
  <si>
    <t>Terugneming van waardeverminderingen software</t>
  </si>
  <si>
    <t>BIvaSofCuh</t>
  </si>
  <si>
    <t>0103030</t>
  </si>
  <si>
    <t>Cumulatieve herwaarderingen software</t>
  </si>
  <si>
    <t>BIvaSofCuhBeg</t>
  </si>
  <si>
    <t>BIvaSofCuhHer</t>
  </si>
  <si>
    <t>Herwaarderingen software</t>
  </si>
  <si>
    <t>BIvaSofCuhAfh</t>
  </si>
  <si>
    <t>Afschrijving herwaarderingen software</t>
  </si>
  <si>
    <t>BIvaSofCuhDeh</t>
  </si>
  <si>
    <t>Desinvestering herwaarderingen software</t>
  </si>
  <si>
    <t>BIvaOie</t>
  </si>
  <si>
    <t>0104000</t>
  </si>
  <si>
    <t>Overig intellectueel eigendom</t>
  </si>
  <si>
    <t>BIvaOieVvp</t>
  </si>
  <si>
    <t>0104010</t>
  </si>
  <si>
    <t>Verkrijgings- of vervaardigingsprijs overig intellectueel eigendom</t>
  </si>
  <si>
    <t>BIvaOieVvpBeg</t>
  </si>
  <si>
    <t>Beginbalans overig intellectueel eigendom</t>
  </si>
  <si>
    <t>BIvaOieVvpInv</t>
  </si>
  <si>
    <t>Investeringen overig intellectueel eigendom</t>
  </si>
  <si>
    <t>BIvaOieVvpAdo</t>
  </si>
  <si>
    <t>Aankopen door overnames overig intellectueel eigendom</t>
  </si>
  <si>
    <t>BIvaOieVvpDes</t>
  </si>
  <si>
    <t>Desinvesteringen overig intellectueel eigendom</t>
  </si>
  <si>
    <t>BIvaOieVvpDda</t>
  </si>
  <si>
    <t>Desinvesteringen door afstotingen overig intellectueel eigendom</t>
  </si>
  <si>
    <t>BIvaOieVvpOmv</t>
  </si>
  <si>
    <t>Omrekeningsverschillen overig intellectueel eigendom</t>
  </si>
  <si>
    <t>BIvaOieVvpOvm</t>
  </si>
  <si>
    <t>Overige mutaties overig intellectueel eigendom</t>
  </si>
  <si>
    <t>BIvaOieCae</t>
  </si>
  <si>
    <t>0104020</t>
  </si>
  <si>
    <t>Cumulatieve afschrijvingen en waardeverminderingen overig intellectueel eigendom</t>
  </si>
  <si>
    <t>BIvaOieCaeBeg</t>
  </si>
  <si>
    <t>BIvaOieCaeAfs</t>
  </si>
  <si>
    <t>Afschrijvingen overig intellectueel eigendom</t>
  </si>
  <si>
    <t>BIvaOieCaeDca</t>
  </si>
  <si>
    <t>Desinvestering cumulatieve afschrijvingen en waardeverminderingen overig intellectueel eigendom</t>
  </si>
  <si>
    <t>BIvaOieCaeWvr</t>
  </si>
  <si>
    <t>Waardeverminderingen overig intellectueel eigendom</t>
  </si>
  <si>
    <t>BIvaOieCaeTvw</t>
  </si>
  <si>
    <t>Terugneming van waardeverminderingen overig intellectueel eigendom</t>
  </si>
  <si>
    <t>BIvaOieCuh</t>
  </si>
  <si>
    <t>0104030</t>
  </si>
  <si>
    <t>Cumulatieve herwaarderingen overig intellectueel eigendom</t>
  </si>
  <si>
    <t>BIvaOieCuhBeg</t>
  </si>
  <si>
    <t>BIvaOieCuhHer</t>
  </si>
  <si>
    <t>Herwaarderingen overig intellectueel eigendom</t>
  </si>
  <si>
    <t>BIvaOieCuhAfh</t>
  </si>
  <si>
    <t>Afschrijving herwaarderingen overig intellectueel eigendom</t>
  </si>
  <si>
    <t>BIvaOieCuhDeh</t>
  </si>
  <si>
    <t>Desinvestering herwaarderingen overig intellectueel eigendom</t>
  </si>
  <si>
    <t>BIvaBou</t>
  </si>
  <si>
    <t>0105000</t>
  </si>
  <si>
    <t>Bouwclaims</t>
  </si>
  <si>
    <t>BIvaBouVvp</t>
  </si>
  <si>
    <t>0105010</t>
  </si>
  <si>
    <t>Verkrijgings- of vervaardigingsprijs bouwclaims</t>
  </si>
  <si>
    <t>BIvaBouVvpBeg</t>
  </si>
  <si>
    <t>Beginbalans bouwclaims</t>
  </si>
  <si>
    <t>BIvaBouVvpInv</t>
  </si>
  <si>
    <t>Investeringen bouwclaims</t>
  </si>
  <si>
    <t>BIvaBouVvpAdo</t>
  </si>
  <si>
    <t>Aankopen door overnames bouwclaims</t>
  </si>
  <si>
    <t>BIvaBouVvpDes</t>
  </si>
  <si>
    <t>Desinvesteringen bouwclaims</t>
  </si>
  <si>
    <t>BIvaBouVvpDda</t>
  </si>
  <si>
    <t>Desinvesteringen door afstotingen bouwclaims</t>
  </si>
  <si>
    <t>BIvaBouVvpOmv</t>
  </si>
  <si>
    <t>Omrekeningsverschillen bouwclaims</t>
  </si>
  <si>
    <t>BIvaBouVvpOvm</t>
  </si>
  <si>
    <t>Overige mutaties bouwclaims</t>
  </si>
  <si>
    <t>BIvaBouCae</t>
  </si>
  <si>
    <t>0105020</t>
  </si>
  <si>
    <t>Cumulatieve afschrijvingen en waardeverminderingen bouwclaims</t>
  </si>
  <si>
    <t>BIvaBouCaeBeg</t>
  </si>
  <si>
    <t>BIvaBouCaeAfs</t>
  </si>
  <si>
    <t>Afschrijvingen bouwclaims</t>
  </si>
  <si>
    <t>BIvaBouCaeDca</t>
  </si>
  <si>
    <t>Desinvestering cumulatieve afschrijvingen en waardeverminderingen bouwclaims</t>
  </si>
  <si>
    <t>BIvaBouCaeWvr</t>
  </si>
  <si>
    <t>Waardeverminderingen bouwclaims</t>
  </si>
  <si>
    <t>BIvaBouCaeTvw</t>
  </si>
  <si>
    <t>Terugneming van waardeverminderingen bouwclaims</t>
  </si>
  <si>
    <t>BIvaBouCuh</t>
  </si>
  <si>
    <t>0105030</t>
  </si>
  <si>
    <t>Cumulatieve herwaarderingen bouwclaims</t>
  </si>
  <si>
    <t>BIvaBouCuhBeg</t>
  </si>
  <si>
    <t>BIvaBouCuhHer</t>
  </si>
  <si>
    <t>Herwaarderingen bouwclaims</t>
  </si>
  <si>
    <t>BIvaBouCuhAfh</t>
  </si>
  <si>
    <t>Afschrijving herwaarderingen bouwclaims</t>
  </si>
  <si>
    <t>BIvaBouCuhDeh</t>
  </si>
  <si>
    <t>Desinvestering herwaarderingen bouwclaims</t>
  </si>
  <si>
    <t>BIvaCev</t>
  </si>
  <si>
    <t>0106000</t>
  </si>
  <si>
    <t>Concessies en vergunningen</t>
  </si>
  <si>
    <t>BIvaCevVvp</t>
  </si>
  <si>
    <t>0106010</t>
  </si>
  <si>
    <t>Verkrijgings- of vervaardigingsprijs concessies en vergunningen</t>
  </si>
  <si>
    <t>BIvaCevVvpBeg</t>
  </si>
  <si>
    <t>Beginbalans concessies en vergunningen</t>
  </si>
  <si>
    <t>BIvaCevVvpInv</t>
  </si>
  <si>
    <t>Investeringen concessies en vergunningen</t>
  </si>
  <si>
    <t>BIvaCevVvpAdo</t>
  </si>
  <si>
    <t>Aankopen door overnames concessies en vergunningen</t>
  </si>
  <si>
    <t>BIvaCevVvpDes</t>
  </si>
  <si>
    <t>Desinvesteringen concessies en vergunningen</t>
  </si>
  <si>
    <t>BIvaCevVvpDda</t>
  </si>
  <si>
    <t>Desinvesteringen door afstotingen concessies en vergunningen</t>
  </si>
  <si>
    <t>BIvaCevVvpOmv</t>
  </si>
  <si>
    <t>Omrekeningsverschillen concessies en vergunningen</t>
  </si>
  <si>
    <t>BIvaCevVvpOvm</t>
  </si>
  <si>
    <t>Overige mutaties concessies en vergunningen</t>
  </si>
  <si>
    <t>BIvaCevCae</t>
  </si>
  <si>
    <t>0106020</t>
  </si>
  <si>
    <t>Cumulatieve afschrijvingen en waardeverminderingen concessies en vergunningen</t>
  </si>
  <si>
    <t>BIvaCevCaeBeg</t>
  </si>
  <si>
    <t>BIvaCevCaeAfs</t>
  </si>
  <si>
    <t>Afschrijvingen concessies en vergunningen</t>
  </si>
  <si>
    <t>BIvaCevCaeDca</t>
  </si>
  <si>
    <t>Desinvestering cumulatieve afschrijvingen en waardeverminderingen concessies en vergunningen</t>
  </si>
  <si>
    <t>BIvaCevCaeWvr</t>
  </si>
  <si>
    <t>Waardeverminderingen concessies en vergunningen</t>
  </si>
  <si>
    <t>BIvaCevCaeTvw</t>
  </si>
  <si>
    <t>Terugneming van waardeverminderingen concessies en vergunningen</t>
  </si>
  <si>
    <t>BIvaCevCuh</t>
  </si>
  <si>
    <t>0106030</t>
  </si>
  <si>
    <t>Cumulatieve herwaarderingen concessies en vergunningen</t>
  </si>
  <si>
    <t>BIvaCevCuhBeg</t>
  </si>
  <si>
    <t>BIvaCevCuhHer</t>
  </si>
  <si>
    <t>Herwaarderingen concessies en vergunningen</t>
  </si>
  <si>
    <t>BIvaCevCuhAfh</t>
  </si>
  <si>
    <t>Afschrijving herwaarderingen concessies en vergunningen</t>
  </si>
  <si>
    <t>BIvaCevCuhDeh</t>
  </si>
  <si>
    <t>Desinvestering herwaarderingen concessies en vergunningen</t>
  </si>
  <si>
    <t>BIvaGoo</t>
  </si>
  <si>
    <t>0107000</t>
  </si>
  <si>
    <t>Goodwill</t>
  </si>
  <si>
    <t>BIvaGooVvp</t>
  </si>
  <si>
    <t>0107010</t>
  </si>
  <si>
    <t>Verkrijgings- of vervaardigingsprijs goodwill</t>
  </si>
  <si>
    <t>BIvaGooVvpBeg</t>
  </si>
  <si>
    <t>Beginbalans goodwill</t>
  </si>
  <si>
    <t>BIvaGooVvpInv</t>
  </si>
  <si>
    <t>Investeringen goodwill</t>
  </si>
  <si>
    <t>BIvaGooVvpAdo</t>
  </si>
  <si>
    <t>Aankopen door overnames goodwill</t>
  </si>
  <si>
    <t>BIvaGooVvpDes</t>
  </si>
  <si>
    <t>Desinvesteringen goodwill</t>
  </si>
  <si>
    <t>BIvaGooVvpDda</t>
  </si>
  <si>
    <t>Desinvesteringen door afstotingen goodwill</t>
  </si>
  <si>
    <t>BIvaGooVvpOmv</t>
  </si>
  <si>
    <t>Omrekeningsverschillen goodwill</t>
  </si>
  <si>
    <t>BIvaGooVvpOvm</t>
  </si>
  <si>
    <t>Overige mutaties goodwill</t>
  </si>
  <si>
    <t>BIvaGooCae</t>
  </si>
  <si>
    <t>0107020</t>
  </si>
  <si>
    <t>Cumulatieve afschrijvingen en waardeverminderingen goodwill</t>
  </si>
  <si>
    <t>BIvaGooCaeBeg</t>
  </si>
  <si>
    <t>BIvaGooCaeAfs</t>
  </si>
  <si>
    <t>Afschrijvingen goodwill</t>
  </si>
  <si>
    <t>BIvaGooCaeDca</t>
  </si>
  <si>
    <t>Desinvestering cumulatieve afschrijvingen en waardeverminderingen goodwill</t>
  </si>
  <si>
    <t>BIvaGooCaeWvr</t>
  </si>
  <si>
    <t>Waardeverminderingen goodwill</t>
  </si>
  <si>
    <t>BIvaGooCaeTvw</t>
  </si>
  <si>
    <t>Terugneming van waardeverminderingen goodwill</t>
  </si>
  <si>
    <t>BIvaGooCuh</t>
  </si>
  <si>
    <t>0107030</t>
  </si>
  <si>
    <t>Cumulatieve herwaarderingen goodwill</t>
  </si>
  <si>
    <t>BIvaGooCuhBeg</t>
  </si>
  <si>
    <t>BIvaGooCuhHer</t>
  </si>
  <si>
    <t>Herwaarderingen goodwill</t>
  </si>
  <si>
    <t>BIvaGooCuhAfh</t>
  </si>
  <si>
    <t>Afschrijving herwaarderingen goodwill</t>
  </si>
  <si>
    <t>BIvaGooCuhDeh</t>
  </si>
  <si>
    <t>Desinvestering herwaarderingen goodwill</t>
  </si>
  <si>
    <t>BIvaGue</t>
  </si>
  <si>
    <t>0108000</t>
  </si>
  <si>
    <t>Goodwill uit eerdere overnames</t>
  </si>
  <si>
    <t>BIvaGueVvp</t>
  </si>
  <si>
    <t>0108010</t>
  </si>
  <si>
    <t>Verkrijgings- of vervaardigingsprijs goodwill uit eerdere overnames</t>
  </si>
  <si>
    <t>BIvaGueVvpBeg</t>
  </si>
  <si>
    <t>Beginbalans goodwill uit eerdere overnames</t>
  </si>
  <si>
    <t>BIvaGueVvpInv</t>
  </si>
  <si>
    <t>Investeringen goodwill uit eerdere overnames</t>
  </si>
  <si>
    <t>BIvaGueVvpAdo</t>
  </si>
  <si>
    <t>Aankopen door overnames goodwill uit eerdere overnames</t>
  </si>
  <si>
    <t>BIvaGueVvpDes</t>
  </si>
  <si>
    <t>Desinvesteringen goodwill uit eerdere overnames</t>
  </si>
  <si>
    <t>BIvaGueVvpDda</t>
  </si>
  <si>
    <t>Desinvesteringen door afstotingen goodwill uit eerdere overnames</t>
  </si>
  <si>
    <t>BIvaGueVvpOmv</t>
  </si>
  <si>
    <t>Omrekeningsverschillen goodwill uit eerdere overnames</t>
  </si>
  <si>
    <t>BIvaGueVvpOvm</t>
  </si>
  <si>
    <t>Overige mutaties goodwill uit eerdere overnames</t>
  </si>
  <si>
    <t>BIvaGueCae</t>
  </si>
  <si>
    <t>0108020</t>
  </si>
  <si>
    <t>Cumulatieve afschrijvingen en waardeverminderingen goodwill uit eerdere overnames</t>
  </si>
  <si>
    <t>BIvaGueCaeBeg</t>
  </si>
  <si>
    <t>BIvaGueCaeAfs</t>
  </si>
  <si>
    <t>Afschrijvingen goodwill uit eerdere overnames</t>
  </si>
  <si>
    <t>BIvaGueCaeDca</t>
  </si>
  <si>
    <t>Desinvestering cumulatieve afschrijvingen en waardeverminderingen goodwill uit eerdere overnames</t>
  </si>
  <si>
    <t>BIvaGueCaeWvr</t>
  </si>
  <si>
    <t>Waardeverminderingen goodwill uit eerdere overnames</t>
  </si>
  <si>
    <t>BIvaGueCaeTvw</t>
  </si>
  <si>
    <t>Terugneming van waardeverminderingen goodwill uit eerdere overnames</t>
  </si>
  <si>
    <t>BIvaGueCuh</t>
  </si>
  <si>
    <t>0108030</t>
  </si>
  <si>
    <t>Cumulatieve herwaarderingen goodwill uit eerdere overnames</t>
  </si>
  <si>
    <t>BIvaGueCuhBeg</t>
  </si>
  <si>
    <t>BIvaGueCuhHer</t>
  </si>
  <si>
    <t>Herwaarderingen goodwill uit eerdere overnames</t>
  </si>
  <si>
    <t>BIvaGueCuhAfh</t>
  </si>
  <si>
    <t>Afschrijving herwaarderingen goodwill uit eerdere overnames</t>
  </si>
  <si>
    <t>BIvaGueCuhDeh</t>
  </si>
  <si>
    <t>Desinvestering herwaarderingen goodwill uit eerdere overnames</t>
  </si>
  <si>
    <t>BIvaVoi</t>
  </si>
  <si>
    <t>0109000</t>
  </si>
  <si>
    <t>Vooruitbetaald op immateriële vaste activa</t>
  </si>
  <si>
    <t>BIvaVoiVvp</t>
  </si>
  <si>
    <t>0109010</t>
  </si>
  <si>
    <t>Verkrijgings- of vervaardigingsprijs vooruitbetaald op immateriële vaste activa</t>
  </si>
  <si>
    <t>BIvaVoiVvpBeg</t>
  </si>
  <si>
    <t>Beginbalans vooruitbetaald op immateriële vaste activa</t>
  </si>
  <si>
    <t>BIvaVoiVvpInv</t>
  </si>
  <si>
    <t>Investeringen vooruitbetaald op immateriële vaste activa</t>
  </si>
  <si>
    <t>BIvaVoiVvpAdo</t>
  </si>
  <si>
    <t>Aankopen door overnames vooruitbetaald op immateriële vaste activa</t>
  </si>
  <si>
    <t>BIvaVoiVvpDes</t>
  </si>
  <si>
    <t>Desinvesteringen vooruitbetaald op immateriële vaste activa</t>
  </si>
  <si>
    <t>BIvaVoiVvpDda</t>
  </si>
  <si>
    <t>Desinvesteringen door afstotingen vooruitbetaald op immateriële vaste activa</t>
  </si>
  <si>
    <t>BIvaVoiVvpOmv</t>
  </si>
  <si>
    <t>Omrekeningsverschillen vooruitbetaald op immateriële vaste activa</t>
  </si>
  <si>
    <t>BIvaVoiVvpOvm</t>
  </si>
  <si>
    <t>Overige mutaties vooruitbetaald op immateriële vaste activa</t>
  </si>
  <si>
    <t>BIvaVoiCae</t>
  </si>
  <si>
    <t>0109020</t>
  </si>
  <si>
    <t>Cumulatieve afschrijvingen en waardeverminderingen vooruitbetaald op immateriële vaste activa</t>
  </si>
  <si>
    <t>BIvaVoiCaeBeg</t>
  </si>
  <si>
    <t>BIvaVoiCaeAfs</t>
  </si>
  <si>
    <t>Afschrijvingen vooruitbetaald op immateriële vaste activa</t>
  </si>
  <si>
    <t>BIvaVoiCaeDca</t>
  </si>
  <si>
    <t>Desinvestering cumulatieve afschrijvingen en waardeverminderingen vooruitbetaald op immateriële vaste activa</t>
  </si>
  <si>
    <t>BIvaVoiCaeWvr</t>
  </si>
  <si>
    <t>Waardeverminderingen vooruitbetaald op immateriële vaste activa</t>
  </si>
  <si>
    <t>BIvaVoiCaeTvw</t>
  </si>
  <si>
    <t>Terugneming van waardeverminderingen vooruitbetaald op immateriële vaste activa</t>
  </si>
  <si>
    <t>BIvaVoiCuh</t>
  </si>
  <si>
    <t>0109030</t>
  </si>
  <si>
    <t>Cumulatieve herwaarderingen vooruitbetaald op immateriële vaste activa</t>
  </si>
  <si>
    <t>BIvaVoiCuhBeg</t>
  </si>
  <si>
    <t>BIvaVoiCuhHer</t>
  </si>
  <si>
    <t>Herwaarderingen vooruitbetaald op immateriële vaste activa</t>
  </si>
  <si>
    <t>BIvaVoiCuhAfh</t>
  </si>
  <si>
    <t>Afschrijving herwaarderingen vooruitbetaald op immateriële vaste activa</t>
  </si>
  <si>
    <t>BIvaVoiCuhDeh</t>
  </si>
  <si>
    <t>Desinvestering herwaarderingen vooruitbetaald op immateriële vaste activa</t>
  </si>
  <si>
    <t>BIvaOiv</t>
  </si>
  <si>
    <t>0110000</t>
  </si>
  <si>
    <t>Overige immateriële vaste activa</t>
  </si>
  <si>
    <t>BIvaOivVvp</t>
  </si>
  <si>
    <t>0110010</t>
  </si>
  <si>
    <t>Verkrijgings- of vervaardigingsprijs overige immateriële vaste activa</t>
  </si>
  <si>
    <t>BIvaOivVvpBeg</t>
  </si>
  <si>
    <t>Beginbalans overige immateriële vaste activa</t>
  </si>
  <si>
    <t>BIvaOivVvpInv</t>
  </si>
  <si>
    <t>Investeringen overige immateriële vaste activa</t>
  </si>
  <si>
    <t>BIvaOivVvpAdo</t>
  </si>
  <si>
    <t>Aankopen door overnames overige immateriële vaste activa</t>
  </si>
  <si>
    <t>BIvaOivVvpDes</t>
  </si>
  <si>
    <t>Desinvesteringen overige immateriële vaste activa</t>
  </si>
  <si>
    <t>BIvaOivVvpDda</t>
  </si>
  <si>
    <t>Desinvesteringen door afstotingen overige immateriële vaste activa</t>
  </si>
  <si>
    <t>BIvaOivVvpOmv</t>
  </si>
  <si>
    <t>Omrekeningsverschillen overige immateriële vaste activa</t>
  </si>
  <si>
    <t>BIvaOivVvpOvm</t>
  </si>
  <si>
    <t>Overige mutaties overige immateriële vaste activa</t>
  </si>
  <si>
    <t>BIvaOivCae</t>
  </si>
  <si>
    <t>0110020</t>
  </si>
  <si>
    <t>Cumulatieve afschrijvingen en waardeverminderingen overige immateriële vaste activa</t>
  </si>
  <si>
    <t>BIvaOivCaeBeg</t>
  </si>
  <si>
    <t>BIvaOivCaeAfs</t>
  </si>
  <si>
    <t>Afschrijvingen overige immateriële vaste activa</t>
  </si>
  <si>
    <t>BIvaOivCaeDca</t>
  </si>
  <si>
    <t>Desinvestering cumulatieve afschrijvingen en waardeverminderingen overige immateriële vaste activa</t>
  </si>
  <si>
    <t>BIvaOivCaeWvr</t>
  </si>
  <si>
    <t>Waardeverminderingen overige immateriële vaste activa</t>
  </si>
  <si>
    <t>BIvaOivCaeTvw</t>
  </si>
  <si>
    <t>Terugneming van waardeverminderingen overige immateriële vaste activa</t>
  </si>
  <si>
    <t>BIvaOivCuh</t>
  </si>
  <si>
    <t>0110030</t>
  </si>
  <si>
    <t>Cumulatieve herwaarderingen overige immateriële vaste activa</t>
  </si>
  <si>
    <t>BIvaOivCuhBeg</t>
  </si>
  <si>
    <t>BIvaOivCuhHer</t>
  </si>
  <si>
    <t>Herwaarderingen overige immateriële vaste activa</t>
  </si>
  <si>
    <t>BIvaOivCuhAfh</t>
  </si>
  <si>
    <t>Afschrijving herwaarderingen overige immateriële vaste activa</t>
  </si>
  <si>
    <t>BIvaOivCuhDeh</t>
  </si>
  <si>
    <t>Desinvestering herwaarderingen overige immateriële vaste activa</t>
  </si>
  <si>
    <t>BMva</t>
  </si>
  <si>
    <t>MATERIËLE VASTE ACTIVA</t>
  </si>
  <si>
    <t>BMvaTer</t>
  </si>
  <si>
    <t>0201000</t>
  </si>
  <si>
    <t>Terreinen</t>
  </si>
  <si>
    <t>BMvaTerVvp</t>
  </si>
  <si>
    <t>0201010</t>
  </si>
  <si>
    <t>Verkrijgings- of vervaardigingsprijs terreinen</t>
  </si>
  <si>
    <t>BMvaTerVvpBeg</t>
  </si>
  <si>
    <t>Beginbalans terreinen</t>
  </si>
  <si>
    <t>BMvaTerVvpIna</t>
  </si>
  <si>
    <t>Investeringen nieuw aangeschaft terreinen</t>
  </si>
  <si>
    <t>BMvaTerVvpIta</t>
  </si>
  <si>
    <t>Investeringen tweedehands aangeschaft terreinen</t>
  </si>
  <si>
    <t>BMvaTerVvpAdo</t>
  </si>
  <si>
    <t>Aankopen door overnames terreinen</t>
  </si>
  <si>
    <t>BMvaTerVvpDes</t>
  </si>
  <si>
    <t>Desinvesteringen terreinen</t>
  </si>
  <si>
    <t>BMvaTerVvpDda</t>
  </si>
  <si>
    <t>Desinvesteringen door afstotingen terreinen</t>
  </si>
  <si>
    <t>BMvaTerVvpOmv</t>
  </si>
  <si>
    <t>Omrekeningsverschillen terreinen</t>
  </si>
  <si>
    <t>BMvaTerVvpOve</t>
  </si>
  <si>
    <t>Overboekingen terreinen</t>
  </si>
  <si>
    <t>BMvaTerVvpOvm</t>
  </si>
  <si>
    <t>Overige mutaties terreinen</t>
  </si>
  <si>
    <t>BMvaTerCae</t>
  </si>
  <si>
    <t>0201020</t>
  </si>
  <si>
    <t>Cumulatieve afschrijvingen en waardeverminderingen terreinen</t>
  </si>
  <si>
    <t>BMvaTerCaeBeg</t>
  </si>
  <si>
    <t>BMvaTerCaeAfs</t>
  </si>
  <si>
    <t>Afschrijvingen terreinen</t>
  </si>
  <si>
    <t>BMvaTerCaeDca</t>
  </si>
  <si>
    <t>Desinvestering cumulatieve afschrijvingen en waardeverminderingen terreinen</t>
  </si>
  <si>
    <t>BMvaTerCaeWvr</t>
  </si>
  <si>
    <t>Waardeverminderingen terreinen</t>
  </si>
  <si>
    <t>BMvaTerCaeTvw</t>
  </si>
  <si>
    <t>Terugneming van waardeverminderingen terreinen</t>
  </si>
  <si>
    <t>BMvaTerCuh</t>
  </si>
  <si>
    <t>0201030</t>
  </si>
  <si>
    <t>Cumulatieve herwaarderingen terreinen</t>
  </si>
  <si>
    <t>BMvaTerCuhBeg</t>
  </si>
  <si>
    <t>BMvaTerCuhHer</t>
  </si>
  <si>
    <t>Herwaarderingen terreinen</t>
  </si>
  <si>
    <t>BMvaTerCuhAfh</t>
  </si>
  <si>
    <t>Afschrijving herwaarderingen terreinen</t>
  </si>
  <si>
    <t>BMvaTerCuhDeh</t>
  </si>
  <si>
    <t>Desinvestering herwaarderingen terreinen</t>
  </si>
  <si>
    <t>BMvaBeg</t>
  </si>
  <si>
    <t>0202000</t>
  </si>
  <si>
    <t>Bedrijfsgebouwen</t>
  </si>
  <si>
    <t>BMvaBegVvp</t>
  </si>
  <si>
    <t>0202010</t>
  </si>
  <si>
    <t>Verkrijgings- of vervaardigingsprijs bedrijfsgebouwen</t>
  </si>
  <si>
    <t>BMvaBegVvpBeg</t>
  </si>
  <si>
    <t>Beginbalans bedrijfsgebouwen</t>
  </si>
  <si>
    <t>BMvaBegVvpIna</t>
  </si>
  <si>
    <t>Investeringen nieuw aangeschaft bedrijfsgebouwen</t>
  </si>
  <si>
    <t>BMvaBegVvpIta</t>
  </si>
  <si>
    <t>Investeringen tweedehands aangeschaft bedrijfsgebouwen</t>
  </si>
  <si>
    <t>BMvaBegVvpIie</t>
  </si>
  <si>
    <t>Investeringen in eigen beheer vervaardigd bedrijfsgebouwen</t>
  </si>
  <si>
    <t>BMvaBegVvpAdo</t>
  </si>
  <si>
    <t>Aankopen door overnames bedrijfsgebouwen</t>
  </si>
  <si>
    <t>BMvaBegVvpDes</t>
  </si>
  <si>
    <t>Desinvesteringen bedrijfsgebouwen</t>
  </si>
  <si>
    <t>BMvaBegVvpDda</t>
  </si>
  <si>
    <t>Desinvesteringen door afstotingen bedrijfsgebouwen</t>
  </si>
  <si>
    <t>BMvaBegVvpOmv</t>
  </si>
  <si>
    <t>Omrekeningsverschillen bedrijfsgebouwen</t>
  </si>
  <si>
    <t>BMvaBegVvpOve</t>
  </si>
  <si>
    <t>Overboekingen bedrijfsgebouwen</t>
  </si>
  <si>
    <t>BMvaBegVvpOvm</t>
  </si>
  <si>
    <t>Overige mutaties bedrijfsgebouwen</t>
  </si>
  <si>
    <t>BMvaBegCae</t>
  </si>
  <si>
    <t>0202020</t>
  </si>
  <si>
    <t>Cumulatieve afschrijvingen en waardeverminderingen bedrijfsgebouwen</t>
  </si>
  <si>
    <t>BMvaBegCaeBeg</t>
  </si>
  <si>
    <t>BMvaBegCaeAfs</t>
  </si>
  <si>
    <t>Afschrijvingen bedrijfsgebouwen</t>
  </si>
  <si>
    <t>BMvaBegCaeDca</t>
  </si>
  <si>
    <t>Desinvestering cumulatieve afschrijvingen en waardeverminderingen bedrijfsgebouwen</t>
  </si>
  <si>
    <t>BMvaBegCaeWvr</t>
  </si>
  <si>
    <t>Waardeverminderingen bedrijfsgebouwen</t>
  </si>
  <si>
    <t>BMvaBegCaeTvw</t>
  </si>
  <si>
    <t>Terugneming van waardeverminderingen bedrijfsgebouwen</t>
  </si>
  <si>
    <t>BMvaBegCuh</t>
  </si>
  <si>
    <t>0202030</t>
  </si>
  <si>
    <t>Cumulatieve herwaarderingen bedrijfsgebouwen</t>
  </si>
  <si>
    <t>BMvaBegCuhBeg</t>
  </si>
  <si>
    <t>BMvaBegCuhHer</t>
  </si>
  <si>
    <t>Herwaarderingen bedrijfsgebouwen</t>
  </si>
  <si>
    <t>BMvaBegCuhAfh</t>
  </si>
  <si>
    <t>Afschrijving herwaarderingen bedrijfsgebouwen</t>
  </si>
  <si>
    <t>BMvaBegCuhDeh</t>
  </si>
  <si>
    <t>Desinvestering herwaarderingen bedrijfsgebouwen</t>
  </si>
  <si>
    <t>BMvaVer</t>
  </si>
  <si>
    <t>0203000</t>
  </si>
  <si>
    <t>Verbouwingen</t>
  </si>
  <si>
    <t>BMvaVerVvp</t>
  </si>
  <si>
    <t>0203010</t>
  </si>
  <si>
    <t>Verkrijgings- of vervaardigingsprijs verbouwingen</t>
  </si>
  <si>
    <t>BMvaVerVvpBeg</t>
  </si>
  <si>
    <t>Beginbalans verbouwingen</t>
  </si>
  <si>
    <t>BMvaVerVvpIna</t>
  </si>
  <si>
    <t>Investeringen nieuw aangeschaft verbouwingen</t>
  </si>
  <si>
    <t>BMvaVerVvpIta</t>
  </si>
  <si>
    <t>Investeringen tweedehands aangeschaft verbouwingen</t>
  </si>
  <si>
    <t>BMvaVerVvpIie</t>
  </si>
  <si>
    <t>Investeringen in eigen beheer vervaardigd verbouwingen</t>
  </si>
  <si>
    <t>BMvaVerVvpAdo</t>
  </si>
  <si>
    <t>Aankopen door overnames verbouwingen</t>
  </si>
  <si>
    <t>BMvaVerVvpDes</t>
  </si>
  <si>
    <t>Desinvesteringen verbouwingen</t>
  </si>
  <si>
    <t>BMvaVerVvpDda</t>
  </si>
  <si>
    <t>Desinvesteringen door afstotingen verbouwingen</t>
  </si>
  <si>
    <t>BMvaVerVvpOmv</t>
  </si>
  <si>
    <t>Omrekeningsverschillen verbouwingen</t>
  </si>
  <si>
    <t>BMvaVerVvpOve</t>
  </si>
  <si>
    <t>Overboekingen verbouwingen</t>
  </si>
  <si>
    <t>BMvaVerVvpOvm</t>
  </si>
  <si>
    <t>Overige mutaties verbouwingen</t>
  </si>
  <si>
    <t>BMvaVerCae</t>
  </si>
  <si>
    <t>0203020</t>
  </si>
  <si>
    <t>Cumulatieve afschrijvingen en waardeverminderingen verbouwingen</t>
  </si>
  <si>
    <t>BMvaVerCaeBeg</t>
  </si>
  <si>
    <t>BMvaVerCaeAfs</t>
  </si>
  <si>
    <t>Afschrijvingen verbouwingen</t>
  </si>
  <si>
    <t>BMvaVerCaeDca</t>
  </si>
  <si>
    <t>Desinvestering cumulatieve afschrijvingen en waardeverminderingen verbouwingen</t>
  </si>
  <si>
    <t>BMvaVerCaeWvr</t>
  </si>
  <si>
    <t>Waardeverminderingen verbouwingen</t>
  </si>
  <si>
    <t>BMvaVerCaeTvw</t>
  </si>
  <si>
    <t>Terugneming van waardeverminderingen verbouwingen</t>
  </si>
  <si>
    <t>BMvaVerCuh</t>
  </si>
  <si>
    <t>0203030</t>
  </si>
  <si>
    <t>Cumulatieve herwaarderingen verbouwingen</t>
  </si>
  <si>
    <t>BMvaVerCuhBeg</t>
  </si>
  <si>
    <t>BMvaVerCuhHer</t>
  </si>
  <si>
    <t>Herwaarderingen verbouwingen</t>
  </si>
  <si>
    <t>BMvaVerCuhAfh</t>
  </si>
  <si>
    <t>Afschrijving herwaarderingen verbouwingen</t>
  </si>
  <si>
    <t>BMvaVerCuhDeh</t>
  </si>
  <si>
    <t>Desinvestering herwaarderingen verbouwingen</t>
  </si>
  <si>
    <t>BMvaVio</t>
  </si>
  <si>
    <t>0204000</t>
  </si>
  <si>
    <t>Vastgoed in ontwikkeling bestemd voor eigen exploitatie</t>
  </si>
  <si>
    <t>BMvaVioVvp</t>
  </si>
  <si>
    <t>0204010</t>
  </si>
  <si>
    <t>Verkrijgings- of vervaardigingsprijs vastgoed in ontwikkeling bestemd voor eigen exploitatie</t>
  </si>
  <si>
    <t>BMvaVioVvpBeg</t>
  </si>
  <si>
    <t>Beginbalans vastgoed in ontwikkeling bestemd voor eigen exploitatie</t>
  </si>
  <si>
    <t>BMvaVioVvpIna</t>
  </si>
  <si>
    <t>Investeringen nieuw aangeschaft vastgoed in ontwikkeling bestemd voor eigen exploitatie</t>
  </si>
  <si>
    <t>BMvaVioVvpIta</t>
  </si>
  <si>
    <t>Investeringen tweedehands aangeschaft vastgoed in ontwikkeling bestemd voor eigen exploitatie</t>
  </si>
  <si>
    <t>BMvaVioVvpIie</t>
  </si>
  <si>
    <t>Investeringen in eigen beheer vervaardigd vastgoed in ontwikkeling bestemd voor eigen exploitatie</t>
  </si>
  <si>
    <t>BMvaVioVvpAdo</t>
  </si>
  <si>
    <t>Aankopen door overnames vastgoed in ontwikkeling bestemd voor eigen exploitatie</t>
  </si>
  <si>
    <t>BMvaVioVvpDes</t>
  </si>
  <si>
    <t>Desinvesteringen vastgoed in ontwikkeling bestemd voor eigen exploitatie</t>
  </si>
  <si>
    <t>BMvaVioVvpDda</t>
  </si>
  <si>
    <t>Desinvesteringen door afstotingen vastgoed in ontwikkeling bestemd voor eigen exploitatie</t>
  </si>
  <si>
    <t>BMvaVioVvpOmv</t>
  </si>
  <si>
    <t>Omrekeningsverschillen vastgoed in ontwikkeling bestemd voor eigen exploitatie</t>
  </si>
  <si>
    <t>BMvaVioVvpOve</t>
  </si>
  <si>
    <t>Overboekingen vastgoed in ontwikkeling bestemd voor eigen exploitatie</t>
  </si>
  <si>
    <t>BMvaVioVvpOvm</t>
  </si>
  <si>
    <t>Overige mutaties vastgoed in ontwikkeling bestemd voor eigen exploitatie</t>
  </si>
  <si>
    <t>BMvaVioCae</t>
  </si>
  <si>
    <t>0204020</t>
  </si>
  <si>
    <t>Cumulatieve afschrijvingen en waardeverminderingen vastgoed in ontwikkeling bestemd voor eigen exploitatie</t>
  </si>
  <si>
    <t>BMvaVioCaeBeg</t>
  </si>
  <si>
    <t>BMvaVioCaeAfs</t>
  </si>
  <si>
    <t>Afschrijvingen vastgoed in ontwikkeling bestemd voor eigen exploitatie</t>
  </si>
  <si>
    <t>BMvaVioCaeDca</t>
  </si>
  <si>
    <t>Desinvestering cumulatieve afschrijvingen en waardeverminderingen vastgoed in ontwikkeling bestemd voor eigen exploitatie</t>
  </si>
  <si>
    <t>BMvaVioCaeWvr</t>
  </si>
  <si>
    <t>Waardeverminderingen vastgoed in ontwikkeling bestemd voor eigen exploitatie</t>
  </si>
  <si>
    <t>BMvaVioCaeTvw</t>
  </si>
  <si>
    <t>Terugneming van waardeverminderingen vastgoed in ontwikkeling bestemd voor eigen exploitatie</t>
  </si>
  <si>
    <t>BMvaVioCuh</t>
  </si>
  <si>
    <t>0204030</t>
  </si>
  <si>
    <t>Cumulatieve herwaarderingen vastgoed in ontwikkeling bestemd voor eigen exploitatie</t>
  </si>
  <si>
    <t>BMvaVioCuhBeg</t>
  </si>
  <si>
    <t>BMvaVioCuhHer</t>
  </si>
  <si>
    <t>Herwaarderingen vastgoed in ontwikkeling bestemd voor eigen exploitatie</t>
  </si>
  <si>
    <t>BMvaVioCuhAfh</t>
  </si>
  <si>
    <t>Afschrijving herwaarderingen vastgoed in ontwikkeling bestemd voor eigen exploitatie</t>
  </si>
  <si>
    <t>BMvaVioCuhDeh</t>
  </si>
  <si>
    <t>Desinvestering herwaarderingen vastgoed in ontwikkeling bestemd voor eigen exploitatie</t>
  </si>
  <si>
    <t>BMvaSvi</t>
  </si>
  <si>
    <t>0205000</t>
  </si>
  <si>
    <t>Sociaal vastgoed in exploitatie</t>
  </si>
  <si>
    <t>BMvaSviVvp</t>
  </si>
  <si>
    <t>0205010</t>
  </si>
  <si>
    <t>Verkrijgings- of vervaardigingsprijs sociaal vastgoed in exploitatie</t>
  </si>
  <si>
    <t>BMvaSviVvpBeg</t>
  </si>
  <si>
    <t>Beginbalans sociaal vastgoed in exploitatie</t>
  </si>
  <si>
    <t>BMvaSviVvpIna</t>
  </si>
  <si>
    <t>Investeringen nieuw aangeschaft sociaal vastgoed in exploitatie</t>
  </si>
  <si>
    <t>BMvaSviVvpIta</t>
  </si>
  <si>
    <t>Investeringen tweedehands aangeschaft sociaal vastgoed in exploitatie</t>
  </si>
  <si>
    <t>BMvaSviVvpIie</t>
  </si>
  <si>
    <t>Investeringen in eigen beheer vervaardigd sociaal vastgoed in exploitatie</t>
  </si>
  <si>
    <t>BMvaSviVvpAdo</t>
  </si>
  <si>
    <t>Aankopen door overnames sociaal vastgoed in exploitatie</t>
  </si>
  <si>
    <t>BMvaSviVvpDes</t>
  </si>
  <si>
    <t>Desinvesteringen sociaal vastgoed in exploitatie</t>
  </si>
  <si>
    <t>BMvaSviVvpDda</t>
  </si>
  <si>
    <t>Desinvesteringen door afstotingen sociaal vastgoed in exploitatie</t>
  </si>
  <si>
    <t>BMvaSviVvpOmv</t>
  </si>
  <si>
    <t>Omrekeningsverschillen sociaal vastgoed in exploitatie</t>
  </si>
  <si>
    <t>BMvaSviVvpOve</t>
  </si>
  <si>
    <t>Overboekingen sociaal vastgoed in exploitatie</t>
  </si>
  <si>
    <t>BMvaSviVvpOvm</t>
  </si>
  <si>
    <t>Overige mutaties sociaal vastgoed in exploitatie</t>
  </si>
  <si>
    <t>BMvaSviCae</t>
  </si>
  <si>
    <t>0205020</t>
  </si>
  <si>
    <t>Cumulatieve afschrijvingen en waardeverminderingen sociaal vastgoed in exploitatie</t>
  </si>
  <si>
    <t>BMvaSviCaeBeg</t>
  </si>
  <si>
    <t>BMvaSviCaeAfs</t>
  </si>
  <si>
    <t>Afschrijvingen sociaal vastgoed in exploitatie</t>
  </si>
  <si>
    <t>BMvaSviCaeDca</t>
  </si>
  <si>
    <t>Desinvestering cumulatieve afschrijvingen en waardeverminderingen sociaal vastgoed in exploitatie</t>
  </si>
  <si>
    <t>BMvaSviCaeWvr</t>
  </si>
  <si>
    <t>Waardeverminderingen sociaal vastgoed in exploitatie</t>
  </si>
  <si>
    <t>BMvaSviCaeTvw</t>
  </si>
  <si>
    <t>Terugneming van waardeverminderingen sociaal vastgoed in exploitatie</t>
  </si>
  <si>
    <t>BMvaSviCuh</t>
  </si>
  <si>
    <t>0205030</t>
  </si>
  <si>
    <t>Cumulatieve herwaarderingen sociaal vastgoed in exploitatie</t>
  </si>
  <si>
    <t>BMvaSviCuhBeg</t>
  </si>
  <si>
    <t>BMvaSviCuhHer</t>
  </si>
  <si>
    <t>Herwaarderingen sociaal vastgoed in exploitatie</t>
  </si>
  <si>
    <t>BMvaSviCuhAfh</t>
  </si>
  <si>
    <t>Afschrijving herwaarderingen sociaal vastgoed in exploitatie</t>
  </si>
  <si>
    <t>BMvaSviCuhDeh</t>
  </si>
  <si>
    <t>Desinvestering herwaarderingen sociaal vastgoed in exploitatie</t>
  </si>
  <si>
    <t>BMvaCvi</t>
  </si>
  <si>
    <t>0206000</t>
  </si>
  <si>
    <t>Commercieel vastgoed in exploitatie</t>
  </si>
  <si>
    <t>BMvaCviVvp</t>
  </si>
  <si>
    <t>0206010</t>
  </si>
  <si>
    <t>Verkrijgings- of vervaardigingsprijs commercieel vastgoed in exploitatie</t>
  </si>
  <si>
    <t>BMvaCviVvpBeg</t>
  </si>
  <si>
    <t>Beginbalans commercieel vastgoed in exploitatie</t>
  </si>
  <si>
    <t>BMvaCviVvpIna</t>
  </si>
  <si>
    <t>Investeringen nieuw aangeschaft commercieel vastgoed in exploitatie</t>
  </si>
  <si>
    <t>BMvaCviVvpIta</t>
  </si>
  <si>
    <t>Investeringen tweedehands aangeschaft commercieel vastgoed in exploitatie</t>
  </si>
  <si>
    <t>BMvaCviVvpIie</t>
  </si>
  <si>
    <t>Investeringen in eigen beheer vervaardigd commercieel vastgoed in exploitatie</t>
  </si>
  <si>
    <t>BMvaCviVvpAdo</t>
  </si>
  <si>
    <t>Aankopen door overnames commercieel vastgoed in exploitatie</t>
  </si>
  <si>
    <t>BMvaCviVvpDes</t>
  </si>
  <si>
    <t>Desinvesteringen commercieel vastgoed in exploitatie</t>
  </si>
  <si>
    <t>BMvaCviVvpDda</t>
  </si>
  <si>
    <t>Desinvesteringen door afstotingen commercieel vastgoed in exploitatie</t>
  </si>
  <si>
    <t>BMvaCviVvpOmv</t>
  </si>
  <si>
    <t>Omrekeningsverschillen commercieel vastgoed in exploitatie</t>
  </si>
  <si>
    <t>BMvaCviVvpOve</t>
  </si>
  <si>
    <t>Overboekingen commercieel vastgoed in exploitatie</t>
  </si>
  <si>
    <t>BMvaCviVvpOvm</t>
  </si>
  <si>
    <t>Overige mutaties commercieel vastgoed in exploitatie</t>
  </si>
  <si>
    <t>BMvaCviCae</t>
  </si>
  <si>
    <t>0206020</t>
  </si>
  <si>
    <t>Cumulatieve afschrijvingen en waardeverminderingen commercieel vastgoed in exploitatie</t>
  </si>
  <si>
    <t>BMvaCviCaeBeg</t>
  </si>
  <si>
    <t>BMvaCviCaeAfs</t>
  </si>
  <si>
    <t>Afschrijvingen commercieel vastgoed in exploitatie</t>
  </si>
  <si>
    <t>BMvaCviCaeDca</t>
  </si>
  <si>
    <t>Desinvestering cumulatieve afschrijvingen en waardeverminderingen commercieel vastgoed in exploitatie</t>
  </si>
  <si>
    <t>BMvaCviCaeWvr</t>
  </si>
  <si>
    <t>Waardeverminderingen commercieel vastgoed in exploitatie</t>
  </si>
  <si>
    <t>BMvaCviCaeTvw</t>
  </si>
  <si>
    <t>Terugneming van waardeverminderingen commercieel vastgoed in exploitatie</t>
  </si>
  <si>
    <t>BMvaCviCuh</t>
  </si>
  <si>
    <t>0206030</t>
  </si>
  <si>
    <t>Cumulatieve herwaarderingen commercieel vastgoed in exploitatie</t>
  </si>
  <si>
    <t>BMvaCviCuhBeg</t>
  </si>
  <si>
    <t>BMvaCviCuhHer</t>
  </si>
  <si>
    <t>Herwaarderingen commercieel vastgoed in exploitatie</t>
  </si>
  <si>
    <t>BMvaCviCuhAfh</t>
  </si>
  <si>
    <t>Afschrijving herwaarderingen commercieel vastgoed in exploitatie</t>
  </si>
  <si>
    <t>BMvaCviCuhDeh</t>
  </si>
  <si>
    <t>Desinvestering herwaarderingen commercieel vastgoed in exploitatie</t>
  </si>
  <si>
    <t>BMvaOzv</t>
  </si>
  <si>
    <t>0207000</t>
  </si>
  <si>
    <t>Onroerende zaken verkocht onder voorwaarden</t>
  </si>
  <si>
    <t>BMvaOzvVvp</t>
  </si>
  <si>
    <t>0207010</t>
  </si>
  <si>
    <t>Verkrijgings- of vervaardigingsprijs onroerende zaken verkocht onder voorwaarden</t>
  </si>
  <si>
    <t>BMvaOzvVvpBeg</t>
  </si>
  <si>
    <t>Beginbalans onroerende zaken verkocht onder voorwaarden</t>
  </si>
  <si>
    <t>BMvaOzvVvpIna</t>
  </si>
  <si>
    <t>Investeringen nieuw aangeschaft onroerende zaken verkocht onder voorwaarden</t>
  </si>
  <si>
    <t>BMvaOzvVvpIta</t>
  </si>
  <si>
    <t>Investeringen tweedehands aangeschaft onroerende zaken verkocht onder voorwaarden</t>
  </si>
  <si>
    <t>BMvaOzvVvpIie</t>
  </si>
  <si>
    <t>Investeringen in eigen beheer vervaardigd onroerende zaken verkocht onder voorwaarden</t>
  </si>
  <si>
    <t>BMvaOzvVvpAdo</t>
  </si>
  <si>
    <t>Aankopen door overnames onroerende zaken verkocht onder voorwaarden</t>
  </si>
  <si>
    <t>BMvaOzvVvpDes</t>
  </si>
  <si>
    <t>Desinvesteringen onroerende zaken verkocht onder voorwaarden</t>
  </si>
  <si>
    <t>BMvaOzvVvpDda</t>
  </si>
  <si>
    <t>Desinvesteringen door afstotingen onroerende zaken verkocht onder voorwaarden</t>
  </si>
  <si>
    <t>BMvaOzvVvpOmv</t>
  </si>
  <si>
    <t>Omrekeningsverschillen onroerende zaken verkocht onder voorwaarden</t>
  </si>
  <si>
    <t>BMvaOzvVvpOve</t>
  </si>
  <si>
    <t>Overboekingen onroerende zaken verkocht onder voorwaarden</t>
  </si>
  <si>
    <t>BMvaOzvVvpOvm</t>
  </si>
  <si>
    <t>Overige mutaties onroerende zaken verkocht onder voorwaarden</t>
  </si>
  <si>
    <t>BMvaOzvCae</t>
  </si>
  <si>
    <t>0207020</t>
  </si>
  <si>
    <t>Cumulatieve afschrijvingen en waardeverminderingen onroerende zaken verkocht onder voorwaarden</t>
  </si>
  <si>
    <t>BMvaOzvCaeBeg</t>
  </si>
  <si>
    <t>BMvaOzvCaeAfs</t>
  </si>
  <si>
    <t>Afschrijvingen onroerende zaken verkocht onder voorwaarden</t>
  </si>
  <si>
    <t>BMvaOzvCaeDca</t>
  </si>
  <si>
    <t>Desinvestering cumulatieve afschrijvingen en waardeverminderingen onroerende zaken verkocht onder voorwaarden</t>
  </si>
  <si>
    <t>BMvaOzvCaeWvr</t>
  </si>
  <si>
    <t>Waardeverminderingen onroerende zaken verkocht onder voorwaarden</t>
  </si>
  <si>
    <t>BMvaOzvCaeTvw</t>
  </si>
  <si>
    <t>Terugneming van waardeverminderingen onroerende zaken verkocht onder voorwaarden</t>
  </si>
  <si>
    <t>BMvaOzvCuh</t>
  </si>
  <si>
    <t>0207030</t>
  </si>
  <si>
    <t>Cumulatieve herwaarderingen onroerende zaken verkocht onder voorwaarden</t>
  </si>
  <si>
    <t>BMvaOzvCuhBeg</t>
  </si>
  <si>
    <t>BMvaOzvCuhHer</t>
  </si>
  <si>
    <t>Herwaarderingen onroerende zaken verkocht onder voorwaarden</t>
  </si>
  <si>
    <t>BMvaOzvCuhAfh</t>
  </si>
  <si>
    <t>Afschrijving herwaarderingen onroerende zaken verkocht onder voorwaarden</t>
  </si>
  <si>
    <t>BMvaOzvCuhDeh</t>
  </si>
  <si>
    <t>Desinvestering herwaarderingen onroerende zaken verkocht onder voorwaarden</t>
  </si>
  <si>
    <t>BMvaOvg</t>
  </si>
  <si>
    <t>0208000</t>
  </si>
  <si>
    <t>Overige vastgoedbeleggingen</t>
  </si>
  <si>
    <t>BMvaOvgVvp</t>
  </si>
  <si>
    <t>0208010</t>
  </si>
  <si>
    <t>Verkrijgings- of vervaardigingsprijs overige vastgoedbeleggingen</t>
  </si>
  <si>
    <t>BMvaOvgVvpBeg</t>
  </si>
  <si>
    <t>Beginbalans overige vastgoedbeleggingen</t>
  </si>
  <si>
    <t>BMvaOvgVvpIna</t>
  </si>
  <si>
    <t>Investeringen nieuw aangeschaft overige vastgoedbeleggingen</t>
  </si>
  <si>
    <t>BMvaOvgVvpIta</t>
  </si>
  <si>
    <t>Investeringen tweedehands aangeschaft overige vastgoedbeleggingen</t>
  </si>
  <si>
    <t>BMvaOvgVvpIie</t>
  </si>
  <si>
    <t>Investeringen in eigen beheer vervaardigd overige vastgoedbeleggingen</t>
  </si>
  <si>
    <t>BMvaOvgVvpAdo</t>
  </si>
  <si>
    <t>Aankopen door overnames overige vastgoedbeleggingen</t>
  </si>
  <si>
    <t>BMvaOvgVvpDes</t>
  </si>
  <si>
    <t>Desinvesteringen overige vastgoedbeleggingen</t>
  </si>
  <si>
    <t>BMvaOvgVvpDda</t>
  </si>
  <si>
    <t>Desinvesteringen door afstotingen overige vastgoedbeleggingen</t>
  </si>
  <si>
    <t>BMvaOvgVvpOmv</t>
  </si>
  <si>
    <t>Omrekeningsverschillen overige vastgoedbeleggingen</t>
  </si>
  <si>
    <t>BMvaOvgVvpOve</t>
  </si>
  <si>
    <t>Overboekingen overige vastgoedbeleggingen</t>
  </si>
  <si>
    <t>BMvaOvgVvpOvm</t>
  </si>
  <si>
    <t>Overige mutaties overige vastgoedbeleggingen</t>
  </si>
  <si>
    <t>BMvaOvgCae</t>
  </si>
  <si>
    <t>0208020</t>
  </si>
  <si>
    <t>Cumulatieve afschrijvingen en waardeverminderingen overige vastgoedbeleggingen</t>
  </si>
  <si>
    <t>BMvaOvgCaeBeg</t>
  </si>
  <si>
    <t>BMvaOvgCaeAfs</t>
  </si>
  <si>
    <t>Afschrijvingen overige vastgoedbeleggingen</t>
  </si>
  <si>
    <t>BMvaOvgCaeDca</t>
  </si>
  <si>
    <t>Desinvestering cumulatieve afschrijvingen en waardeverminderingen overige vastgoedbeleggingen</t>
  </si>
  <si>
    <t>BMvaOvgCaeWvr</t>
  </si>
  <si>
    <t>Waardeverminderingen overige vastgoedbeleggingen</t>
  </si>
  <si>
    <t>BMvaOvgCaeTvw</t>
  </si>
  <si>
    <t>Terugneming van waardeverminderingen overige vastgoedbeleggingen</t>
  </si>
  <si>
    <t>BMvaOvgCuh</t>
  </si>
  <si>
    <t>0208030</t>
  </si>
  <si>
    <t>Cumulatieve herwaarderingen overige vastgoedbeleggingen</t>
  </si>
  <si>
    <t>BMvaOvgCuhBeg</t>
  </si>
  <si>
    <t>BMvaOvgCuhHer</t>
  </si>
  <si>
    <t>Herwaarderingen overige vastgoedbeleggingen</t>
  </si>
  <si>
    <t>BMvaOvgCuhAfh</t>
  </si>
  <si>
    <t>Afschrijving herwaarderingen overige vastgoedbeleggingen</t>
  </si>
  <si>
    <t>BMvaOvgCuhDeh</t>
  </si>
  <si>
    <t>Desinvestering herwaarderingen overige vastgoedbeleggingen</t>
  </si>
  <si>
    <t>BMvaHuu</t>
  </si>
  <si>
    <t>0209000</t>
  </si>
  <si>
    <t>Huurdersinvesteringen</t>
  </si>
  <si>
    <t>BMvaHuuVvp</t>
  </si>
  <si>
    <t>0209010</t>
  </si>
  <si>
    <t>Verkrijgings- of vervaardigingsprijs huurdersinvesteringen</t>
  </si>
  <si>
    <t>BMvaHuuVvpBeg</t>
  </si>
  <si>
    <t>Beginbalans huurdersinvesteringen</t>
  </si>
  <si>
    <t>BMvaHuuVvpIna</t>
  </si>
  <si>
    <t>Investeringen nieuw aangeschaft huurdersinvesteringen</t>
  </si>
  <si>
    <t>BMvaHuuVvpIta</t>
  </si>
  <si>
    <t>Investeringen tweedehands aangeschaft huurdersinvesteringen</t>
  </si>
  <si>
    <t>BMvaHuuVvpIie</t>
  </si>
  <si>
    <t>Investeringen in eigen beheer vervaardigd huurdersinvesteringen</t>
  </si>
  <si>
    <t>BMvaHuuVvpAdo</t>
  </si>
  <si>
    <t>Aankopen door overnames huurdersinvesteringen</t>
  </si>
  <si>
    <t>BMvaHuuVvpDes</t>
  </si>
  <si>
    <t>Desinvesteringen huurdersinvesteringen</t>
  </si>
  <si>
    <t>BMvaHuuVvpDda</t>
  </si>
  <si>
    <t>Desinvesteringen door afstotingen huurdersinvesteringen</t>
  </si>
  <si>
    <t>BMvaHuuVvpOmv</t>
  </si>
  <si>
    <t>Omrekeningsverschillen huurdersinvesteringen</t>
  </si>
  <si>
    <t>BMvaHuuVvpOve</t>
  </si>
  <si>
    <t>Overboekingen huurdersinvesteringen</t>
  </si>
  <si>
    <t>BMvaHuuVvpOvm</t>
  </si>
  <si>
    <t>Overige mutaties huurdersinvesteringen</t>
  </si>
  <si>
    <t>BMvaHuuCae</t>
  </si>
  <si>
    <t>0209020</t>
  </si>
  <si>
    <t>Cumulatieve afschrijvingen en waardeverminderingen huurdersinvesteringen</t>
  </si>
  <si>
    <t>BMvaHuuCaeBeg</t>
  </si>
  <si>
    <t>BMvaHuuCaeAfs</t>
  </si>
  <si>
    <t>Afschrijvingen huurdersinvesteringen</t>
  </si>
  <si>
    <t>BMvaHuuCaeDca</t>
  </si>
  <si>
    <t>Desinvestering cumulatieve afschrijvingen en waardeverminderingen huurdersinvesteringen</t>
  </si>
  <si>
    <t>BMvaHuuCaeWvr</t>
  </si>
  <si>
    <t>Waardeverminderingen huurdersinvesteringen</t>
  </si>
  <si>
    <t>BMvaHuuCaeTvw</t>
  </si>
  <si>
    <t>Terugneming van waardeverminderingen huurdersinvesteringen</t>
  </si>
  <si>
    <t>BMvaHuuCuh</t>
  </si>
  <si>
    <t>0209030</t>
  </si>
  <si>
    <t>Cumulatieve herwaarderingen huurdersinvesteringen</t>
  </si>
  <si>
    <t>BMvaHuuCuhBeg</t>
  </si>
  <si>
    <t>BMvaHuuCuhHer</t>
  </si>
  <si>
    <t>Herwaarderingen huurdersinvesteringen</t>
  </si>
  <si>
    <t>BMvaHuuCuhAfh</t>
  </si>
  <si>
    <t>Afschrijving herwaarderingen huurdersinvesteringen</t>
  </si>
  <si>
    <t>BMvaHuuCuhDeh</t>
  </si>
  <si>
    <t>Desinvestering herwaarderingen huurdersinvesteringen</t>
  </si>
  <si>
    <t>BMvaMei</t>
  </si>
  <si>
    <t>0210000</t>
  </si>
  <si>
    <t>Machines en installaties</t>
  </si>
  <si>
    <t>BMvaMeiVvp</t>
  </si>
  <si>
    <t>0210010</t>
  </si>
  <si>
    <t>Verkrijgings- of vervaardigingsprijs machines en installaties</t>
  </si>
  <si>
    <t>BMvaMeiVvpBeg</t>
  </si>
  <si>
    <t>Beginbalans machines en installaties</t>
  </si>
  <si>
    <t>BMvaMeiVvpIna</t>
  </si>
  <si>
    <t>Investeringen nieuw aangeschaft machines en installaties</t>
  </si>
  <si>
    <t>BMvaMeiVvpIta</t>
  </si>
  <si>
    <t>Investeringen tweedehands aangeschaft machines en installaties</t>
  </si>
  <si>
    <t>BMvaMeiVvpIie</t>
  </si>
  <si>
    <t>Investeringen in eigen beheer vervaardigd machines en installaties</t>
  </si>
  <si>
    <t>BMvaMeiVvpAdo</t>
  </si>
  <si>
    <t>Aankopen door overnames machines en installaties</t>
  </si>
  <si>
    <t>BMvaMeiVvpDes</t>
  </si>
  <si>
    <t>Desinvesteringen machines en installaties</t>
  </si>
  <si>
    <t>BMvaMeiVvpDda</t>
  </si>
  <si>
    <t>Desinvesteringen door afstotingen machines en installaties</t>
  </si>
  <si>
    <t>BMvaMeiVvpOmv</t>
  </si>
  <si>
    <t>Omrekeningsverschillen machines en installaties</t>
  </si>
  <si>
    <t>BMvaMeiVvpOve</t>
  </si>
  <si>
    <t>Overboekingen machines en installaties</t>
  </si>
  <si>
    <t>BMvaMeiVvpOvm</t>
  </si>
  <si>
    <t>Overige mutaties machines en installaties</t>
  </si>
  <si>
    <t>BMvaMeiCae</t>
  </si>
  <si>
    <t>0210020</t>
  </si>
  <si>
    <t>Cumulatieve afschrijvingen en waardeverminderingen machines en installaties</t>
  </si>
  <si>
    <t>BMvaMeiCaeBeg</t>
  </si>
  <si>
    <t>BMvaMeiCaeAfs</t>
  </si>
  <si>
    <t>Afschrijvingen machines en installaties</t>
  </si>
  <si>
    <t>BMvaMeiCaeDca</t>
  </si>
  <si>
    <t>Desinvestering cumulatieve afschrijvingen en waardeverminderingen machines en installaties</t>
  </si>
  <si>
    <t>BMvaMeiCaeWvr</t>
  </si>
  <si>
    <t>Waardeverminderingen machines en installaties</t>
  </si>
  <si>
    <t>BMvaMeiCaeTvw</t>
  </si>
  <si>
    <t>Terugneming van waardeverminderingen machines en installaties</t>
  </si>
  <si>
    <t>BMvaMeiCuh</t>
  </si>
  <si>
    <t>0210030</t>
  </si>
  <si>
    <t>Cumulatieve herwaarderingen machines en installaties</t>
  </si>
  <si>
    <t>BMvaMeiCuhBeg</t>
  </si>
  <si>
    <t>BMvaMeiCuhHer</t>
  </si>
  <si>
    <t>Herwaarderingen machines en installaties</t>
  </si>
  <si>
    <t>BMvaMeiCuhAfh</t>
  </si>
  <si>
    <t>Afschrijving herwaarderingen machines en installaties</t>
  </si>
  <si>
    <t>BMvaMeiCuhDeh</t>
  </si>
  <si>
    <t>Desinvestering herwaarderingen machines en installaties</t>
  </si>
  <si>
    <t>BMvaVli</t>
  </si>
  <si>
    <t>0211000</t>
  </si>
  <si>
    <t>Vliegtuigen</t>
  </si>
  <si>
    <t>BMvaVliVvp</t>
  </si>
  <si>
    <t>0211010</t>
  </si>
  <si>
    <t>Verkrijgings- of vervaardigingsprijs vliegtuigen</t>
  </si>
  <si>
    <t>BMvaVliVvpBeg</t>
  </si>
  <si>
    <t>Beginbalans vliegtuigen</t>
  </si>
  <si>
    <t>BMvaVliVvpIna</t>
  </si>
  <si>
    <t>Investeringen nieuw aangeschaft vliegtuigen</t>
  </si>
  <si>
    <t>BMvaVliVvpIta</t>
  </si>
  <si>
    <t>Investeringen tweedehands aangeschaft vliegtuigen</t>
  </si>
  <si>
    <t>BMvaVliVvpIie</t>
  </si>
  <si>
    <t>Investeringen in eigen beheer vervaardigd vliegtuigen</t>
  </si>
  <si>
    <t>BMvaVliVvpAdo</t>
  </si>
  <si>
    <t>Aankopen door overnames vliegtuigen</t>
  </si>
  <si>
    <t>BMvaVliVvpDes</t>
  </si>
  <si>
    <t>Desinvesteringen vliegtuigen</t>
  </si>
  <si>
    <t>BMvaVliVvpDda</t>
  </si>
  <si>
    <t>Desinvesteringen door afstotingen vliegtuigen</t>
  </si>
  <si>
    <t>BMvaVliVvpOmv</t>
  </si>
  <si>
    <t>Omrekeningsverschillen vliegtuigen</t>
  </si>
  <si>
    <t>BMvaVliVvpOve</t>
  </si>
  <si>
    <t>Overboekingen vliegtuigen</t>
  </si>
  <si>
    <t>BMvaVliVvpOvm</t>
  </si>
  <si>
    <t>Overige mutaties vliegtuigen</t>
  </si>
  <si>
    <t>BMvaVliCae</t>
  </si>
  <si>
    <t>0211020</t>
  </si>
  <si>
    <t>Cumulatieve afschrijvingen en waardeverminderingen vliegtuigen</t>
  </si>
  <si>
    <t>BMvaVliCaeBeg</t>
  </si>
  <si>
    <t>BMvaVliCaeAfs</t>
  </si>
  <si>
    <t>Afschrijvingen vliegtuigen</t>
  </si>
  <si>
    <t>BMvaVliCaeDca</t>
  </si>
  <si>
    <t>Desinvestering cumulatieve afschrijvingen en waardeverminderingen vliegtuigen</t>
  </si>
  <si>
    <t>BMvaVliCaeWvr</t>
  </si>
  <si>
    <t>Waardeverminderingen vliegtuigen</t>
  </si>
  <si>
    <t>BMvaVliCaeTvw</t>
  </si>
  <si>
    <t>Terugneming van waardeverminderingen vliegtuigen</t>
  </si>
  <si>
    <t>BMvaVliCuh</t>
  </si>
  <si>
    <t>0211030</t>
  </si>
  <si>
    <t>Cumulatieve herwaarderingen vliegtuigen</t>
  </si>
  <si>
    <t>BMvaVliCuhBeg</t>
  </si>
  <si>
    <t>BMvaVliCuhHer</t>
  </si>
  <si>
    <t>Herwaarderingen vliegtuigen</t>
  </si>
  <si>
    <t>BMvaVliCuhAfh</t>
  </si>
  <si>
    <t>Afschrijving herwaarderingen vliegtuigen</t>
  </si>
  <si>
    <t>BMvaVliCuhDeh</t>
  </si>
  <si>
    <t>Desinvestering herwaarderingen vliegtuigen</t>
  </si>
  <si>
    <t>BMvaSch</t>
  </si>
  <si>
    <t>0212000</t>
  </si>
  <si>
    <t>Schepen</t>
  </si>
  <si>
    <t>BMvaSchVvp</t>
  </si>
  <si>
    <t>0212010</t>
  </si>
  <si>
    <t>Verkrijgings- of vervaardigingsprijs schepen</t>
  </si>
  <si>
    <t>BMvaSchVvpBeg</t>
  </si>
  <si>
    <t>Beginbalans schepen</t>
  </si>
  <si>
    <t>BMvaSchVvpIna</t>
  </si>
  <si>
    <t>Investeringen nieuw aangeschaft schepen</t>
  </si>
  <si>
    <t>BMvaSchVvpIta</t>
  </si>
  <si>
    <t>Investeringen tweedehands aangeschaft schepen</t>
  </si>
  <si>
    <t>BMvaSchVvpIie</t>
  </si>
  <si>
    <t>Investeringen in eigen beheer vervaardigd schepen</t>
  </si>
  <si>
    <t>BMvaSchVvpAdo</t>
  </si>
  <si>
    <t>Aankopen door overnames schepen</t>
  </si>
  <si>
    <t>BMvaSchVvpDes</t>
  </si>
  <si>
    <t>Desinvesteringen schepen</t>
  </si>
  <si>
    <t>BMvaSchVvpDda</t>
  </si>
  <si>
    <t>Desinvesteringen door afstotingen schepen</t>
  </si>
  <si>
    <t>BMvaSchVvpOmv</t>
  </si>
  <si>
    <t>Omrekeningsverschillen schepen</t>
  </si>
  <si>
    <t>BMvaSchVvpOve</t>
  </si>
  <si>
    <t>Overboekingen schepen</t>
  </si>
  <si>
    <t>BMvaSchVvpOvm</t>
  </si>
  <si>
    <t>Overige mutaties schepen</t>
  </si>
  <si>
    <t>BMvaSchCae</t>
  </si>
  <si>
    <t>0212020</t>
  </si>
  <si>
    <t>Cumulatieve afschrijvingen en waardeverminderingen schepen</t>
  </si>
  <si>
    <t>BMvaSchCaeBeg</t>
  </si>
  <si>
    <t>BMvaSchCaeAfs</t>
  </si>
  <si>
    <t>Afschrijvingen schepen</t>
  </si>
  <si>
    <t>BMvaSchCaeDca</t>
  </si>
  <si>
    <t>Desinvestering cumulatieve afschrijvingen en waardeverminderingen schepen</t>
  </si>
  <si>
    <t>BMvaSchCaeWvr</t>
  </si>
  <si>
    <t>Waardeverminderingen schepen</t>
  </si>
  <si>
    <t>BMvaSchCaeTvw</t>
  </si>
  <si>
    <t>Terugneming van waardeverminderingen schepen</t>
  </si>
  <si>
    <t>BMvaSchCuh</t>
  </si>
  <si>
    <t>0212030</t>
  </si>
  <si>
    <t>Cumulatieve herwaarderingen schepen</t>
  </si>
  <si>
    <t>BMvaSchCuhBeg</t>
  </si>
  <si>
    <t>BMvaSchCuhHer</t>
  </si>
  <si>
    <t>Herwaarderingen schepen</t>
  </si>
  <si>
    <t>BMvaSchCuhAfh</t>
  </si>
  <si>
    <t>Afschrijving herwaarderingen schepen</t>
  </si>
  <si>
    <t>BMvaSchCuhDeh</t>
  </si>
  <si>
    <t>Desinvestering herwaarderingen schepen</t>
  </si>
  <si>
    <t>BMvaTev</t>
  </si>
  <si>
    <t>0213000</t>
  </si>
  <si>
    <t>Transport- en vervoermiddelen</t>
  </si>
  <si>
    <t>BMvaTevVvp</t>
  </si>
  <si>
    <t>0213010</t>
  </si>
  <si>
    <t>Verkrijgings- of vervaardigingsprijs transport- en vervoermiddelen</t>
  </si>
  <si>
    <t>BMvaTevVvpBeg</t>
  </si>
  <si>
    <t>Beginbalans transport- en vervoermiddelen</t>
  </si>
  <si>
    <t>BMvaTevVvpIna</t>
  </si>
  <si>
    <t>Investeringen nieuw aangeschaft transport- en vervoermiddelen</t>
  </si>
  <si>
    <t>BMvaTevVvpIta</t>
  </si>
  <si>
    <t>Investeringen tweedehands aangeschaft transport- en vervoermiddelen</t>
  </si>
  <si>
    <t>BMvaTevVvpIie</t>
  </si>
  <si>
    <t>Investeringen in eigen beheer vervaardigd transport- en vervoermiddelen</t>
  </si>
  <si>
    <t>BMvaTevVvpAdo</t>
  </si>
  <si>
    <t>Aankopen door overnames transport- en vervoermiddelen</t>
  </si>
  <si>
    <t>BMvaTevVvpDes</t>
  </si>
  <si>
    <t>Desinvesteringen transport- en vervoermiddelen</t>
  </si>
  <si>
    <t>BMvaTevVvpDda</t>
  </si>
  <si>
    <t>Desinvesteringen door afstotingen transport- en vervoermiddelen</t>
  </si>
  <si>
    <t>BMvaTevVvpOmv</t>
  </si>
  <si>
    <t>Omrekeningsverschillen transport- en vervoermiddelen</t>
  </si>
  <si>
    <t>BMvaTevVvpOve</t>
  </si>
  <si>
    <t>Overboekingen transport- en vervoermiddelen</t>
  </si>
  <si>
    <t>BMvaTevVvpOvm</t>
  </si>
  <si>
    <t>Overige mutaties transport- en vervoermiddelen</t>
  </si>
  <si>
    <t>BMvaTevCae</t>
  </si>
  <si>
    <t>0213020</t>
  </si>
  <si>
    <t>Cumulatieve afschrijvingen en waardeverminderingen transport- en vervoermiddelen</t>
  </si>
  <si>
    <t>BMvaTevCaeBeg</t>
  </si>
  <si>
    <t>BMvaTevCaeAfs</t>
  </si>
  <si>
    <t>Afschrijvingen transport- en vervoermiddelen</t>
  </si>
  <si>
    <t>BMvaTevCaeDca</t>
  </si>
  <si>
    <t>Desinvestering cumulatieve afschrijvingen en waardeverminderingen transport- en vervoermiddelen</t>
  </si>
  <si>
    <t>BMvaTevCaeWvr</t>
  </si>
  <si>
    <t>Waardeverminderingen transport- en vervoermiddelen</t>
  </si>
  <si>
    <t>BMvaTevCaeTvw</t>
  </si>
  <si>
    <t>Terugneming van waardeverminderingen transport- en vervoermiddelen</t>
  </si>
  <si>
    <t>BMvaTevCuh</t>
  </si>
  <si>
    <t>0213030</t>
  </si>
  <si>
    <t>Cumulatieve herwaarderingen transport- en vervoermiddelen</t>
  </si>
  <si>
    <t>BMvaTevCuhBeg</t>
  </si>
  <si>
    <t>BMvaTevCuhHer</t>
  </si>
  <si>
    <t>Herwaarderingen transport- en vervoermiddelen</t>
  </si>
  <si>
    <t>BMvaTevCuhAfh</t>
  </si>
  <si>
    <t>Afschrijving herwaarderingen transport- en vervoermiddelen</t>
  </si>
  <si>
    <t>BMvaTevCuhDeh</t>
  </si>
  <si>
    <t>Desinvestering herwaarderingen transport- en vervoermiddelen</t>
  </si>
  <si>
    <t>BMvaObe</t>
  </si>
  <si>
    <t>0214000</t>
  </si>
  <si>
    <t>Overige vaste bedrijfsmiddelen</t>
  </si>
  <si>
    <t>BMvaObeVvp</t>
  </si>
  <si>
    <t>0214010</t>
  </si>
  <si>
    <t>Verkrijgings- of vervaardigingsprijs overige vaste bedrijfsmiddelen</t>
  </si>
  <si>
    <t>BMvaObeVvpBeg</t>
  </si>
  <si>
    <t>Beginbalans overige vaste bedrijfsmiddelen</t>
  </si>
  <si>
    <t>BMvaObeVvpIna</t>
  </si>
  <si>
    <t>Investeringen nieuw aangeschaft overige vaste bedrijfsmiddelen</t>
  </si>
  <si>
    <t>BMvaObeVvpIta</t>
  </si>
  <si>
    <t>Investeringen tweedehands aangeschaft overige vaste bedrijfsmiddelen</t>
  </si>
  <si>
    <t>BMvaObeVvpIie</t>
  </si>
  <si>
    <t>Investeringen in eigen beheer vervaardigd overige vaste bedrijfsmiddelen</t>
  </si>
  <si>
    <t>BMvaObeVvpAdo</t>
  </si>
  <si>
    <t>Aankopen door overnames overige vaste bedrijfsmiddelen</t>
  </si>
  <si>
    <t>BMvaObeVvpDes</t>
  </si>
  <si>
    <t>Desinvesteringen overige vaste bedrijfsmiddelen</t>
  </si>
  <si>
    <t>BMvaObeVvpDda</t>
  </si>
  <si>
    <t>Desinvesteringen door afstotingen overige vaste bedrijfsmiddelen</t>
  </si>
  <si>
    <t>BMvaObeVvpOmv</t>
  </si>
  <si>
    <t>Omrekeningsverschillen overige vaste bedrijfsmiddelen</t>
  </si>
  <si>
    <t>BMvaObeVvpOve</t>
  </si>
  <si>
    <t>Overboekingen overige vaste bedrijfsmiddelen</t>
  </si>
  <si>
    <t>BMvaObeVvpOvm</t>
  </si>
  <si>
    <t>Overige mutaties overige vaste bedrijfsmiddelen</t>
  </si>
  <si>
    <t>BMvaObeCae</t>
  </si>
  <si>
    <t>0214020</t>
  </si>
  <si>
    <t>Cumulatieve afschrijvingen en waardeverminderingen overige vaste bedrijfsmiddelen</t>
  </si>
  <si>
    <t>BMvaObeCaeBeg</t>
  </si>
  <si>
    <t>BMvaObeCaeAfs</t>
  </si>
  <si>
    <t>Afschrijvingen overige vaste bedrijfsmiddelen</t>
  </si>
  <si>
    <t>BMvaObeCaeDca</t>
  </si>
  <si>
    <t>Desinvestering cumulatieve afschrijvingen en waardeverminderingen overige vaste bedrijfsmiddelen</t>
  </si>
  <si>
    <t>BMvaObeCaeWvr</t>
  </si>
  <si>
    <t>Waardeverminderingen overige vaste bedrijfsmiddelen</t>
  </si>
  <si>
    <t>BMvaObeCaeTvw</t>
  </si>
  <si>
    <t>Terugneming van waardeverminderingen overige vaste bedrijfsmiddelen</t>
  </si>
  <si>
    <t>BMvaObeCuh</t>
  </si>
  <si>
    <t>0214030</t>
  </si>
  <si>
    <t>Cumulatieve herwaarderingen overige vaste bedrijfsmiddelen</t>
  </si>
  <si>
    <t>BMvaObeCuhBeg</t>
  </si>
  <si>
    <t>BMvaObeCuhHer</t>
  </si>
  <si>
    <t>Herwaarderingen overige vaste bedrijfsmiddelen</t>
  </si>
  <si>
    <t>BMvaObeCuhAfh</t>
  </si>
  <si>
    <t>Afschrijving herwaarderingen overige vaste bedrijfsmiddelen</t>
  </si>
  <si>
    <t>BMvaObeCuhDeh</t>
  </si>
  <si>
    <t>Desinvestering herwaarderingen overige vaste bedrijfsmiddelen</t>
  </si>
  <si>
    <t>BMvaBei</t>
  </si>
  <si>
    <t>0215000</t>
  </si>
  <si>
    <t>Bedrijfsinventaris</t>
  </si>
  <si>
    <t>BMvaBeiVvp</t>
  </si>
  <si>
    <t>0215010</t>
  </si>
  <si>
    <t>Verkrijgings- of vervaardigingsprijs bedrijfsinventaris</t>
  </si>
  <si>
    <t>BMvaBeiVvpBeg</t>
  </si>
  <si>
    <t>Beginbalans bedrijfsinventaris</t>
  </si>
  <si>
    <t>BMvaBeiVvpIna</t>
  </si>
  <si>
    <t>Investeringen nieuw aangeschaft bedrijfsinventaris</t>
  </si>
  <si>
    <t>BMvaBeiVvpIta</t>
  </si>
  <si>
    <t>Investeringen tweedehands aangeschaft bedrijfsinventaris</t>
  </si>
  <si>
    <t>BMvaBeiVvpIie</t>
  </si>
  <si>
    <t>Investeringen in eigen beheer vervaardigd bedrijfsinventaris</t>
  </si>
  <si>
    <t>BMvaBeiVvpAdo</t>
  </si>
  <si>
    <t>Aankopen door overnames bedrijfsinventaris</t>
  </si>
  <si>
    <t>BMvaBeiVvpDes</t>
  </si>
  <si>
    <t>Desinvesteringen bedrijfsinventaris</t>
  </si>
  <si>
    <t>BMvaBeiVvpDda</t>
  </si>
  <si>
    <t>Desinvesteringen door afstotingen bedrijfsinventaris</t>
  </si>
  <si>
    <t>BMvaBeiVvpOmv</t>
  </si>
  <si>
    <t>Omrekeningsverschillen bedrijfsinventaris</t>
  </si>
  <si>
    <t>BMvaBeiVvpOve</t>
  </si>
  <si>
    <t>Overboekingen bedrijfsinventaris</t>
  </si>
  <si>
    <t>BMvaBeiVvpOvm</t>
  </si>
  <si>
    <t>Overige mutaties bedrijfsinventaris</t>
  </si>
  <si>
    <t>BMvaBeiCae</t>
  </si>
  <si>
    <t>0215020</t>
  </si>
  <si>
    <t>Cumulatieve afschrijvingen en waardeverminderingen bedrijfsinventaris</t>
  </si>
  <si>
    <t>BMvaBeiCaeBeg</t>
  </si>
  <si>
    <t>BMvaBeiCaeAfs</t>
  </si>
  <si>
    <t>Afschrijvingen bedrijfsinventaris</t>
  </si>
  <si>
    <t>BMvaBeiCaeDca</t>
  </si>
  <si>
    <t>Desinvestering cumulatieve afschrijvingen en waardeverminderingen bedrijfsinventaris</t>
  </si>
  <si>
    <t>BMvaBeiCaeWvr</t>
  </si>
  <si>
    <t>Waardeverminderingen bedrijfsinventaris</t>
  </si>
  <si>
    <t>BMvaBeiCaeTvw</t>
  </si>
  <si>
    <t>Terugneming van waardeverminderingen bedrijfsinventaris</t>
  </si>
  <si>
    <t>BMvaBeiCuh</t>
  </si>
  <si>
    <t>0215030</t>
  </si>
  <si>
    <t>Cumulatieve herwaarderingen bedrijfsinventaris</t>
  </si>
  <si>
    <t>BMvaBeiCuhBeg</t>
  </si>
  <si>
    <t>BMvaBeiCuhHer</t>
  </si>
  <si>
    <t>Herwaarderingen bedrijfsinventaris</t>
  </si>
  <si>
    <t>BMvaBeiCuhAfh</t>
  </si>
  <si>
    <t>Afschrijving herwaarderingen bedrijfsinventaris</t>
  </si>
  <si>
    <t>BMvaBeiCuhDeh</t>
  </si>
  <si>
    <t>Desinvestering herwaarderingen bedrijfsinventaris</t>
  </si>
  <si>
    <t>BMvaVbi</t>
  </si>
  <si>
    <t>0216000</t>
  </si>
  <si>
    <t xml:space="preserve">Vaste bedrijfsmiddelen in uitvoering en vooruitbetaald op materiële vaste activa </t>
  </si>
  <si>
    <t>BMvaVbiVvp</t>
  </si>
  <si>
    <t>0216010</t>
  </si>
  <si>
    <t xml:space="preserve">Verkrijgings- of vervaardigingsprijs vaste bedrijfsmiddelen in uitvoering en vooruitbetaald op materiële vaste activa </t>
  </si>
  <si>
    <t>BMvaVbiVvpBeg</t>
  </si>
  <si>
    <t xml:space="preserve">Beginbalans vaste bedrijfsmiddelen in uitvoering en vooruitbetaald op materiële vaste activa </t>
  </si>
  <si>
    <t>BMvaVbiVvpIna</t>
  </si>
  <si>
    <t xml:space="preserve">Investeringen nieuw aangeschaft vaste bedrijfsmiddelen in uitvoering en vooruitbetaald op materiële vaste activa </t>
  </si>
  <si>
    <t>BMvaVbiVvpIta</t>
  </si>
  <si>
    <t xml:space="preserve">Investeringen tweedehands aangeschaft vaste bedrijfsmiddelen in uitvoering en vooruitbetaald op materiële vaste activa </t>
  </si>
  <si>
    <t>BMvaVbiVvpIie</t>
  </si>
  <si>
    <t xml:space="preserve">Investeringen in eigen beheer vervaardigd vaste bedrijfsmiddelen in uitvoering en vooruitbetaald op materiële vaste activa </t>
  </si>
  <si>
    <t>BMvaVbiVvpAdo</t>
  </si>
  <si>
    <t xml:space="preserve">Aankopen door overnames vaste bedrijfsmiddelen in uitvoering en vooruitbetaald op materiële vaste activa </t>
  </si>
  <si>
    <t>BMvaVbiVvpDes</t>
  </si>
  <si>
    <t xml:space="preserve">Desinvesteringen vaste bedrijfsmiddelen in uitvoering en vooruitbetaald op materiële vaste activa </t>
  </si>
  <si>
    <t>BMvaVbiVvpDda</t>
  </si>
  <si>
    <t xml:space="preserve">Desinvesteringen door afstotingen vaste bedrijfsmiddelen in uitvoering en vooruitbetaald op materiële vaste activa </t>
  </si>
  <si>
    <t>BMvaVbiVvpOmv</t>
  </si>
  <si>
    <t xml:space="preserve">Omrekeningsverschillen vaste bedrijfsmiddelen in uitvoering en vooruitbetaald op materiële vaste activa </t>
  </si>
  <si>
    <t>BMvaVbiVvpOve</t>
  </si>
  <si>
    <t xml:space="preserve">Overboekingen vaste bedrijfsmiddelen in uitvoering en vooruitbetaald op materiële vaste activa </t>
  </si>
  <si>
    <t>BMvaVbiVvpOvm</t>
  </si>
  <si>
    <t xml:space="preserve">Overige mutaties vaste bedrijfsmiddelen in uitvoering en vooruitbetaald op materiële vaste activa </t>
  </si>
  <si>
    <t>BMvaVbiCae</t>
  </si>
  <si>
    <t>0216020</t>
  </si>
  <si>
    <t xml:space="preserve">Cumulatieve afschrijvingen en waardeverminderingen vaste bedrijfsmiddelen in uitvoering en vooruitbetaald op materiële vaste activa </t>
  </si>
  <si>
    <t>BMvaVbiCaeBeg</t>
  </si>
  <si>
    <t>BMvaVbiCaeAfs</t>
  </si>
  <si>
    <t xml:space="preserve">Afschrijvingen vaste bedrijfsmiddelen in uitvoering en vooruitbetaald op materiële vaste activa </t>
  </si>
  <si>
    <t>BMvaVbiCaeDca</t>
  </si>
  <si>
    <t xml:space="preserve">Desinvestering cumulatieve afschrijvingen en waardeverminderingen vaste bedrijfsmiddelen in uitvoering en vooruitbetaald op materiële vaste activa </t>
  </si>
  <si>
    <t>BMvaVbiCaeWvr</t>
  </si>
  <si>
    <t xml:space="preserve">Waardeverminderingen vaste bedrijfsmiddelen in uitvoering en vooruitbetaald op materiële vaste activa </t>
  </si>
  <si>
    <t>BMvaVbiCaeTvw</t>
  </si>
  <si>
    <t xml:space="preserve">Terugneming van waardeverminderingen vaste bedrijfsmiddelen in uitvoering en vooruitbetaald op materiële vaste activa </t>
  </si>
  <si>
    <t>BMvaVbiCuh</t>
  </si>
  <si>
    <t>0216030</t>
  </si>
  <si>
    <t xml:space="preserve">Cumulatieve herwaarderingen vaste bedrijfsmiddelen in uitvoering en vooruitbetaald op materiële vaste activa </t>
  </si>
  <si>
    <t>BMvaVbiCuhBeg</t>
  </si>
  <si>
    <t>BMvaVbiCuhHer</t>
  </si>
  <si>
    <t xml:space="preserve">Herwaarderingen vaste bedrijfsmiddelen in uitvoering en vooruitbetaald op materiële vaste activa </t>
  </si>
  <si>
    <t>BMvaVbiCuhAfh</t>
  </si>
  <si>
    <t xml:space="preserve">Afschrijving herwaarderingen vaste bedrijfsmiddelen in uitvoering en vooruitbetaald op materiële vaste activa </t>
  </si>
  <si>
    <t>BMvaVbiCuhDeh</t>
  </si>
  <si>
    <t xml:space="preserve">Desinvestering herwaarderingen vaste bedrijfsmiddelen in uitvoering en vooruitbetaald op materiële vaste activa </t>
  </si>
  <si>
    <t>BMvaNad</t>
  </si>
  <si>
    <t>0217000</t>
  </si>
  <si>
    <t>Niet aan de bedrijfsuitoefening dienstbaar</t>
  </si>
  <si>
    <t>BMvaNadVvp</t>
  </si>
  <si>
    <t>0217010</t>
  </si>
  <si>
    <t>Verkrijgings- of vervaardigingsprijs niet aan de bedrijfsuitoefening dienstbaar</t>
  </si>
  <si>
    <t>BMvaNadVvpBeg</t>
  </si>
  <si>
    <t>Beginbalans niet aan de bedrijfsuitoefening dienstbaar</t>
  </si>
  <si>
    <t>BMvaNadVvpIna</t>
  </si>
  <si>
    <t>Investeringen nieuw aangeschaft niet aan de bedrijfsuitoefening dienstbaar</t>
  </si>
  <si>
    <t>BMvaNadVvpIta</t>
  </si>
  <si>
    <t>Investeringen tweedehands aangeschaft niet aan de bedrijfsuitoefening dienstbaar</t>
  </si>
  <si>
    <t>BMvaNadVvpIie</t>
  </si>
  <si>
    <t>Investeringen in eigen beheer vervaardigd niet aan de bedrijfsuitoefening dienstbaar</t>
  </si>
  <si>
    <t>BMvaNadVvpAdo</t>
  </si>
  <si>
    <t>Aankopen door overnames niet aan de bedrijfsuitoefening dienstbaar</t>
  </si>
  <si>
    <t>BMvaNadVvpDes</t>
  </si>
  <si>
    <t>Desinvesteringen niet aan de bedrijfsuitoefening dienstbaar</t>
  </si>
  <si>
    <t>BMvaNadVvpDda</t>
  </si>
  <si>
    <t>Desinvesteringen door afstotingen niet aan de bedrijfsuitoefening dienstbaar</t>
  </si>
  <si>
    <t>BMvaNadVvpOmv</t>
  </si>
  <si>
    <t>Omrekeningsverschillen niet aan de bedrijfsuitoefening dienstbaar</t>
  </si>
  <si>
    <t>BMvaNadVvpOve</t>
  </si>
  <si>
    <t>Overboekingen niet aan de bedrijfsuitoefening dienstbaar</t>
  </si>
  <si>
    <t>BMvaNadVvpOvm</t>
  </si>
  <si>
    <t>Overige mutaties niet aan de bedrijfsuitoefening dienstbaar</t>
  </si>
  <si>
    <t>BMvaNadCae</t>
  </si>
  <si>
    <t>0217020</t>
  </si>
  <si>
    <t>Cumulatieve afschrijvingen en waardeverminderingen niet aan de bedrijfsuitoefening dienstbaar</t>
  </si>
  <si>
    <t>BMvaNadCaeBeg</t>
  </si>
  <si>
    <t>BMvaNadCaeAfs</t>
  </si>
  <si>
    <t>Afschrijvingen niet aan de bedrijfsuitoefening dienstbaar</t>
  </si>
  <si>
    <t>BMvaNadCaeDca</t>
  </si>
  <si>
    <t>Desinvestering cumulatieve afschrijvingen en waardeverminderingen niet aan de bedrijfsuitoefening dienstbaar</t>
  </si>
  <si>
    <t>BMvaNadCaeWvr</t>
  </si>
  <si>
    <t>Waardeverminderingen niet aan de bedrijfsuitoefening dienstbaar</t>
  </si>
  <si>
    <t>BMvaNadCaeTvw</t>
  </si>
  <si>
    <t>Terugneming van waardeverminderingen niet aan de bedrijfsuitoefening dienstbaar</t>
  </si>
  <si>
    <t>BMvaNadCuh</t>
  </si>
  <si>
    <t>0217030</t>
  </si>
  <si>
    <t>Cumulatieve herwaarderingen niet aan de bedrijfsuitoefening dienstbaar</t>
  </si>
  <si>
    <t>BMvaNadCuhBeg</t>
  </si>
  <si>
    <t>BMvaNadCuhHer</t>
  </si>
  <si>
    <t>Herwaarderingen niet aan de bedrijfsuitoefening dienstbaar</t>
  </si>
  <si>
    <t>BMvaNadCuhAfh</t>
  </si>
  <si>
    <t>Afschrijving herwaarderingen niet aan de bedrijfsuitoefening dienstbaar</t>
  </si>
  <si>
    <t>BMvaNadCuhDeh</t>
  </si>
  <si>
    <t>Desinvestering herwaarderingen niet aan de bedrijfsuitoefening dienstbaar</t>
  </si>
  <si>
    <t>BMvaOmv</t>
  </si>
  <si>
    <t>0218000</t>
  </si>
  <si>
    <t>Overige materiële vaste activa</t>
  </si>
  <si>
    <t>BMvaOmvVvp</t>
  </si>
  <si>
    <t>0218010</t>
  </si>
  <si>
    <t>Verkrijgings- of vervaardigingsprijs overige materiële vaste activa</t>
  </si>
  <si>
    <t>BMvaOmvVvpBeg</t>
  </si>
  <si>
    <t>Beginbalans overige materiële vaste activa</t>
  </si>
  <si>
    <t>BMvaOmvVvpIna</t>
  </si>
  <si>
    <t>Investeringen nieuw aangeschaft overige materiële vaste activa</t>
  </si>
  <si>
    <t>BMvaOmvVvpIta</t>
  </si>
  <si>
    <t>Investeringen tweedehands aangeschaft overige materiële vaste activa</t>
  </si>
  <si>
    <t>BMvaOmvVvpIie</t>
  </si>
  <si>
    <t>Investeringen in eigen beheer vervaardigd overige materiële vaste activa</t>
  </si>
  <si>
    <t>BMvaOmvVvpAdo</t>
  </si>
  <si>
    <t>Aankopen door overnames overige materiële vaste activa</t>
  </si>
  <si>
    <t>BMvaOmvVvpDes</t>
  </si>
  <si>
    <t>Desinvesteringen overige materiële vaste activa</t>
  </si>
  <si>
    <t>BMvaOmvVvpDda</t>
  </si>
  <si>
    <t>Desinvesteringen door afstotingen overige materiële vaste activa</t>
  </si>
  <si>
    <t>BMvaOmvVvpOmv</t>
  </si>
  <si>
    <t>Omrekeningsverschillen overige materiële vaste activa</t>
  </si>
  <si>
    <t>BMvaOmvVvpOve</t>
  </si>
  <si>
    <t>Overboekingen overige materiële vaste activa</t>
  </si>
  <si>
    <t>BMvaOmvVvpOvm</t>
  </si>
  <si>
    <t>Overige mutaties overige materiële vaste activa</t>
  </si>
  <si>
    <t>BMvaOmvCae</t>
  </si>
  <si>
    <t>0218020</t>
  </si>
  <si>
    <t>Cumulatieve afschrijvingen en waardeverminderingen overige materiële vaste activa</t>
  </si>
  <si>
    <t>BMvaOmvCaeBeg</t>
  </si>
  <si>
    <t>BMvaOmvCaeAfs</t>
  </si>
  <si>
    <t>Afschrijvingen overige materiële vaste activa</t>
  </si>
  <si>
    <t>BMvaOmvCaeDca</t>
  </si>
  <si>
    <t>Desinvestering cumulatieve afschrijvingen en waardeverminderingen overige materiële vaste activa</t>
  </si>
  <si>
    <t>BMvaOmvCaeWvr</t>
  </si>
  <si>
    <t>Waardeverminderingen overige materiële vaste activa</t>
  </si>
  <si>
    <t>BMvaOmvCaeTvw</t>
  </si>
  <si>
    <t>Terugneming van waardeverminderingen overige materiële vaste activa</t>
  </si>
  <si>
    <t>BMvaOmvCuh</t>
  </si>
  <si>
    <t>0218030</t>
  </si>
  <si>
    <t>Cumulatieve herwaarderingen overige materiële vaste activa</t>
  </si>
  <si>
    <t>BMvaOmvCuhBeg</t>
  </si>
  <si>
    <t>BMvaOmvCuhHer</t>
  </si>
  <si>
    <t>Herwaarderingen overige materiële vaste activa</t>
  </si>
  <si>
    <t>BMvaOmvCuhAfh</t>
  </si>
  <si>
    <t>Afschrijving herwaarderingen overige materiële vaste activa</t>
  </si>
  <si>
    <t>BMvaOmvCuhDeh</t>
  </si>
  <si>
    <t>Desinvestering herwaarderingen overige materiële vaste activa</t>
  </si>
  <si>
    <t>BFva</t>
  </si>
  <si>
    <t>FINANCIËLE VASTE ACTIVA</t>
  </si>
  <si>
    <t>BFvaDig</t>
  </si>
  <si>
    <t>0301000</t>
  </si>
  <si>
    <t>Deelnemingen in groepsmaatschappijen</t>
  </si>
  <si>
    <t>BFvaDigNev</t>
  </si>
  <si>
    <t>0301010</t>
  </si>
  <si>
    <t>Netto vermogenswaarde deelnemingen in groepsmaatschappijen</t>
  </si>
  <si>
    <t>BFvaDigNevBeg</t>
  </si>
  <si>
    <t>Beginbalans deelnemingen in groepsmaatschappijen</t>
  </si>
  <si>
    <t>BFvaDigNevInv</t>
  </si>
  <si>
    <t>Investeringen deelnemingen in groepsmaatschappijen</t>
  </si>
  <si>
    <t>BFvaDigNevAdo</t>
  </si>
  <si>
    <t>Aankopen door overnames deelnemingen in groepsmaatschappijen</t>
  </si>
  <si>
    <t>BFvaDigNevDes</t>
  </si>
  <si>
    <t>Desinvesteringen deelnemingen in groepsmaatschappijen</t>
  </si>
  <si>
    <t>BFvaDigNevDda</t>
  </si>
  <si>
    <t>Desinvesteringen door afstotingen deelnemingen in groepsmaatschappijen</t>
  </si>
  <si>
    <t>BFvaDigNevAir</t>
  </si>
  <si>
    <t>Aandeel in resultaat deelnemingen in groepsmaatschappijen</t>
  </si>
  <si>
    <t>BFvaDigNevDvd</t>
  </si>
  <si>
    <t>Dividend van deelnemingen in groepsmaatschappijen</t>
  </si>
  <si>
    <t>BFvaDigNevAid</t>
  </si>
  <si>
    <t>Aandeel in directe vermogenstransacties deelnemingen in groepsmaatschappijen</t>
  </si>
  <si>
    <t>BFvaDigNevOmv</t>
  </si>
  <si>
    <t>Omrekeningsverschillen deelnemingen in groepsmaatschappijen</t>
  </si>
  <si>
    <t>BFvaDigNevOvm</t>
  </si>
  <si>
    <t>Overige mutaties deelnemingen in groepsmaatschappijen</t>
  </si>
  <si>
    <t>BFvaDigCae</t>
  </si>
  <si>
    <t>0301020</t>
  </si>
  <si>
    <t>Cumulatieve afschrijvingen en waardeverminderingen deelnemingen in groepsmaatschappijen</t>
  </si>
  <si>
    <t>BFvaDigCaeBeg</t>
  </si>
  <si>
    <t>BFvaDigCaeAfs</t>
  </si>
  <si>
    <t>Afschrijvingen deelnemingen in groepsmaatschappijen</t>
  </si>
  <si>
    <t>BFvaDigCaeDca</t>
  </si>
  <si>
    <t>Desinvestering cumulatieve afschrijvingen en waardeverminderingen deelnemingen in groepsmaatschappijen</t>
  </si>
  <si>
    <t>BFvaDigCaeWvr</t>
  </si>
  <si>
    <t>Waardeverminderingen deelnemingen in groepsmaatschappijen</t>
  </si>
  <si>
    <t>BFvaDigCaeTvw</t>
  </si>
  <si>
    <t>Terugneming van waardeverminderingen deelnemingen in groepsmaatschappijen</t>
  </si>
  <si>
    <t>BFvaDigCuh</t>
  </si>
  <si>
    <t>0301030</t>
  </si>
  <si>
    <t>Cumulatieve herwaarderingen deelnemingen in groepsmaatschappijen</t>
  </si>
  <si>
    <t>BFvaDigCuhBeg</t>
  </si>
  <si>
    <t>BFvaDigCuhHer</t>
  </si>
  <si>
    <t>Herwaarderingen deelnemingen in groepsmaatschappijen</t>
  </si>
  <si>
    <t>BFvaDigCuhAfh</t>
  </si>
  <si>
    <t>Afschrijving herwaarderingen deelnemingen in groepsmaatschappijen</t>
  </si>
  <si>
    <t>BFvaDigCuhDeh</t>
  </si>
  <si>
    <t>Desinvestering herwaarderingen deelnemingen in groepsmaatschappijen</t>
  </si>
  <si>
    <t>BFvaDio</t>
  </si>
  <si>
    <t>0302000</t>
  </si>
  <si>
    <t>Deelnemingen in overige verbonden maatschappijen</t>
  </si>
  <si>
    <t>BFvaDioKpr</t>
  </si>
  <si>
    <t>0302010</t>
  </si>
  <si>
    <t>Kostprijs deelnemingen in overige verbonden maatschappijen</t>
  </si>
  <si>
    <t>BFvaDioKprBeg</t>
  </si>
  <si>
    <t>Beginbalans deelnemingen in overige verbonden maatschappijen</t>
  </si>
  <si>
    <t>BFvaDioKprInv</t>
  </si>
  <si>
    <t>Investeringen deelnemingen in overige verbonden maatschappijen</t>
  </si>
  <si>
    <t>BFvaDioKprAdo</t>
  </si>
  <si>
    <t>Aankopen door overnames deelnemingen in overige verbonden maatschappijen</t>
  </si>
  <si>
    <t>BFvaDioKprDes</t>
  </si>
  <si>
    <t>Desinvesteringen deelnemingen in overige verbonden maatschappijen</t>
  </si>
  <si>
    <t>BFvaDioKprDda</t>
  </si>
  <si>
    <t>Desinvesteringen door afstotingen deelnemingen in overige verbonden maatschappijen</t>
  </si>
  <si>
    <t>BFvaDioKprAid</t>
  </si>
  <si>
    <t>Aandeel in directe vermogenstransacties deelnemingen in overige verbonden maatschappijen</t>
  </si>
  <si>
    <t>BFvaDioKprOmv</t>
  </si>
  <si>
    <t>Omrekeningsverschillen deelnemingen in overige verbonden maatschappijen</t>
  </si>
  <si>
    <t>BFvaDioKprOvm</t>
  </si>
  <si>
    <t>Overige mutaties deelnemingen in overige verbonden maatschappijen</t>
  </si>
  <si>
    <t>BFvaDioNev</t>
  </si>
  <si>
    <t>0302020</t>
  </si>
  <si>
    <t>Netto vermogenswaarde deelnemingen in overige verbonden maatschappijen</t>
  </si>
  <si>
    <t>BFvaDioNevBeg</t>
  </si>
  <si>
    <t>BFvaDioNevInv</t>
  </si>
  <si>
    <t>BFvaDioNevAdo</t>
  </si>
  <si>
    <t>BFvaDioNevDes</t>
  </si>
  <si>
    <t>BFvaDioNevDda</t>
  </si>
  <si>
    <t>BFvaDioNevAir</t>
  </si>
  <si>
    <t>Aandeel in resultaat deelnemingen in overige verbonden maatschappijen</t>
  </si>
  <si>
    <t>BFvaDioNevDvd</t>
  </si>
  <si>
    <t>Dividend van deelnemingen in overige verbonden maatschappijen</t>
  </si>
  <si>
    <t>BFvaDioNevAid</t>
  </si>
  <si>
    <t>BFvaDioNevOmv</t>
  </si>
  <si>
    <t>BFvaDioNevOvm</t>
  </si>
  <si>
    <t>BFvaDioCae</t>
  </si>
  <si>
    <t>0302030</t>
  </si>
  <si>
    <t>Cumulatieve afschrijvingen en waardeverminderingen deelnemingen in overige verbonden maatschappijen</t>
  </si>
  <si>
    <t>BFvaDioCaeBeg</t>
  </si>
  <si>
    <t>BFvaDioCaeAfs</t>
  </si>
  <si>
    <t>Afschrijvingen deelnemingen in overige verbonden maatschappijen</t>
  </si>
  <si>
    <t>BFvaDioCaeDca</t>
  </si>
  <si>
    <t>Desinvestering cumulatieve afschrijvingen en waardeverminderingen deelnemingen in overige verbonden maatschappijen</t>
  </si>
  <si>
    <t>BFvaDioCaeWvr</t>
  </si>
  <si>
    <t>Waardeverminderingen deelnemingen in overige verbonden maatschappijen</t>
  </si>
  <si>
    <t>BFvaDioCaeTvw</t>
  </si>
  <si>
    <t>Terugneming van waardeverminderingen deelnemingen in overige verbonden maatschappijen</t>
  </si>
  <si>
    <t>BFvaDioCuh</t>
  </si>
  <si>
    <t>0302040</t>
  </si>
  <si>
    <t>Cumulatieve herwaarderingen deelnemingen in overige verbonden maatschappijen</t>
  </si>
  <si>
    <t>BFvaDioCuhBeg</t>
  </si>
  <si>
    <t>BFvaDioCuhHer</t>
  </si>
  <si>
    <t>Herwaarderingen deelnemingen in overige verbonden maatschappijen</t>
  </si>
  <si>
    <t>BFvaDioCuhAfh</t>
  </si>
  <si>
    <t>Afschrijving herwaarderingen deelnemingen in overige verbonden maatschappijen</t>
  </si>
  <si>
    <t>BFvaDioCuhDeh</t>
  </si>
  <si>
    <t>Desinvestering herwaarderingen deelnemingen in overige verbonden maatschappijen</t>
  </si>
  <si>
    <t>BFvaAnd</t>
  </si>
  <si>
    <t>0303000</t>
  </si>
  <si>
    <t>Andere deelnemingen</t>
  </si>
  <si>
    <t>BFvaAndKpr</t>
  </si>
  <si>
    <t>0303010</t>
  </si>
  <si>
    <t>Kostprijs andere deelnemingen</t>
  </si>
  <si>
    <t>BFvaAndKprBeg</t>
  </si>
  <si>
    <t>Beginbalans andere deelnemingen</t>
  </si>
  <si>
    <t>BFvaAndKprInv</t>
  </si>
  <si>
    <t>Investeringen andere deelnemingen</t>
  </si>
  <si>
    <t>BFvaAndKprAdo</t>
  </si>
  <si>
    <t>Aankopen door overnames andere deelnemingen</t>
  </si>
  <si>
    <t>BFvaAndKprDes</t>
  </si>
  <si>
    <t>Desinvesteringen andere deelnemingen</t>
  </si>
  <si>
    <t>BFvaAndKprDda</t>
  </si>
  <si>
    <t>Desinvesteringen door afstotingen andere deelnemingen</t>
  </si>
  <si>
    <t>BFvaAndKprAid</t>
  </si>
  <si>
    <t>Aandeel in directe vermogenstransacties andere deelnemingen</t>
  </si>
  <si>
    <t>BFvaAndKprOmv</t>
  </si>
  <si>
    <t>Omrekeningsverschillen andere deelnemingen</t>
  </si>
  <si>
    <t>BFvaAndKprOvm</t>
  </si>
  <si>
    <t>Overige mutaties andere deelnemingen</t>
  </si>
  <si>
    <t>BFvaAndCae</t>
  </si>
  <si>
    <t>0303020</t>
  </si>
  <si>
    <t>Cumulatieve afschrijvingen en waardeverminderingen andere deelnemingen</t>
  </si>
  <si>
    <t>BFvaAndCaeBeg</t>
  </si>
  <si>
    <t>BFvaAndCaeAfs</t>
  </si>
  <si>
    <t>Afschrijvingen andere deelnemingen</t>
  </si>
  <si>
    <t>BFvaAndCaeDca</t>
  </si>
  <si>
    <t>Desinvestering cumulatieve afschrijvingen en waardeverminderingen andere deelnemingen</t>
  </si>
  <si>
    <t>BFvaAndCaeWvr</t>
  </si>
  <si>
    <t>Waardeverminderingen andere deelnemingen</t>
  </si>
  <si>
    <t>BFvaAndCaeTvw</t>
  </si>
  <si>
    <t>Terugneming van waardeverminderingen andere deelnemingen</t>
  </si>
  <si>
    <t>BFvaAndCuh</t>
  </si>
  <si>
    <t>0303030</t>
  </si>
  <si>
    <t>Cumulatieve herwaarderingen andere deelnemingen</t>
  </si>
  <si>
    <t>BFvaAndCuhBeg</t>
  </si>
  <si>
    <t>BFvaAndCuhHer</t>
  </si>
  <si>
    <t>Herwaarderingen andere deelnemingen</t>
  </si>
  <si>
    <t>BFvaAndCuhAfh</t>
  </si>
  <si>
    <t>Afschrijving herwaarderingen andere deelnemingen</t>
  </si>
  <si>
    <t>BFvaAndCuhDeh</t>
  </si>
  <si>
    <t>Desinvestering herwaarderingen andere deelnemingen</t>
  </si>
  <si>
    <t>BFvaOve</t>
  </si>
  <si>
    <t>0304000</t>
  </si>
  <si>
    <t>Overige effecten</t>
  </si>
  <si>
    <t>BFvaOveWaa</t>
  </si>
  <si>
    <t>0304010</t>
  </si>
  <si>
    <t>Waarde overige effecten</t>
  </si>
  <si>
    <t>BFvaOveWaaBeg</t>
  </si>
  <si>
    <t>Beginbalans overige effecten</t>
  </si>
  <si>
    <t>BFvaOveWaaInv</t>
  </si>
  <si>
    <t>Investeringen overige effecten</t>
  </si>
  <si>
    <t>BFvaOveWaaAan</t>
  </si>
  <si>
    <t>Aankoop overige effecten</t>
  </si>
  <si>
    <t>BFvaOveWaaVrk</t>
  </si>
  <si>
    <t>Verkoop overige effecten</t>
  </si>
  <si>
    <t>BFvaOveWaaWst</t>
  </si>
  <si>
    <t>Waardestijgingen overige effecten</t>
  </si>
  <si>
    <t>BFvaOveWaaOmv</t>
  </si>
  <si>
    <t>Omrekeningsverschillen overige effecten</t>
  </si>
  <si>
    <t>BFvaOveWaaOvm</t>
  </si>
  <si>
    <t>Overige mutaties overige effecten</t>
  </si>
  <si>
    <t>BFvaOveCuw</t>
  </si>
  <si>
    <t>0304020</t>
  </si>
  <si>
    <t>Cumulatieve waardeverminderingen overige effecten</t>
  </si>
  <si>
    <t>BFvaOveCuwBeg</t>
  </si>
  <si>
    <t>BFvaOveCuwWvr</t>
  </si>
  <si>
    <t>Waardeverminderingen overige effecten</t>
  </si>
  <si>
    <t>BFvaOveCuwTvw</t>
  </si>
  <si>
    <t>Terugneming van waardeverminderingen overige effecten</t>
  </si>
  <si>
    <t>BFvaOveCuh</t>
  </si>
  <si>
    <t>0304030</t>
  </si>
  <si>
    <t>Cumulatieve herwaarderingen overige effecten</t>
  </si>
  <si>
    <t>BFvaOveCuhBeg</t>
  </si>
  <si>
    <t>BFvaOveCuhHer</t>
  </si>
  <si>
    <t>Herwaarderingen overige effecten</t>
  </si>
  <si>
    <t>BFvaOveCuhAfh</t>
  </si>
  <si>
    <t>Afschrijving herwaarderingen overige effecten</t>
  </si>
  <si>
    <t>BFvaOveCuhDeh</t>
  </si>
  <si>
    <t>Desinvestering herwaarderingen overige effecten</t>
  </si>
  <si>
    <t>BFvaVog</t>
  </si>
  <si>
    <t>0305000</t>
  </si>
  <si>
    <t>BFvaVogVgl</t>
  </si>
  <si>
    <t>0305010</t>
  </si>
  <si>
    <t>Vorderingen op groepsmaatschappijen (langlopend)</t>
  </si>
  <si>
    <t>BFvaVogVglBeg</t>
  </si>
  <si>
    <t>Beginbalans vorderingen op groepsmaatschappijen (langlopend)</t>
  </si>
  <si>
    <t>BFvaVogVglVer</t>
  </si>
  <si>
    <t>Verstrekkingen vorderingen op groepsmaatschappijen (langlopend)</t>
  </si>
  <si>
    <t>BFvaVogVglAfl</t>
  </si>
  <si>
    <t>Aflossingen vorderingen op groepsmaatschappijen (langlopend)</t>
  </si>
  <si>
    <t>BFvaVogVglAdo</t>
  </si>
  <si>
    <t>Aankopen door overnames vorderingen op groepsmaatschappijen (langlopend)</t>
  </si>
  <si>
    <t>BFvaVogVglWvr</t>
  </si>
  <si>
    <t>Waardeverminderingen vorderingen op groepsmaatschappijen (langlopend)</t>
  </si>
  <si>
    <t>BFvaVogVglTvw</t>
  </si>
  <si>
    <t>Terugneming van waardeverminderingen vorderingen op groepsmaatschappijen (langlopend)</t>
  </si>
  <si>
    <t>BFvaVogVglAid</t>
  </si>
  <si>
    <t>Aandeel in directe vermogenstransacties vorderingen op groepsmaatschappijen (langlopend)</t>
  </si>
  <si>
    <t>BFvaVogVglOmv</t>
  </si>
  <si>
    <t>Omrekeningsverschillen vorderingen op groepsmaatschappijen (langlopend)</t>
  </si>
  <si>
    <t>BFvaVogVglKod</t>
  </si>
  <si>
    <t>Kortlopend deel vorderingen op groepsmaatschappijen (langlopend)</t>
  </si>
  <si>
    <t>BFvaVogVglOvm</t>
  </si>
  <si>
    <t>Overige mutaties vorderingen op groepsmaatschappijen (langlopend)</t>
  </si>
  <si>
    <t>BFvaVop</t>
  </si>
  <si>
    <t>0306000</t>
  </si>
  <si>
    <t>Vorderingen op participanten en op maatschappijen waarin wordt deelgenomen</t>
  </si>
  <si>
    <t>BFvaVopVpl</t>
  </si>
  <si>
    <t>0306010</t>
  </si>
  <si>
    <t>Vorderingen op participanten en op maatschappijen waarin wordt deelgenomen (langlopend)</t>
  </si>
  <si>
    <t>BFvaVopVplBeg</t>
  </si>
  <si>
    <t>Beginbalans vorderingen op participanten en op maatschappijen waarin wordt deelgenomen (langlopend)</t>
  </si>
  <si>
    <t>BFvaVopVplVer</t>
  </si>
  <si>
    <t>Verstrekkingen vorderingen op participanten en op maatschappijen waarin wordt deelgenomen (langlopend)</t>
  </si>
  <si>
    <t>BFvaVopVplAfl</t>
  </si>
  <si>
    <t>Aflossingen vorderingen op participanten en op maatschappijen waarin wordt deelgenomen (langlopend)</t>
  </si>
  <si>
    <t>BFvaVopVplAdo</t>
  </si>
  <si>
    <t>Aankopen door overnames vorderingen op participanten en op maatschappijen waarin wordt deelgenomen (langlopend)</t>
  </si>
  <si>
    <t>BFvaVopVplWvr</t>
  </si>
  <si>
    <t>Waardeverminderingen vorderingen op participanten en op maatschappijen waarin wordt deelgenomen (langlopend)</t>
  </si>
  <si>
    <t>BFvaVopVplTvw</t>
  </si>
  <si>
    <t>Terugneming van waardeverminderingen vorderingen op participanten en op maatschappijen waarin wordt deelgenomen (langlopend)</t>
  </si>
  <si>
    <t>BFvaVopVplAid</t>
  </si>
  <si>
    <t>Aandeel in directe vermogenstransacties vorderingen op participanten en op maatschappijen waarin wordt deelgenomen (langlopend)</t>
  </si>
  <si>
    <t>BFvaVopVplOmv</t>
  </si>
  <si>
    <t>Omrekeningsverschillen vorderingen op participanten en op maatschappijen waarin wordt deelgenomen (langlopend)</t>
  </si>
  <si>
    <t>BFvaVopVplKod</t>
  </si>
  <si>
    <t>Kortlopend deel vorderingen op participanten en op maatschappijen waarin wordt deelgenomen (langlopend)</t>
  </si>
  <si>
    <t>BFvaVopVplOvm</t>
  </si>
  <si>
    <t>Overige mutaties vorderingen op participanten en op maatschappijen waarin wordt deelgenomen (langlopend)</t>
  </si>
  <si>
    <t>BFvaVov</t>
  </si>
  <si>
    <t>0307000</t>
  </si>
  <si>
    <t>Vorderingen op overige verbonden maatschappijen</t>
  </si>
  <si>
    <t>BFvaVovVol</t>
  </si>
  <si>
    <t>0307010</t>
  </si>
  <si>
    <t>Vorderingen op overige verbonden maatschappijen (langlopend)</t>
  </si>
  <si>
    <t>BFvaVovVolBeg</t>
  </si>
  <si>
    <t>Beginbalans vorderingen op overige verbonden maatschappijen (langlopend)</t>
  </si>
  <si>
    <t>BFvaVovVolVer</t>
  </si>
  <si>
    <t>Verstrekkingen vorderingen op overige verbonden maatschappijen (langlopend)</t>
  </si>
  <si>
    <t>BFvaVovVolAfl</t>
  </si>
  <si>
    <t>Aflossingen vorderingen op overige verbonden maatschappijen (langlopend)</t>
  </si>
  <si>
    <t>BFvaVovVolAdo</t>
  </si>
  <si>
    <t>Aankopen door overnames vorderingen op overige verbonden maatschappijen (langlopend)</t>
  </si>
  <si>
    <t>BFvaVovVolWvr</t>
  </si>
  <si>
    <t>Waardeverminderingen vorderingen op overige verbonden maatschappijen (langlopend)</t>
  </si>
  <si>
    <t>BFvaVovVolTvw</t>
  </si>
  <si>
    <t>Terugneming van waardeverminderingen vorderingen op overige verbonden maatschappijen (langlopend)</t>
  </si>
  <si>
    <t>BFvaVovVolAid</t>
  </si>
  <si>
    <t>Aandeel in directe vermogenstransacties vorderingen op overige verbonden maatschappijen (langlopend)</t>
  </si>
  <si>
    <t>BFvaVovVolOmv</t>
  </si>
  <si>
    <t>Omrekeningsverschillen vorderingen op overige verbonden maatschappijen (langlopend)</t>
  </si>
  <si>
    <t>BFvaVovVolKod</t>
  </si>
  <si>
    <t>Kortlopend deel vorderingen op overige verbonden maatschappijen (langlopend)</t>
  </si>
  <si>
    <t>BFvaVovVolOvm</t>
  </si>
  <si>
    <t>Overige mutaties vorderingen op overige verbonden maatschappijen (langlopend)</t>
  </si>
  <si>
    <t>BFvaLbv</t>
  </si>
  <si>
    <t>0308000</t>
  </si>
  <si>
    <t>Latente belastingvorderingen</t>
  </si>
  <si>
    <t>BFvaLbvBll</t>
  </si>
  <si>
    <t>0308010</t>
  </si>
  <si>
    <t>Latente belastingvorderingen (langlopend)</t>
  </si>
  <si>
    <t>BFvaLbvBllBeg</t>
  </si>
  <si>
    <t>Beginbalans latente belastingvorderingen (langlopend)</t>
  </si>
  <si>
    <t>BFvaLbvBllBvs</t>
  </si>
  <si>
    <t>Belastingeffect van stelselwijziging latente belastingvorderingen (langlopend)</t>
  </si>
  <si>
    <t>BFvaLbvBllBrh</t>
  </si>
  <si>
    <t>Belastingeffecten op gerealiseerde herwaarderingen latente belastingvorderingen (langlopend)</t>
  </si>
  <si>
    <t>BFvaLbvBllBvh</t>
  </si>
  <si>
    <t>Belastingeffecten op gevormde herwaarderingen latente belastingvorderingen (langlopend)</t>
  </si>
  <si>
    <t>BFvaLbvBllOvm</t>
  </si>
  <si>
    <t>Overige mutaties latente belastingvorderingen (langlopend)</t>
  </si>
  <si>
    <t>BFvaOvr</t>
  </si>
  <si>
    <t>0309000</t>
  </si>
  <si>
    <t>Overige vorderingen</t>
  </si>
  <si>
    <t>BFvaOvrSub</t>
  </si>
  <si>
    <t>0309010</t>
  </si>
  <si>
    <t>Subsidievorderingen</t>
  </si>
  <si>
    <t>BFvaOvrSubBeg</t>
  </si>
  <si>
    <t>Beginbalans subsidievorderingen</t>
  </si>
  <si>
    <t>BFvaOvrSubVer</t>
  </si>
  <si>
    <t>Verstrekkingen subsidievorderingen</t>
  </si>
  <si>
    <t>BFvaOvrSubAfl</t>
  </si>
  <si>
    <t>Aflossingen subsidievorderingen</t>
  </si>
  <si>
    <t>BFvaOvrSubAdo</t>
  </si>
  <si>
    <t>Aankopen door overnames subsidievorderingen</t>
  </si>
  <si>
    <t>BFvaOvrSubWvr</t>
  </si>
  <si>
    <t>Waardeverminderingen subsidievorderingen</t>
  </si>
  <si>
    <t>BFvaOvrSubTvw</t>
  </si>
  <si>
    <t>Terugneming van waardeverminderingen subsidievorderingen</t>
  </si>
  <si>
    <t>BFvaOvrSubAid</t>
  </si>
  <si>
    <t>Aandeel in directe vermogenstransacties subsidievorderingen</t>
  </si>
  <si>
    <t>BFvaOvrSubOmv</t>
  </si>
  <si>
    <t>Omrekeningsverschillen subsidievorderingen</t>
  </si>
  <si>
    <t>BFvaOvrSubOvm</t>
  </si>
  <si>
    <t>Overige mutaties subsidievorderingen</t>
  </si>
  <si>
    <t>BFvaOvrVob</t>
  </si>
  <si>
    <t>0309020</t>
  </si>
  <si>
    <t>Vorderingen op bestuurders</t>
  </si>
  <si>
    <t>BFvaOvrVobBeg</t>
  </si>
  <si>
    <t>Beginbalans vorderingen op bestuurders</t>
  </si>
  <si>
    <t>BFvaOvrVobVer</t>
  </si>
  <si>
    <t>Verstrekkingen vorderingen op bestuurders</t>
  </si>
  <si>
    <t>BFvaOvrVobAfl</t>
  </si>
  <si>
    <t>Aflossingen vorderingen op bestuurders</t>
  </si>
  <si>
    <t>BFvaOvrVobAdo</t>
  </si>
  <si>
    <t>Aankopen door overnames vorderingen op bestuurders</t>
  </si>
  <si>
    <t>BFvaOvrVobWvr</t>
  </si>
  <si>
    <t>Waardeverminderingen vorderingen op bestuurders</t>
  </si>
  <si>
    <t>BFvaOvrVobTvw</t>
  </si>
  <si>
    <t>Terugneming van waardeverminderingen vorderingen op bestuurders</t>
  </si>
  <si>
    <t>BFvaOvrVobAid</t>
  </si>
  <si>
    <t>Aandeel in directe vermogenstransacties vorderingen op bestuurders</t>
  </si>
  <si>
    <t>BFvaOvrVobOmv</t>
  </si>
  <si>
    <t>Omrekeningsverschillen vorderingen op bestuurders</t>
  </si>
  <si>
    <t>BFvaOvrVobOvm</t>
  </si>
  <si>
    <t>Overige mutaties vorderingen op bestuurders</t>
  </si>
  <si>
    <t>BFvaOvrOvl</t>
  </si>
  <si>
    <t>0309030</t>
  </si>
  <si>
    <t>Overige vorderingen (langlopend)</t>
  </si>
  <si>
    <t>BFvaOvrOvlBeg</t>
  </si>
  <si>
    <t>Beginbalans overige vorderingen (langlopend)</t>
  </si>
  <si>
    <t>BFvaOvrOvlVer</t>
  </si>
  <si>
    <t>Verstrekkingen overige vorderingen (langlopend)</t>
  </si>
  <si>
    <t>BFvaOvrOvlAfl</t>
  </si>
  <si>
    <t>Aflossingen overige vorderingen (langlopend)</t>
  </si>
  <si>
    <t>BFvaOvrOvlAdo</t>
  </si>
  <si>
    <t>Aankopen door overnames overige vorderingen (langlopend)</t>
  </si>
  <si>
    <t>BFvaOvrOvlWvr</t>
  </si>
  <si>
    <t>Waardeverminderingen overige vorderingen (langlopend)</t>
  </si>
  <si>
    <t>BFvaOvrOvlTvw</t>
  </si>
  <si>
    <t>Terugneming van waardeverminderingen overige vorderingen (langlopend)</t>
  </si>
  <si>
    <t>BFvaOvrOvlAid</t>
  </si>
  <si>
    <t>Aandeel in directe vermogenstransacties overige vorderingen (langlopend)</t>
  </si>
  <si>
    <t>BFvaOvrOvlOmv</t>
  </si>
  <si>
    <t>Omrekeningsverschillen overige vorderingen (langlopend)</t>
  </si>
  <si>
    <t>BFvaOvrOvlOvm</t>
  </si>
  <si>
    <t>Overige mutaties overige vorderingen (langlopend)</t>
  </si>
  <si>
    <t>BEff</t>
  </si>
  <si>
    <t>EFFECTEN</t>
  </si>
  <si>
    <t>BEffAan</t>
  </si>
  <si>
    <t>0401000</t>
  </si>
  <si>
    <t>Aandelen</t>
  </si>
  <si>
    <t>BEffAanAbe</t>
  </si>
  <si>
    <t>0401010</t>
  </si>
  <si>
    <t>Aandelen beursgenoteerd</t>
  </si>
  <si>
    <t>BEffAanAbeBeg</t>
  </si>
  <si>
    <t>Beginbalans aandelen beursgenoteerd</t>
  </si>
  <si>
    <t>BEffAanAbeAan</t>
  </si>
  <si>
    <t>Aankoop aandelen beursgenoteerd</t>
  </si>
  <si>
    <t>BEffAanAbeSdv</t>
  </si>
  <si>
    <t>Stockdividend aandelen beursgenoteerd</t>
  </si>
  <si>
    <t>BEffAanAbeVrk</t>
  </si>
  <si>
    <t>Verkoop aandelen beursgenoteerd</t>
  </si>
  <si>
    <t>BEffAanAbeAsm</t>
  </si>
  <si>
    <t>Afstempeling aandelen beursgenoteerd</t>
  </si>
  <si>
    <t>BEffAanAbeWvr</t>
  </si>
  <si>
    <t>Waardeverminderingen aandelen beursgenoteerd</t>
  </si>
  <si>
    <t>BEffAanAbeOvm</t>
  </si>
  <si>
    <t>Overige mutaties aandelen beursgenoteerd</t>
  </si>
  <si>
    <t>BEffAanAnb</t>
  </si>
  <si>
    <t>0401020</t>
  </si>
  <si>
    <t>Aandelen niet beursgenoteerd</t>
  </si>
  <si>
    <t>BEffAanAnbBeg</t>
  </si>
  <si>
    <t>Beginbalans aandelen niet beursgenoteerd</t>
  </si>
  <si>
    <t>BEffAanAnbAan</t>
  </si>
  <si>
    <t>Aankoop aandelen niet beursgenoteerd</t>
  </si>
  <si>
    <t>BEffAanAnbSdv</t>
  </si>
  <si>
    <t>Stockdividend aandelen niet beursgenoteerd</t>
  </si>
  <si>
    <t>BEffAanAnbVrk</t>
  </si>
  <si>
    <t>Verkoop aandelen niet beursgenoteerd</t>
  </si>
  <si>
    <t>BEffAanAnbAsm</t>
  </si>
  <si>
    <t>Afstempeling aandelen niet beursgenoteerd</t>
  </si>
  <si>
    <t>BEffAanAnbOvm</t>
  </si>
  <si>
    <t>Overige mutaties aandelen niet beursgenoteerd</t>
  </si>
  <si>
    <t>BEffObl</t>
  </si>
  <si>
    <t>0402000</t>
  </si>
  <si>
    <t>Obligaties</t>
  </si>
  <si>
    <t>BEffOblObb</t>
  </si>
  <si>
    <t>0402010</t>
  </si>
  <si>
    <t>Obligaties beursgenoteerd</t>
  </si>
  <si>
    <t>BEffOblObbBeg</t>
  </si>
  <si>
    <t>Beginbalans obligaties beursgenoteerd</t>
  </si>
  <si>
    <t>BEffOblObbAan</t>
  </si>
  <si>
    <t>Aankoop obligaties beursgenoteerd</t>
  </si>
  <si>
    <t>BEffOblObbVrk</t>
  </si>
  <si>
    <t>Verkoop obligaties beursgenoteerd</t>
  </si>
  <si>
    <t>BEffOblObbUil</t>
  </si>
  <si>
    <t>Uitloting obligaties beursgenoteerd</t>
  </si>
  <si>
    <t>BEffOblObbWvr</t>
  </si>
  <si>
    <t>Waardeverminderingen obligaties beursgenoteerd</t>
  </si>
  <si>
    <t>BEffOblObbOvm</t>
  </si>
  <si>
    <t>Overige mutaties obligaties beursgenoteerd</t>
  </si>
  <si>
    <t>BEffOblOnb</t>
  </si>
  <si>
    <t>0402020</t>
  </si>
  <si>
    <t>Obligaties niet beursgenoteerd</t>
  </si>
  <si>
    <t>BEffOblOnbBeg</t>
  </si>
  <si>
    <t>Beginbalans obligaties niet beursgenoteerd</t>
  </si>
  <si>
    <t>BEffOblOnbAan</t>
  </si>
  <si>
    <t>Aankoop obligaties niet beursgenoteerd</t>
  </si>
  <si>
    <t>BEffOblOnbVrk</t>
  </si>
  <si>
    <t>Verkoop obligaties niet beursgenoteerd</t>
  </si>
  <si>
    <t>BEffOblOnbUil</t>
  </si>
  <si>
    <t>Uitloting obligaties niet beursgenoteerd</t>
  </si>
  <si>
    <t>BEffOblOnbWvr</t>
  </si>
  <si>
    <t>Waardeverminderingen obligaties niet beursgenoteerd</t>
  </si>
  <si>
    <t>BEffOblOnbOvm</t>
  </si>
  <si>
    <t>Overige mutaties obligaties niet beursgenoteerd</t>
  </si>
  <si>
    <t>BEffOve</t>
  </si>
  <si>
    <t>0403000</t>
  </si>
  <si>
    <t>BEffOveOeb</t>
  </si>
  <si>
    <t>0403010</t>
  </si>
  <si>
    <t>Overige effecten beursgenoteerd</t>
  </si>
  <si>
    <t>BEffOveOebBeg</t>
  </si>
  <si>
    <t>Beginbalans overige effecten beursgenoteerd</t>
  </si>
  <si>
    <t>BEffOveOebAan</t>
  </si>
  <si>
    <t>Aankoop overige effecten beursgenoteerd</t>
  </si>
  <si>
    <t>BEffOveOebVrk</t>
  </si>
  <si>
    <t>Verkoop overige effecten beursgenoteerd</t>
  </si>
  <si>
    <t>BEffOveOebWvr</t>
  </si>
  <si>
    <t>Waardeverminderingen overige effecten beursgenoteerd</t>
  </si>
  <si>
    <t>BEffOveOebOvm</t>
  </si>
  <si>
    <t>Overige mutaties overige effecten beursgenoteerd</t>
  </si>
  <si>
    <t>BEffOveOen</t>
  </si>
  <si>
    <t>0403020</t>
  </si>
  <si>
    <t>Overige effecten niet beursgenoteerd</t>
  </si>
  <si>
    <t>BEffOveOenBeg</t>
  </si>
  <si>
    <t>Beginbalans overige effecten niet beursgenoteerd</t>
  </si>
  <si>
    <t>BEffOveOenAan</t>
  </si>
  <si>
    <t>Aankoop overige effecten niet beursgenoteerd</t>
  </si>
  <si>
    <t>BEffOveOenVrk</t>
  </si>
  <si>
    <t>Verkoop overige effecten niet beursgenoteerd</t>
  </si>
  <si>
    <t>BEffOveOenWvr</t>
  </si>
  <si>
    <t>Waardeverminderingen overige effecten niet beursgenoteerd</t>
  </si>
  <si>
    <t>BEffOveOenOvm</t>
  </si>
  <si>
    <t>Overige mutaties overige effecten niet beursgenoteerd</t>
  </si>
  <si>
    <t>BEiv</t>
  </si>
  <si>
    <t>EIGEN VERMOGEN</t>
  </si>
  <si>
    <t>BEivGok</t>
  </si>
  <si>
    <t>0501000</t>
  </si>
  <si>
    <t>Gestort en opgevraagd kapitaal</t>
  </si>
  <si>
    <t>BEivGokGea</t>
  </si>
  <si>
    <t>0501010</t>
  </si>
  <si>
    <t>Gewone aandelen</t>
  </si>
  <si>
    <t>BEivGokGeaBeg</t>
  </si>
  <si>
    <t>Beginbalans gewone aandelen</t>
  </si>
  <si>
    <t>BEivGokGeaUit</t>
  </si>
  <si>
    <t>Uitgifte gewone aandelen</t>
  </si>
  <si>
    <t>BEivGokGeaSto</t>
  </si>
  <si>
    <t>Stortingsplicht gewone aandelen</t>
  </si>
  <si>
    <t>BEivGokGeaSta</t>
  </si>
  <si>
    <t>Stortingen door aandeelhouders gewone aandelen</t>
  </si>
  <si>
    <t>BEivGokGeaAvv</t>
  </si>
  <si>
    <t>Aanzuivering van verliezen gewone aandelen</t>
  </si>
  <si>
    <t>BEivGokGeaVrk</t>
  </si>
  <si>
    <t>Verkoop gewone aandelen</t>
  </si>
  <si>
    <t>BEivGokGeaInk</t>
  </si>
  <si>
    <t>Inkoop gewone aandelen</t>
  </si>
  <si>
    <t>BEivGokGeaOmr</t>
  </si>
  <si>
    <t>Omzetting reserves gewone aandelen</t>
  </si>
  <si>
    <t>BEivGokGeaOml</t>
  </si>
  <si>
    <t>Omzetting leningen gewone aandelen</t>
  </si>
  <si>
    <t>BEivGokGeaInt</t>
  </si>
  <si>
    <t>Intrekking gewone aandelen</t>
  </si>
  <si>
    <t>BEivGokGeaVea</t>
  </si>
  <si>
    <t>Verleende aandelen(optie)regelingen gewone aandelen</t>
  </si>
  <si>
    <t>BEivGokGeaUia</t>
  </si>
  <si>
    <t>Uitgeoefende aandelen(optie)regelingen gewone aandelen</t>
  </si>
  <si>
    <t>BEivGokGeaOvm</t>
  </si>
  <si>
    <t>Overige mutaties gewone aandelen</t>
  </si>
  <si>
    <t>BEivGokWia</t>
  </si>
  <si>
    <t>0501020</t>
  </si>
  <si>
    <t>Winstrechtloze aandelen</t>
  </si>
  <si>
    <t>BEivGokWiaBeg</t>
  </si>
  <si>
    <t>Beginbalans winstrechtloze aandelen</t>
  </si>
  <si>
    <t>BEivGokWiaUit</t>
  </si>
  <si>
    <t>Uitgifte winstrechtloze aandelen</t>
  </si>
  <si>
    <t>BEivGokWiaSto</t>
  </si>
  <si>
    <t>Stortingsplicht winstrechtloze aandelen</t>
  </si>
  <si>
    <t>BEivGokWiaSta</t>
  </si>
  <si>
    <t>Stortingen door aandeelhouders winstrechtloze aandelen</t>
  </si>
  <si>
    <t>BEivGokWiaAvv</t>
  </si>
  <si>
    <t>Aanzuivering van verliezen winstrechtloze aandelen</t>
  </si>
  <si>
    <t>BEivGokWiaVrk</t>
  </si>
  <si>
    <t>Verkoop winstrechtloze aandelen</t>
  </si>
  <si>
    <t>BEivGokWiaInk</t>
  </si>
  <si>
    <t>Inkoop winstrechtloze aandelen</t>
  </si>
  <si>
    <t>BEivGokWiaInt</t>
  </si>
  <si>
    <t>Intrekking winstrechtloze aandelen</t>
  </si>
  <si>
    <t>BEivGokWiaVea</t>
  </si>
  <si>
    <t>Verleende aandelen(optie)regelingen winstrechtloze aandelen</t>
  </si>
  <si>
    <t>BEivGokWiaUia</t>
  </si>
  <si>
    <t>Uitgeoefende aandelen(optie)regelingen winstrechtloze aandelen</t>
  </si>
  <si>
    <t>BEivGokWiaOvm</t>
  </si>
  <si>
    <t>Overige mutaties winstrechtloze aandelen</t>
  </si>
  <si>
    <t>BEivGokZea</t>
  </si>
  <si>
    <t>0501030</t>
  </si>
  <si>
    <t>Zeggenschapsrechtloze aandelen</t>
  </si>
  <si>
    <t>BEivGokZeaBeg</t>
  </si>
  <si>
    <t>Beginbalans zeggenschapsrechtloze aandelen</t>
  </si>
  <si>
    <t>BEivGokZeaUit</t>
  </si>
  <si>
    <t>Uitgifte zeggenschapsrechtloze aandelen</t>
  </si>
  <si>
    <t>BEivGokZeaSto</t>
  </si>
  <si>
    <t>Stortingsplicht zeggenschapsrechtloze aandelen</t>
  </si>
  <si>
    <t>BEivGokZeaSta</t>
  </si>
  <si>
    <t>Stortingen door aandeelhouders zeggenschapsrechtloze aandelen</t>
  </si>
  <si>
    <t>BEivGokZeaAvv</t>
  </si>
  <si>
    <t>Aanzuivering van verliezen zeggenschapsrechtloze aandelen</t>
  </si>
  <si>
    <t>BEivGokZeaVrk</t>
  </si>
  <si>
    <t>Verkoop zeggenschapsrechtloze aandelen</t>
  </si>
  <si>
    <t>BEivGokZeaInk</t>
  </si>
  <si>
    <t>Inkoop zeggenschapsrechtloze aandelen</t>
  </si>
  <si>
    <t>BEivGokZeaInt</t>
  </si>
  <si>
    <t>Intrekking zeggenschapsrechtloze aandelen</t>
  </si>
  <si>
    <t>BEivGokZeaVea</t>
  </si>
  <si>
    <t>Verleende aandelen(optie)regelingen zeggenschapsrechtloze aandelen</t>
  </si>
  <si>
    <t>BEivGokZeaUia</t>
  </si>
  <si>
    <t>Uitgeoefende aandelen(optie)regelingen zeggenschapsrechtloze aandelen</t>
  </si>
  <si>
    <t>BEivGokZeaOvm</t>
  </si>
  <si>
    <t>Overige mutaties zeggenschapsrechtloze aandelen</t>
  </si>
  <si>
    <t>BEivGokPra</t>
  </si>
  <si>
    <t>0501040</t>
  </si>
  <si>
    <t>Preferente aandelen</t>
  </si>
  <si>
    <t>BEivGokPraBeg</t>
  </si>
  <si>
    <t>Beginbalans preferente aandelen</t>
  </si>
  <si>
    <t>BEivGokPraUit</t>
  </si>
  <si>
    <t>Uitgifte preferente aandelen</t>
  </si>
  <si>
    <t>BEivGokPraSto</t>
  </si>
  <si>
    <t>Stortingsplicht preferente aandelen</t>
  </si>
  <si>
    <t>BEivGokPraSta</t>
  </si>
  <si>
    <t>Stortingen door aandeelhouders preferente aandelen</t>
  </si>
  <si>
    <t>BEivGokPraAvv</t>
  </si>
  <si>
    <t>Aanzuivering van verliezen preferente aandelen</t>
  </si>
  <si>
    <t>BEivGokPraVrk</t>
  </si>
  <si>
    <t>Verkoop preferente aandelen</t>
  </si>
  <si>
    <t>BEivGokPraInk</t>
  </si>
  <si>
    <t>Inkoop preferente aandelen</t>
  </si>
  <si>
    <t>BEivGokPraInt</t>
  </si>
  <si>
    <t>Intrekking preferente aandelen</t>
  </si>
  <si>
    <t>BEivGokPraVea</t>
  </si>
  <si>
    <t>Verleende aandelen(optie)regelingen preferente aandelen</t>
  </si>
  <si>
    <t>BEivGokPraUia</t>
  </si>
  <si>
    <t>Uitgeoefende aandelen(optie)regelingen preferente aandelen</t>
  </si>
  <si>
    <t>BEivGokPraOvm</t>
  </si>
  <si>
    <t>Overige mutaties preferente aandelen</t>
  </si>
  <si>
    <t>BEivGokPri</t>
  </si>
  <si>
    <t>0501050</t>
  </si>
  <si>
    <t>Prioriteitsaandelen</t>
  </si>
  <si>
    <t>BEivGokPriBeg</t>
  </si>
  <si>
    <t>Beginbalans prioriteitsaandelen</t>
  </si>
  <si>
    <t>BEivGokPriUit</t>
  </si>
  <si>
    <t>Uitgifte prioriteitsaandelen</t>
  </si>
  <si>
    <t>BEivGokPriSto</t>
  </si>
  <si>
    <t>Stortingsplicht prioriteitsaandelen</t>
  </si>
  <si>
    <t>BEivGokPriSta</t>
  </si>
  <si>
    <t>Stortingen door aandeelhouders prioriteitsaandelen</t>
  </si>
  <si>
    <t>BEivGokPriAvv</t>
  </si>
  <si>
    <t>Aanzuivering van verliezen prioriteitsaandelen</t>
  </si>
  <si>
    <t>BEivGokPriVrk</t>
  </si>
  <si>
    <t>Verkoop prioriteitsaandelen</t>
  </si>
  <si>
    <t>BEivGokPriInk</t>
  </si>
  <si>
    <t>Inkoop prioriteitsaandelen</t>
  </si>
  <si>
    <t>BEivGokPriInt</t>
  </si>
  <si>
    <t>Intrekking prioriteitsaandelen</t>
  </si>
  <si>
    <t>BEivGokPriVea</t>
  </si>
  <si>
    <t>Verleende aandelen(optie)regelingen prioriteitsaandelen</t>
  </si>
  <si>
    <t>BEivGokPriUia</t>
  </si>
  <si>
    <t>Uitgeoefende aandelen(optie)regelingen prioriteitsaandelen</t>
  </si>
  <si>
    <t>BEivGokPriOvm</t>
  </si>
  <si>
    <t>Overige mutaties prioriteitsaandelen</t>
  </si>
  <si>
    <t>BEivGokAkn</t>
  </si>
  <si>
    <t>0501060</t>
  </si>
  <si>
    <t>Aandelenkapitaal, fiscaal niet erkend</t>
  </si>
  <si>
    <t>BEivAgi</t>
  </si>
  <si>
    <t>0502000</t>
  </si>
  <si>
    <t>Agioreserves</t>
  </si>
  <si>
    <t>BEivAgiAgi</t>
  </si>
  <si>
    <t>0502010</t>
  </si>
  <si>
    <t>Agioreserve</t>
  </si>
  <si>
    <t>BEivAgiAgiBeg</t>
  </si>
  <si>
    <t>Beginbalans agioreserve</t>
  </si>
  <si>
    <t>BEivAgiAgiAib</t>
  </si>
  <si>
    <t>Agio in boekjaar agioreserve</t>
  </si>
  <si>
    <t>BEivAgiAgiDib</t>
  </si>
  <si>
    <t>Disagio in boekjaar agioreserve</t>
  </si>
  <si>
    <t>BEivAgiAgiUib</t>
  </si>
  <si>
    <t>Uitdeling in boekjaar agioreserve</t>
  </si>
  <si>
    <t>BEivAgiAgiOvm</t>
  </si>
  <si>
    <t>Overige mutaties agioreserve</t>
  </si>
  <si>
    <t>BEivAgiAfn</t>
  </si>
  <si>
    <t>0502020</t>
  </si>
  <si>
    <t>Agio, fiscaal niet erkend</t>
  </si>
  <si>
    <t>BEivAgiAfnBeg</t>
  </si>
  <si>
    <t>Beginbalans agio, fiscaal niet erkend</t>
  </si>
  <si>
    <t>BEivAgiAfnAib</t>
  </si>
  <si>
    <t>Agio in boekjaar agio, fiscaal niet erkend</t>
  </si>
  <si>
    <t>BEivAgiAfnDib</t>
  </si>
  <si>
    <t>Disagio in boekjaar agio, fiscaal niet erkend</t>
  </si>
  <si>
    <t>BEivAgiAfnUib</t>
  </si>
  <si>
    <t>Uitdeling in boekjaar agio, fiscaal niet erkend</t>
  </si>
  <si>
    <t>BEivAgiAfnOvm</t>
  </si>
  <si>
    <t>Overige mutaties agio, fiscaal niet erkend</t>
  </si>
  <si>
    <t>BEivHer</t>
  </si>
  <si>
    <t>0503000</t>
  </si>
  <si>
    <t>Herwaarderingsreserves</t>
  </si>
  <si>
    <t>BEivHerHew</t>
  </si>
  <si>
    <t>0503010</t>
  </si>
  <si>
    <t>Herwaarderingsreserve</t>
  </si>
  <si>
    <t>BEivHerHewBeg</t>
  </si>
  <si>
    <t>Beginbalans herwaarderingsreserve</t>
  </si>
  <si>
    <t>BEivHerHewHer</t>
  </si>
  <si>
    <t>Herwaarderingen herwaarderingsreserve</t>
  </si>
  <si>
    <t>BEivHerHewSte</t>
  </si>
  <si>
    <t>Stelselwijziging herwaarderingsreserve</t>
  </si>
  <si>
    <t>BEivHerHewGhw</t>
  </si>
  <si>
    <t>Gerealiseerde herwaarderingen via winst-en-verliesrekening herwaarderingsreserve</t>
  </si>
  <si>
    <t>BEivHerHewGhr</t>
  </si>
  <si>
    <t>Gerealiseerde herwaarderingen via overige reserves herwaarderingsreserve</t>
  </si>
  <si>
    <t>BEivHerHewGha</t>
  </si>
  <si>
    <t>Gerealiseerde herwaarderingen via afgedekt actief of passief herwaarderingsreserve</t>
  </si>
  <si>
    <t>BEivHerHewBvs</t>
  </si>
  <si>
    <t>Belastingeffect van stelselwijziging herwaarderingsreserve</t>
  </si>
  <si>
    <t>BEivHerHewGvw</t>
  </si>
  <si>
    <t>Gevormde herwaarderingen via winst-en-verliesrekening herwaarderingsreserve</t>
  </si>
  <si>
    <t>BEivHerHewGvr</t>
  </si>
  <si>
    <t>Gevormde herwaarderingen via overige reserves herwaarderingsreserve</t>
  </si>
  <si>
    <t>BEivHerHewGva</t>
  </si>
  <si>
    <t>Gevormde herwaarderingen via afgedekt actief of passief herwaarderingsreserve</t>
  </si>
  <si>
    <t>BEivHerHewBrh</t>
  </si>
  <si>
    <t>Belastingeffecten op gerealiseerde herwaarderingen herwaarderingsreserve</t>
  </si>
  <si>
    <t>BEivHerHewBvh</t>
  </si>
  <si>
    <t>Belastingeffecten op gevormde herwaarderingen herwaarderingsreserve</t>
  </si>
  <si>
    <t>BEivHerHewVrh</t>
  </si>
  <si>
    <t>Vrijval herwaardering herwaarderingsreserve</t>
  </si>
  <si>
    <t>BEivHerHewOvm</t>
  </si>
  <si>
    <t>Overige mutaties herwaarderingsreserve</t>
  </si>
  <si>
    <t>BEivWer</t>
  </si>
  <si>
    <t>0504000</t>
  </si>
  <si>
    <t>Wettelijke reserves</t>
  </si>
  <si>
    <t>BEivWerNba</t>
  </si>
  <si>
    <t>0504010</t>
  </si>
  <si>
    <t>Negatieve bijschrijvingsreserve als gevolg van de omrekening van het aandelenkapitaal naar de euro</t>
  </si>
  <si>
    <t>BEivWerNbaBeg</t>
  </si>
  <si>
    <t>Beginbalans negatieve bijschrijvingsreserve als gevolg van de omrekening van het aandelenkapitaal naar de euro</t>
  </si>
  <si>
    <t>BEivWerNbaDot</t>
  </si>
  <si>
    <t>Dotatie negatieve bijschrijvingsreserve als gevolg van de omrekening van het aandelenkapitaal naar de euro</t>
  </si>
  <si>
    <t>BEivWerNbaOnt</t>
  </si>
  <si>
    <t>Onttrekking negatieve bijschrijvingsreserve als gevolg van de omrekening van het aandelenkapitaal naar de euro</t>
  </si>
  <si>
    <t>BEivWerNbaOvm</t>
  </si>
  <si>
    <t>Overige mutaties negatieve bijschrijvingsreserve als gevolg van de omrekening van het aandelenkapitaal naar de euro</t>
  </si>
  <si>
    <t>BEivWerRla</t>
  </si>
  <si>
    <t>0504020</t>
  </si>
  <si>
    <t>Reserve voor lager aandelenkapitaal als gevolg van de omrekening van het aandelenkapitaal naar de euro</t>
  </si>
  <si>
    <t>BEivWerRlaBeg</t>
  </si>
  <si>
    <t>Beginbalans reserve voor lager aandelenkapitaal als gevolg van de omrekening van het aandelenkapitaal naar de euro</t>
  </si>
  <si>
    <t>BEivWerRlaDot</t>
  </si>
  <si>
    <t>Dotatie reserve voor lager aandelenkapitaal als gevolg van de omrekening van het aandelenkapitaal naar de euro</t>
  </si>
  <si>
    <t>BEivWerRlaOnt</t>
  </si>
  <si>
    <t>Onttrekking reserve voor lager aandelenkapitaal als gevolg van de omrekening van het aandelenkapitaal naar de euro</t>
  </si>
  <si>
    <t>BEivWerRlaOvm</t>
  </si>
  <si>
    <t>Overige mutaties reserve voor lager aandelenkapitaal als gevolg van de omrekening van het aandelenkapitaal naar de euro</t>
  </si>
  <si>
    <t>BEivWerRvi</t>
  </si>
  <si>
    <t>0504030</t>
  </si>
  <si>
    <t>Reserve voor inbreng anders dan in geld</t>
  </si>
  <si>
    <t>BEivWerRviBeg</t>
  </si>
  <si>
    <t>Beginbalans reserve voor inbreng anders dan in geld</t>
  </si>
  <si>
    <t>BEivWerRviDot</t>
  </si>
  <si>
    <t>Dotatie reserve voor inbreng anders dan in geld</t>
  </si>
  <si>
    <t>BEivWerRviOnt</t>
  </si>
  <si>
    <t>Onttrekking reserve voor inbreng anders dan in geld</t>
  </si>
  <si>
    <t>BEivWerRviOvm</t>
  </si>
  <si>
    <t>Overige mutaties reserve voor inbreng anders dan in geld</t>
  </si>
  <si>
    <t>BEivWerRvl</t>
  </si>
  <si>
    <t>0504040</t>
  </si>
  <si>
    <t>Reserve voor leningen verstrekt met het oog op het verkrijgen van eigen aandelen</t>
  </si>
  <si>
    <t>BEivWerRvlBeg</t>
  </si>
  <si>
    <t>Beginbalans reserve voor leningen verstrekt met het oog op het verkrijgen van eigen aandelen</t>
  </si>
  <si>
    <t>BEivWerRvlDot</t>
  </si>
  <si>
    <t>Dotatie reserve voor leningen verstrekt met het oog op het verkrijgen van eigen aandelen</t>
  </si>
  <si>
    <t>BEivWerRvlOnt</t>
  </si>
  <si>
    <t>Onttrekking reserve voor leningen verstrekt met het oog op het verkrijgen van eigen aandelen</t>
  </si>
  <si>
    <t>BEivWerRvlOvm</t>
  </si>
  <si>
    <t>Overige mutaties reserve voor leningen verstrekt met het oog op het verkrijgen van eigen aandelen</t>
  </si>
  <si>
    <t>BEivWerRvg</t>
  </si>
  <si>
    <t>0504050</t>
  </si>
  <si>
    <t>Reserve voor geactiveerde kosten van oprichting en uitgifte van aandelen</t>
  </si>
  <si>
    <t>BEivWerRvgBeg</t>
  </si>
  <si>
    <t>Beginbalans reserve voor geactiveerde kosten van oprichting en uitgifte van aandelen</t>
  </si>
  <si>
    <t>BEivWerRvgDot</t>
  </si>
  <si>
    <t>Dotatie reserve voor geactiveerde kosten van oprichting en uitgifte van aandelen</t>
  </si>
  <si>
    <t>BEivWerRvgOnt</t>
  </si>
  <si>
    <t>Onttrekking reserve voor geactiveerde kosten van oprichting en uitgifte van aandelen</t>
  </si>
  <si>
    <t>BEivWerRvgOvm</t>
  </si>
  <si>
    <t>Overige mutaties reserve voor geactiveerde kosten van oprichting en uitgifte van aandelen</t>
  </si>
  <si>
    <t>BEivWerRgk</t>
  </si>
  <si>
    <t>0504060</t>
  </si>
  <si>
    <t>Reserve voor geactiveerde kosten van onderzoek en ontwikkeling</t>
  </si>
  <si>
    <t>BEivWerRgkBeg</t>
  </si>
  <si>
    <t>Beginbalans reserve voor geactiveerde kosten van onderzoek en ontwikkeling</t>
  </si>
  <si>
    <t>BEivWerRgkDot</t>
  </si>
  <si>
    <t>Dotatie reserve voor geactiveerde kosten van onderzoek en ontwikkeling</t>
  </si>
  <si>
    <t>BEivWerRgkOnt</t>
  </si>
  <si>
    <t>Onttrekking reserve voor geactiveerde kosten van onderzoek en ontwikkeling</t>
  </si>
  <si>
    <t>BEivWerRgkOvm</t>
  </si>
  <si>
    <t>Overige mutaties reserve voor geactiveerde kosten van onderzoek en ontwikkeling</t>
  </si>
  <si>
    <t>BEivWerRed</t>
  </si>
  <si>
    <t>0504070</t>
  </si>
  <si>
    <t>Reserve deelnemingen</t>
  </si>
  <si>
    <t>BEivWerRedBeg</t>
  </si>
  <si>
    <t>Beginbalans reserve deelnemingen</t>
  </si>
  <si>
    <t>BEivWerRedDot</t>
  </si>
  <si>
    <t>Dotatie reserve deelnemingen</t>
  </si>
  <si>
    <t>BEivWerRedOnt</t>
  </si>
  <si>
    <t>Onttrekking reserve deelnemingen</t>
  </si>
  <si>
    <t>BEivWerRedOvm</t>
  </si>
  <si>
    <t>Overige mutaties reserve deelnemingen</t>
  </si>
  <si>
    <t>BEivWerRvo</t>
  </si>
  <si>
    <t>0504080</t>
  </si>
  <si>
    <t>Reserve voor omrekeningsverschillen</t>
  </si>
  <si>
    <t>BEivWerRvoBeg</t>
  </si>
  <si>
    <t>Beginbalans reserve voor omrekeningsverschillen</t>
  </si>
  <si>
    <t>BEivWerRvoDot</t>
  </si>
  <si>
    <t>Dotatie reserve voor omrekeningsverschillen</t>
  </si>
  <si>
    <t>BEivWerRvoOnt</t>
  </si>
  <si>
    <t>Onttrekking reserve voor omrekeningsverschillen</t>
  </si>
  <si>
    <t>BEivWerRvoOvm</t>
  </si>
  <si>
    <t>Overige mutaties reserve voor omrekeningsverschillen</t>
  </si>
  <si>
    <t>BEivStr</t>
  </si>
  <si>
    <t>0505000</t>
  </si>
  <si>
    <t>Statutaire reserves</t>
  </si>
  <si>
    <t>BEivStrCon</t>
  </si>
  <si>
    <t>0505010</t>
  </si>
  <si>
    <t>Continuïteitsreserve</t>
  </si>
  <si>
    <t>BEivStrConBeg</t>
  </si>
  <si>
    <t>Beginbalans continuïteitsreserve</t>
  </si>
  <si>
    <t>BEivStrConDot</t>
  </si>
  <si>
    <t>Dotatie continuïteitsreserve</t>
  </si>
  <si>
    <t>BEivStrConOnt</t>
  </si>
  <si>
    <t>Onttrekking continuïteitsreserve</t>
  </si>
  <si>
    <t>BEivStrConOvm</t>
  </si>
  <si>
    <t>Overige mutaties continuïteitsreserve</t>
  </si>
  <si>
    <t>BEivStrBer</t>
  </si>
  <si>
    <t>0505020</t>
  </si>
  <si>
    <t>Bestemmingsreserve</t>
  </si>
  <si>
    <t>BEivStrBerBeg</t>
  </si>
  <si>
    <t>Beginbalans bestemmingsreserve</t>
  </si>
  <si>
    <t>BEivStrBerDot</t>
  </si>
  <si>
    <t>Dotatie bestemmingsreserve</t>
  </si>
  <si>
    <t>BEivStrBerOnt</t>
  </si>
  <si>
    <t>Onttrekking bestemmingsreserve</t>
  </si>
  <si>
    <t>BEivStrBerOvm</t>
  </si>
  <si>
    <t>Overige mutaties bestemmingsreserve</t>
  </si>
  <si>
    <t>BEivStrStr</t>
  </si>
  <si>
    <t>0505030</t>
  </si>
  <si>
    <t>Statutaire reserve</t>
  </si>
  <si>
    <t>BEivStrStrBeg</t>
  </si>
  <si>
    <t>Beginbalans statutaire reserve</t>
  </si>
  <si>
    <t>BEivStrStrDot</t>
  </si>
  <si>
    <t>Dotatie statutaire reserve</t>
  </si>
  <si>
    <t>BEivStrStrOnt</t>
  </si>
  <si>
    <t>Onttrekking statutaire reserve</t>
  </si>
  <si>
    <t>BEivStrStrOvm</t>
  </si>
  <si>
    <t>Overige mutaties statutaire reserve</t>
  </si>
  <si>
    <t>BEivOre</t>
  </si>
  <si>
    <t>0506000</t>
  </si>
  <si>
    <t>Overige reserves</t>
  </si>
  <si>
    <t>BEivOreOvw</t>
  </si>
  <si>
    <t>0506010</t>
  </si>
  <si>
    <t>Onverdeelde winst</t>
  </si>
  <si>
    <t>BEivOreOvwBeg</t>
  </si>
  <si>
    <t>Beginbalans onverdeelde winst</t>
  </si>
  <si>
    <t>BEivOreOvwDiv</t>
  </si>
  <si>
    <t>Dividenduitkeringen onverdeelde winst</t>
  </si>
  <si>
    <t>BEivOreOvwOve</t>
  </si>
  <si>
    <t>Overboekingen onverdeelde winst</t>
  </si>
  <si>
    <t>BEivOreOvwAll</t>
  </si>
  <si>
    <t>Allocatie onverdeelde winst</t>
  </si>
  <si>
    <t>BEivOreOvwRms</t>
  </si>
  <si>
    <t>Rechtstreekse mutatie als gevolg van stelselwijzigingen onverdeelde winst</t>
  </si>
  <si>
    <t>BEivOreOvwRmf</t>
  </si>
  <si>
    <t>Rechtstreekse mutatie als gevolg van fundamentele fouten onverdeelde winst</t>
  </si>
  <si>
    <t>BEivOreOvwRmv</t>
  </si>
  <si>
    <t>Rechtstreekse mutatie als gevolg van omrekeningsverschillen onverdeelde winst</t>
  </si>
  <si>
    <t>BEivOreOvwRmw</t>
  </si>
  <si>
    <t>Rechtstreekse mutatie als gevolg van waardeverminderingen onverdeelde winst</t>
  </si>
  <si>
    <t>BEivOreOvwRmt</t>
  </si>
  <si>
    <t>Rechtstreekse mutatie als gevolg van terugneming van waardeverminderingen onverdeelde winst</t>
  </si>
  <si>
    <t>BEivOreOvwRmg</t>
  </si>
  <si>
    <t>Rechtstreekse mutatie als gevolg van goodwill onverdeelde winst</t>
  </si>
  <si>
    <t>BEivOreOvwRmo</t>
  </si>
  <si>
    <t>Rechtstreekse mutatie als gevolg van overnames onverdeelde winst</t>
  </si>
  <si>
    <t>BEivOreOvwRma</t>
  </si>
  <si>
    <t>Rechtstreekse mutatie als gevolg van afstotingen onverdeelde winst</t>
  </si>
  <si>
    <t>BEivOreOvwRmd</t>
  </si>
  <si>
    <t>Rechtstreekse mutatie als gevolg van financiële instrumenten onverdeelde winst</t>
  </si>
  <si>
    <t>BEivOreOvwOvm</t>
  </si>
  <si>
    <t>Overige mutaties onverdeelde winst</t>
  </si>
  <si>
    <t>BEivOreRvh</t>
  </si>
  <si>
    <t>0506020</t>
  </si>
  <si>
    <t>Resultaat van het boekjaar</t>
  </si>
  <si>
    <t>BEivOreRvhBeg</t>
  </si>
  <si>
    <t>Beginbalans resultaat van het boekjaar</t>
  </si>
  <si>
    <t>BEivOreRvhDiv</t>
  </si>
  <si>
    <t>Dividenduitkeringen resultaat van het boekjaar</t>
  </si>
  <si>
    <t>BEivOreRvhOve</t>
  </si>
  <si>
    <t>Overboekingen resultaat van het boekjaar</t>
  </si>
  <si>
    <t>BEivOreRvhAll</t>
  </si>
  <si>
    <t>Allocatie resultaat van het boekjaar</t>
  </si>
  <si>
    <t>BEivOreRvhRms</t>
  </si>
  <si>
    <t>Rechtstreekse mutatie als gevolg van stelselwijzigingen resultaat van het boekjaar</t>
  </si>
  <si>
    <t>BEivOreRvhRmf</t>
  </si>
  <si>
    <t>Rechtstreekse mutatie als gevolg van fundamentele fouten resultaat van het boekjaar</t>
  </si>
  <si>
    <t>BEivOreRvhRmv</t>
  </si>
  <si>
    <t>Rechtstreekse mutatie als gevolg van omrekeningsverschillen resultaat van het boekjaar</t>
  </si>
  <si>
    <t>BEivOreRvhRmw</t>
  </si>
  <si>
    <t>Rechtstreekse mutatie als gevolg van waardeverminderingen resultaat van het boekjaar</t>
  </si>
  <si>
    <t>BEivOreRvhRmt</t>
  </si>
  <si>
    <t>Rechtstreekse mutatie als gevolg van terugneming van waardeverminderingen resultaat van het boekjaar</t>
  </si>
  <si>
    <t>BEivOreRvhRmg</t>
  </si>
  <si>
    <t>Rechtstreekse mutatie als gevolg van goodwill resultaat van het boekjaar</t>
  </si>
  <si>
    <t>BEivOreRvhRmo</t>
  </si>
  <si>
    <t>Rechtstreekse mutatie als gevolg van overnames resultaat van het boekjaar</t>
  </si>
  <si>
    <t>BEivOreRvhRma</t>
  </si>
  <si>
    <t>Rechtstreekse mutatie als gevolg van afstotingen resultaat van het boekjaar</t>
  </si>
  <si>
    <t>BEivOreRvhRmd</t>
  </si>
  <si>
    <t>Rechtstreekse mutatie als gevolg van financiële instrumenten resultaat van het boekjaar</t>
  </si>
  <si>
    <t>BEivOreRvhOvm</t>
  </si>
  <si>
    <t>Overige mutaties resultaat van het boekjaar</t>
  </si>
  <si>
    <t>BEivFon</t>
  </si>
  <si>
    <t>0507000</t>
  </si>
  <si>
    <t>Fondsen</t>
  </si>
  <si>
    <t>BEivFonEga</t>
  </si>
  <si>
    <t>0507010</t>
  </si>
  <si>
    <t>Egalisatiefonds</t>
  </si>
  <si>
    <t>BEivFonEgaBeg</t>
  </si>
  <si>
    <t>Beginbalans egalisatiefonds</t>
  </si>
  <si>
    <t>BEivFonEgaDot</t>
  </si>
  <si>
    <t>Dotatie egalisatiefonds</t>
  </si>
  <si>
    <t>BEivFonEgaOnt</t>
  </si>
  <si>
    <t>Onttrekking egalisatiefonds</t>
  </si>
  <si>
    <t>BEivFonEgaOvm</t>
  </si>
  <si>
    <t>Overige mutaties egalisatiefonds</t>
  </si>
  <si>
    <t>BEivFonBef</t>
  </si>
  <si>
    <t>0507020</t>
  </si>
  <si>
    <t>Bestemmingsfonds</t>
  </si>
  <si>
    <t>BEivFonBefBeg</t>
  </si>
  <si>
    <t>Beginbalans bestemmingsfonds</t>
  </si>
  <si>
    <t>BEivFonBefDot</t>
  </si>
  <si>
    <t>Dotatie bestemmingsfonds</t>
  </si>
  <si>
    <t>BEivFonBefOnt</t>
  </si>
  <si>
    <t>Onttrekking bestemmingsfonds</t>
  </si>
  <si>
    <t>BEivFonBefOvm</t>
  </si>
  <si>
    <t>Overige mutaties bestemmingsfonds</t>
  </si>
  <si>
    <t>BEivAvd</t>
  </si>
  <si>
    <t>0508000</t>
  </si>
  <si>
    <t>Aandeel van derden</t>
  </si>
  <si>
    <t>BEivAvdAvd</t>
  </si>
  <si>
    <t>0508010</t>
  </si>
  <si>
    <t>BEivKap</t>
  </si>
  <si>
    <t>0509000</t>
  </si>
  <si>
    <t>Kapitaal</t>
  </si>
  <si>
    <t>BEivKapOnd</t>
  </si>
  <si>
    <t>0509010</t>
  </si>
  <si>
    <t>Ondernemingsvermogen</t>
  </si>
  <si>
    <t>BEivKapOndBeg</t>
  </si>
  <si>
    <t>Beginbalans ondernemingsvermogen</t>
  </si>
  <si>
    <t>BEivKapOndIbb</t>
  </si>
  <si>
    <t>Inbreng ondernemingsvermogen bij toetreden</t>
  </si>
  <si>
    <t>BEivKapOndUbb</t>
  </si>
  <si>
    <t>Uitkering ondernemingsvermogen bij uittreden</t>
  </si>
  <si>
    <t>BEivKapOndKac</t>
  </si>
  <si>
    <t>Kapitaalcorrecties ondernemingsvermogen</t>
  </si>
  <si>
    <t>BEivKapOndOvm</t>
  </si>
  <si>
    <t>Overige mutaties ondernemingsvermogen</t>
  </si>
  <si>
    <t>BEivKapRvh</t>
  </si>
  <si>
    <t>0509020</t>
  </si>
  <si>
    <t>BEivKapRvhBeg</t>
  </si>
  <si>
    <t xml:space="preserve">BEivKapRvhRg </t>
  </si>
  <si>
    <t xml:space="preserve">Rente geïnvesteerd  vermogen </t>
  </si>
  <si>
    <t>BEivKapRvhArb</t>
  </si>
  <si>
    <t xml:space="preserve">Arbeidsvergoeding </t>
  </si>
  <si>
    <t>BEivKapRvhVbv</t>
  </si>
  <si>
    <t xml:space="preserve">Vergoeding buitenvennootschappelijk vermogen </t>
  </si>
  <si>
    <t>BEivKapRvhAow</t>
  </si>
  <si>
    <t xml:space="preserve">Aandeel in de overwinst </t>
  </si>
  <si>
    <t>BEivKapRvhOvm</t>
  </si>
  <si>
    <t xml:space="preserve">Overige mutaties </t>
  </si>
  <si>
    <t>BEivKapPrs</t>
  </si>
  <si>
    <t>0509030</t>
  </si>
  <si>
    <t>Privé-stortingen</t>
  </si>
  <si>
    <t>BEivKapPrsBeg</t>
  </si>
  <si>
    <t>Beginbalans privé-stortingen</t>
  </si>
  <si>
    <t>BEivKapPrsPsk</t>
  </si>
  <si>
    <t xml:space="preserve">Privé-storting kapitaal </t>
  </si>
  <si>
    <t>BEivKapPrsOns</t>
  </si>
  <si>
    <t xml:space="preserve">Ontvangen schenkingen </t>
  </si>
  <si>
    <t>BEivKapPrsOlp</t>
  </si>
  <si>
    <t xml:space="preserve">Ontvangen loon, uitkeringen of pensioenen </t>
  </si>
  <si>
    <t>BEivKapPrsOte</t>
  </si>
  <si>
    <t xml:space="preserve">Ontvangen toeslagen en toelagen </t>
  </si>
  <si>
    <t>BEivKapPrsOnk</t>
  </si>
  <si>
    <t xml:space="preserve">Ontvangen kostenvergoedingen </t>
  </si>
  <si>
    <t>BEivKapPrsOpp</t>
  </si>
  <si>
    <t xml:space="preserve">Opname privé-financieringen </t>
  </si>
  <si>
    <t>BEivKapPrsOsp</t>
  </si>
  <si>
    <t xml:space="preserve">Opname privé-spaargelden </t>
  </si>
  <si>
    <t>BEivKapPrsVep</t>
  </si>
  <si>
    <t xml:space="preserve">Verkoop privé-bezittingen </t>
  </si>
  <si>
    <t>BEivKapPrsPzl</t>
  </si>
  <si>
    <t xml:space="preserve">Privé-betaalde zakelijke lasten </t>
  </si>
  <si>
    <t>BEivKapPrsOps</t>
  </si>
  <si>
    <t xml:space="preserve">Overige privé-stortingen </t>
  </si>
  <si>
    <t>BEivKapPro</t>
  </si>
  <si>
    <t>0509040</t>
  </si>
  <si>
    <t>Privé-opnamen</t>
  </si>
  <si>
    <t>BEivKapProBeg</t>
  </si>
  <si>
    <t>Beginbalans privé-opnamen</t>
  </si>
  <si>
    <t>BEivKapProPok</t>
  </si>
  <si>
    <t xml:space="preserve">Privé-opname kapitaal </t>
  </si>
  <si>
    <t>BEivKapProPmv</t>
  </si>
  <si>
    <t xml:space="preserve">Privé-gebruik materiële vaste activa </t>
  </si>
  <si>
    <t>BEivKapProPrg</t>
  </si>
  <si>
    <t xml:space="preserve">Privé-verbruik goederen </t>
  </si>
  <si>
    <t>BEivKapProPiz</t>
  </si>
  <si>
    <t xml:space="preserve">Privé-aandeel in zakelijke lasten </t>
  </si>
  <si>
    <t>BEivKapProPpr</t>
  </si>
  <si>
    <t xml:space="preserve">Privé-premies </t>
  </si>
  <si>
    <t>BEivKapProPri</t>
  </si>
  <si>
    <t xml:space="preserve">Privé-belastingen </t>
  </si>
  <si>
    <t>BEivKapProPer</t>
  </si>
  <si>
    <t xml:space="preserve">Privé-aflossingen en rente </t>
  </si>
  <si>
    <t>BEivKapProPrk</t>
  </si>
  <si>
    <t xml:space="preserve">Privé-aftrekbare kosten </t>
  </si>
  <si>
    <t>BEivKapProFor</t>
  </si>
  <si>
    <t xml:space="preserve">Dotatie Fiscale Oudedags Reserve </t>
  </si>
  <si>
    <t>BEivKapProOvp</t>
  </si>
  <si>
    <t xml:space="preserve">Overige privé-opnamen </t>
  </si>
  <si>
    <t>BEivKapSti</t>
  </si>
  <si>
    <t>0509050</t>
  </si>
  <si>
    <t>Stichtingskapitaal</t>
  </si>
  <si>
    <t>BEivKapStiBeg</t>
  </si>
  <si>
    <t>Beginbalans stichtingskapitaal</t>
  </si>
  <si>
    <t>BEivKapStiKap</t>
  </si>
  <si>
    <t>Kapitaalmutaties stichtingskapitaal</t>
  </si>
  <si>
    <t>BEivKapStiKac</t>
  </si>
  <si>
    <t>Kapitaalcorrecties stichtingskapitaal</t>
  </si>
  <si>
    <t>BEivKapStiOvm</t>
  </si>
  <si>
    <t>Overige mutaties stichtingskapitaal</t>
  </si>
  <si>
    <t>BEivKapVnk</t>
  </si>
  <si>
    <t>0509060</t>
  </si>
  <si>
    <t>Verenigingskapitaal</t>
  </si>
  <si>
    <t>BEivKapVnkBeg</t>
  </si>
  <si>
    <t>Beginbalans verenigingskapitaal</t>
  </si>
  <si>
    <t>BEivKapVnkKap</t>
  </si>
  <si>
    <t>Kapitaalmutaties verenigingskapitaal</t>
  </si>
  <si>
    <t>BEivKapVnkKac</t>
  </si>
  <si>
    <t>Kapitaalcorrecties verenigingskapitaal</t>
  </si>
  <si>
    <t>BEivKapVnkOvm</t>
  </si>
  <si>
    <t>Overige mutaties verenigingskapitaal</t>
  </si>
  <si>
    <t>BEivKapCok</t>
  </si>
  <si>
    <t>0509070</t>
  </si>
  <si>
    <t>Commanditair kapitaal</t>
  </si>
  <si>
    <t>BEivKapCokBeg</t>
  </si>
  <si>
    <t>Beginbalans commanditair kapitaal</t>
  </si>
  <si>
    <t>BEivKapCokKap</t>
  </si>
  <si>
    <t>Kapitaalmutaties commanditair kapitaal</t>
  </si>
  <si>
    <t>BEivKapCokKac</t>
  </si>
  <si>
    <t>Kapitaalcorrecties commanditair kapitaal</t>
  </si>
  <si>
    <t>BEivKapCokOvm</t>
  </si>
  <si>
    <t>Overige mutaties commanditair kapitaal</t>
  </si>
  <si>
    <t>BEivKapInk</t>
  </si>
  <si>
    <t>0509080</t>
  </si>
  <si>
    <t>Informeel kapitaal</t>
  </si>
  <si>
    <t>BEivKapInkBeg</t>
  </si>
  <si>
    <t>Beginbalans informeel kapitaal</t>
  </si>
  <si>
    <t>BEivKapInkKap</t>
  </si>
  <si>
    <t>Kapitaalmutaties informeel kapitaal</t>
  </si>
  <si>
    <t>BEivKapInkKac</t>
  </si>
  <si>
    <t>Kapitaalcorrecties informeel kapitaal</t>
  </si>
  <si>
    <t>BEivKapInkOvm</t>
  </si>
  <si>
    <t>Overige mutaties informeel kapitaal</t>
  </si>
  <si>
    <t>BEivFir</t>
  </si>
  <si>
    <t>0510000</t>
  </si>
  <si>
    <t>Fiscale reserves</t>
  </si>
  <si>
    <t>BEivFirFor</t>
  </si>
  <si>
    <t>0510010</t>
  </si>
  <si>
    <t>Fiscale oudedagsreserve (FOR)</t>
  </si>
  <si>
    <t>BEivFirForBeg</t>
  </si>
  <si>
    <t>Beginbalans fiscale oudedagsreserve (for)</t>
  </si>
  <si>
    <t>BEivFirForFor</t>
  </si>
  <si>
    <t>Dotatie Fiscale Oudedags Reserve fiscale oudedagsreserve (for)</t>
  </si>
  <si>
    <t>BEivFirForOve</t>
  </si>
  <si>
    <t>Overboekingen fiscale oudedagsreserve (for)</t>
  </si>
  <si>
    <t>BEivFirForOvm</t>
  </si>
  <si>
    <t>Overige mutaties fiscale oudedagsreserve (for)</t>
  </si>
  <si>
    <t>BEivFirHer</t>
  </si>
  <si>
    <t>0510020</t>
  </si>
  <si>
    <t>Herinvesteringsreserve</t>
  </si>
  <si>
    <t>BEivFirHerBeg</t>
  </si>
  <si>
    <t>Beginbalans herinvesteringsreserve</t>
  </si>
  <si>
    <t>BEivFirHerDot</t>
  </si>
  <si>
    <t>Dotatie herinvesteringsreserve</t>
  </si>
  <si>
    <t>BEivFirHerAaw</t>
  </si>
  <si>
    <t>Aanwending herinvesteringsreserve</t>
  </si>
  <si>
    <t>BEivFirHerOve</t>
  </si>
  <si>
    <t>Overboekingen herinvesteringsreserve</t>
  </si>
  <si>
    <t>BEivFirHerVal</t>
  </si>
  <si>
    <t>Valutaomrekeningsverschillen herinvesteringsreserve</t>
  </si>
  <si>
    <t>BEivFirHerOvm</t>
  </si>
  <si>
    <t>Overige mutaties herinvesteringsreserve</t>
  </si>
  <si>
    <t>BEivFirOpw</t>
  </si>
  <si>
    <t>0510030</t>
  </si>
  <si>
    <t>Opwaarderingsreserve</t>
  </si>
  <si>
    <t>BEivFirOpwBeg</t>
  </si>
  <si>
    <t>Beginbalans opwaarderingsreserve</t>
  </si>
  <si>
    <t>BEivFirOpwDot</t>
  </si>
  <si>
    <t>Dotatie opwaarderingsreserve</t>
  </si>
  <si>
    <t>BEivFirOpwAaw</t>
  </si>
  <si>
    <t>Aanwending opwaarderingsreserve</t>
  </si>
  <si>
    <t>BEivFirOpwOve</t>
  </si>
  <si>
    <t>Overboekingen opwaarderingsreserve</t>
  </si>
  <si>
    <t>BEivFirOpwVal</t>
  </si>
  <si>
    <t>Valutaomrekeningsverschillen opwaarderingsreserve</t>
  </si>
  <si>
    <t>BEivFirOpwOvm</t>
  </si>
  <si>
    <t>Overige mutaties opwaarderingsreserve</t>
  </si>
  <si>
    <t>BEivFirRae</t>
  </si>
  <si>
    <t>0510040</t>
  </si>
  <si>
    <t>Reserve assurantie eigen risico</t>
  </si>
  <si>
    <t>BEivFirRaeBeg</t>
  </si>
  <si>
    <t>Beginbalans reserve assurantie eigen risico</t>
  </si>
  <si>
    <t>BEivFirRaeDot</t>
  </si>
  <si>
    <t>Dotatie reserve assurantie eigen risico</t>
  </si>
  <si>
    <t>BEivFirRaeAtg</t>
  </si>
  <si>
    <t>Afname ten gunste van het resultaat reserve assurantie eigen risico</t>
  </si>
  <si>
    <t>BEivFirRaeKtl</t>
  </si>
  <si>
    <t>Kosten ten laste van reserve reserve assurantie eigen risico</t>
  </si>
  <si>
    <t>BEivFirRaeOve</t>
  </si>
  <si>
    <t>Overboekingen reserve assurantie eigen risico</t>
  </si>
  <si>
    <t>BEivFirRaeVal</t>
  </si>
  <si>
    <t>Valutaomrekeningsverschillen reserve assurantie eigen risico</t>
  </si>
  <si>
    <t>BEivFirRaeOvm</t>
  </si>
  <si>
    <t>Overige mutaties reserve assurantie eigen risico</t>
  </si>
  <si>
    <t>BEivFirKeg</t>
  </si>
  <si>
    <t>0510050</t>
  </si>
  <si>
    <t>Kostenegalisatiereserve</t>
  </si>
  <si>
    <t>BEivFirKegBeg</t>
  </si>
  <si>
    <t>Beginbalans kostenegalisatiereserve</t>
  </si>
  <si>
    <t>BEivFirKegDot</t>
  </si>
  <si>
    <t>Dotatie kostenegalisatiereserve</t>
  </si>
  <si>
    <t>BEivFirKegAtg</t>
  </si>
  <si>
    <t>Afname ten gunste van het resultaat kostenegalisatiereserve</t>
  </si>
  <si>
    <t>BEivFirKegKtl</t>
  </si>
  <si>
    <t>Kosten ten laste van reserve kostenegalisatiereserve</t>
  </si>
  <si>
    <t>BEivFirKegOve</t>
  </si>
  <si>
    <t>Overboekingen kostenegalisatiereserve</t>
  </si>
  <si>
    <t>BEivFirKegVal</t>
  </si>
  <si>
    <t>Valutaomrekeningsverschillen kostenegalisatiereserve</t>
  </si>
  <si>
    <t>BEivFirKegOvm</t>
  </si>
  <si>
    <t>Overige mutaties kostenegalisatiereserve</t>
  </si>
  <si>
    <t>BEivFirExp</t>
  </si>
  <si>
    <t>0510060</t>
  </si>
  <si>
    <t>Exportreserve</t>
  </si>
  <si>
    <t>BEivFirExpBeg</t>
  </si>
  <si>
    <t>Beginbalans exportreserve</t>
  </si>
  <si>
    <t>BEivFirExpDot</t>
  </si>
  <si>
    <t>Dotatie exportreserve</t>
  </si>
  <si>
    <t>BEivFirExpAtg</t>
  </si>
  <si>
    <t>Afname ten gunste van het resultaat exportreserve</t>
  </si>
  <si>
    <t>BEivFirExpKtl</t>
  </si>
  <si>
    <t>Kosten ten laste van reserve exportreserve</t>
  </si>
  <si>
    <t>BEivFirExpOve</t>
  </si>
  <si>
    <t>Overboekingen exportreserve</t>
  </si>
  <si>
    <t>BEivFirExpVal</t>
  </si>
  <si>
    <t>Valutaomrekeningsverschillen exportreserve</t>
  </si>
  <si>
    <t>BEivFirExpOvm</t>
  </si>
  <si>
    <t>Overige mutaties exportreserve</t>
  </si>
  <si>
    <t>BEivFirRis</t>
  </si>
  <si>
    <t>0510070</t>
  </si>
  <si>
    <t>Risicoreserve</t>
  </si>
  <si>
    <t>BEivFirRisBeg</t>
  </si>
  <si>
    <t>Beginbalans risicoreserve</t>
  </si>
  <si>
    <t>BEivFirRisDot</t>
  </si>
  <si>
    <t>Dotatie risicoreserve</t>
  </si>
  <si>
    <t>BEivFirRisAtg</t>
  </si>
  <si>
    <t>Afname ten gunste van het resultaat risicoreserve</t>
  </si>
  <si>
    <t>BEivFirRisKtl</t>
  </si>
  <si>
    <t>Kosten ten laste van reserve risicoreserve</t>
  </si>
  <si>
    <t>BEivFirRisOve</t>
  </si>
  <si>
    <t>Overboekingen risicoreserve</t>
  </si>
  <si>
    <t>BEivFirRisVal</t>
  </si>
  <si>
    <t>Valutaomrekeningsverschillen risicoreserve</t>
  </si>
  <si>
    <t>BEivFirRisOvm</t>
  </si>
  <si>
    <t>Overige mutaties risicoreserve</t>
  </si>
  <si>
    <t>BEivFirTer</t>
  </si>
  <si>
    <t>0510080</t>
  </si>
  <si>
    <t>Terugkeerreserve</t>
  </si>
  <si>
    <t>BEivFirTerBeg</t>
  </si>
  <si>
    <t>Beginbalans terugkeerreserve</t>
  </si>
  <si>
    <t>BEivFirTerDot</t>
  </si>
  <si>
    <t>Dotatie terugkeerreserve</t>
  </si>
  <si>
    <t>BEivFirTerAaw</t>
  </si>
  <si>
    <t>Aanwending terugkeerreserve</t>
  </si>
  <si>
    <t>BEivFirTerVri</t>
  </si>
  <si>
    <t>Vrijval terugkeerreserve</t>
  </si>
  <si>
    <t>BEivFirTerOve</t>
  </si>
  <si>
    <t>Overboekingen terugkeerreserve</t>
  </si>
  <si>
    <t>BEivFirTerVal</t>
  </si>
  <si>
    <t>Valutaomrekeningsverschillen terugkeerreserve</t>
  </si>
  <si>
    <t>BEivFirTerOvm</t>
  </si>
  <si>
    <t>Overige mutaties terugkeerreserve</t>
  </si>
  <si>
    <t>BEivFirOfr</t>
  </si>
  <si>
    <t>0510090</t>
  </si>
  <si>
    <t>Overige fiscale reserves</t>
  </si>
  <si>
    <t>BEivFirOfrBeg</t>
  </si>
  <si>
    <t>Beginbalans overige fiscale reserves</t>
  </si>
  <si>
    <t>BEivFirOfrDot</t>
  </si>
  <si>
    <t>Dotatie overige fiscale reserves</t>
  </si>
  <si>
    <t>BEivFirOfrAaw</t>
  </si>
  <si>
    <t>Aanwending overige fiscale reserves</t>
  </si>
  <si>
    <t>BEivFirOfrVri</t>
  </si>
  <si>
    <t>Vrijval overige fiscale reserves</t>
  </si>
  <si>
    <t>BEivFirOfrOve</t>
  </si>
  <si>
    <t>Overboekingen overige fiscale reserves</t>
  </si>
  <si>
    <t>BEivFirOfrVal</t>
  </si>
  <si>
    <t>Valutaomrekeningsverschillen overige fiscale reserves</t>
  </si>
  <si>
    <t>BEivFirOfrOvm</t>
  </si>
  <si>
    <t>Overige mutaties overige fiscale reserves</t>
  </si>
  <si>
    <t>BVrz</t>
  </si>
  <si>
    <t>VOORZIENINGEN</t>
  </si>
  <si>
    <t>BVrzVvp</t>
  </si>
  <si>
    <t>0701000</t>
  </si>
  <si>
    <t>Voorziening voor pensioenen</t>
  </si>
  <si>
    <t>BVrzVvpVpd</t>
  </si>
  <si>
    <t>0701010</t>
  </si>
  <si>
    <t>Voorziening voor pensioenen directie in eigen beheer</t>
  </si>
  <si>
    <t>BVrzVvpVpdBeg</t>
  </si>
  <si>
    <t>Beginbalans voorziening voor pensioenen directie in eigen beheer</t>
  </si>
  <si>
    <t>BVrzVvpVpdToe</t>
  </si>
  <si>
    <t>Toename voorziening voor pensioenen directie in eigen beheer</t>
  </si>
  <si>
    <t>BVrzVvpVpdOnt</t>
  </si>
  <si>
    <t>Onttrekking voorziening voor pensioenen directie in eigen beheer</t>
  </si>
  <si>
    <t>BVrzVvpVpdVri</t>
  </si>
  <si>
    <t>Vrijval voorziening voor pensioenen directie in eigen beheer</t>
  </si>
  <si>
    <t>BVrzVvpVpdOmv</t>
  </si>
  <si>
    <t>Omrekeningsverschillen voorziening voor pensioenen directie in eigen beheer</t>
  </si>
  <si>
    <t>BVrzVvpVpdOev</t>
  </si>
  <si>
    <t>Oprenting en/of verandering disconteringsvoet voorziening voor pensioenen directie in eigen beheer</t>
  </si>
  <si>
    <t>BVrzVvpVpdOvm</t>
  </si>
  <si>
    <t>Overige mutaties voorziening voor pensioenen directie in eigen beheer</t>
  </si>
  <si>
    <t>BVrzVvpBac</t>
  </si>
  <si>
    <t>0701020</t>
  </si>
  <si>
    <t>Backserviceverplichting</t>
  </si>
  <si>
    <t>BVrzVvpBacBeg</t>
  </si>
  <si>
    <t>Beginbalans backserviceverplichting</t>
  </si>
  <si>
    <t>BVrzVvpBacToe</t>
  </si>
  <si>
    <t>Toename backserviceverplichting</t>
  </si>
  <si>
    <t>BVrzVvpBacOnt</t>
  </si>
  <si>
    <t>Onttrekking backserviceverplichting</t>
  </si>
  <si>
    <t>BVrzVvpBacVri</t>
  </si>
  <si>
    <t>Vrijval backserviceverplichting</t>
  </si>
  <si>
    <t>BVrzVvpBacOmv</t>
  </si>
  <si>
    <t>Omrekeningsverschillen backserviceverplichting</t>
  </si>
  <si>
    <t>BVrzVvpBacOev</t>
  </si>
  <si>
    <t>Oprenting en/of verandering disconteringsvoet backserviceverplichting</t>
  </si>
  <si>
    <t>BVrzVvpBacOvm</t>
  </si>
  <si>
    <t>Overige mutaties backserviceverplichting</t>
  </si>
  <si>
    <t>BVrzVvb</t>
  </si>
  <si>
    <t>0702000</t>
  </si>
  <si>
    <t>Voorziening voor belastingen</t>
  </si>
  <si>
    <t>BVrzVvbVlb</t>
  </si>
  <si>
    <t>0702010</t>
  </si>
  <si>
    <t>Voorziening voor latente belastingverplichtingen</t>
  </si>
  <si>
    <t>BVrzVvbVlbBeg</t>
  </si>
  <si>
    <t>Beginbalans voorziening voor latente belastingverplichtingen</t>
  </si>
  <si>
    <t>BVrzVvbVlbToe</t>
  </si>
  <si>
    <t>Toename voorziening voor latente belastingverplichtingen</t>
  </si>
  <si>
    <t>BVrzVvbVlbOnt</t>
  </si>
  <si>
    <t>Onttrekking voorziening voor latente belastingverplichtingen</t>
  </si>
  <si>
    <t>BVrzVvbVlbVri</t>
  </si>
  <si>
    <t>Vrijval voorziening voor latente belastingverplichtingen</t>
  </si>
  <si>
    <t>BVrzVvbVlbOmv</t>
  </si>
  <si>
    <t>Omrekeningsverschillen voorziening voor latente belastingverplichtingen</t>
  </si>
  <si>
    <t>BVrzVvbVlbOev</t>
  </si>
  <si>
    <t>Oprenting en/of verandering disconteringsvoet voorziening voor latente belastingverplichtingen</t>
  </si>
  <si>
    <t>BVrzVvbVlbOvm</t>
  </si>
  <si>
    <t>Overige mutaties voorziening voor latente belastingverplichtingen</t>
  </si>
  <si>
    <t>BVrzVgo</t>
  </si>
  <si>
    <t>0703000</t>
  </si>
  <si>
    <t>Voorziening groot onderhoud</t>
  </si>
  <si>
    <t>BVrzVgoVvg</t>
  </si>
  <si>
    <t>0703010</t>
  </si>
  <si>
    <t>Voorziening voor groot onderhoud gebouwen</t>
  </si>
  <si>
    <t>BVrzVgoVvgBeg</t>
  </si>
  <si>
    <t>Beginbalans voorziening voor groot onderhoud gebouwen</t>
  </si>
  <si>
    <t>BVrzVgoVvgToe</t>
  </si>
  <si>
    <t>Toename voorziening voor groot onderhoud gebouwen</t>
  </si>
  <si>
    <t>BVrzVgoVvgOnt</t>
  </si>
  <si>
    <t>Onttrekking voorziening voor groot onderhoud gebouwen</t>
  </si>
  <si>
    <t>BVrzVgoVvgVri</t>
  </si>
  <si>
    <t>Vrijval voorziening voor groot onderhoud gebouwen</t>
  </si>
  <si>
    <t>BVrzVgoVvgOmv</t>
  </si>
  <si>
    <t>Omrekeningsverschillen voorziening voor groot onderhoud gebouwen</t>
  </si>
  <si>
    <t>BVrzVgoVvgOev</t>
  </si>
  <si>
    <t>Oprenting en/of verandering disconteringsvoet voorziening voor groot onderhoud gebouwen</t>
  </si>
  <si>
    <t>BVrzVgoVvgOvm</t>
  </si>
  <si>
    <t>Overige mutaties voorziening voor groot onderhoud gebouwen</t>
  </si>
  <si>
    <t>BVrzVgoVgm</t>
  </si>
  <si>
    <t>0703020</t>
  </si>
  <si>
    <t>Voorziening voor groot onderhoud machines en installaties</t>
  </si>
  <si>
    <t>BVrzVgoVgmBeg</t>
  </si>
  <si>
    <t>Beginbalans voorziening voor groot onderhoud machines en installaties</t>
  </si>
  <si>
    <t>BVrzVgoVgmToe</t>
  </si>
  <si>
    <t>Toename voorziening voor groot onderhoud machines en installaties</t>
  </si>
  <si>
    <t>BVrzVgoVgmOnt</t>
  </si>
  <si>
    <t>Onttrekking voorziening voor groot onderhoud machines en installaties</t>
  </si>
  <si>
    <t>BVrzVgoVgmVri</t>
  </si>
  <si>
    <t>Vrijval voorziening voor groot onderhoud machines en installaties</t>
  </si>
  <si>
    <t>BVrzVgoVgmOmv</t>
  </si>
  <si>
    <t>Omrekeningsverschillen voorziening voor groot onderhoud machines en installaties</t>
  </si>
  <si>
    <t>BVrzVgoVgmOev</t>
  </si>
  <si>
    <t>Oprenting en/of verandering disconteringsvoet voorziening voor groot onderhoud machines en installaties</t>
  </si>
  <si>
    <t>BVrzVgoVgmOvm</t>
  </si>
  <si>
    <t>Overige mutaties voorziening voor groot onderhoud machines en installaties</t>
  </si>
  <si>
    <t>BVrzVgoVgt</t>
  </si>
  <si>
    <t>0703030</t>
  </si>
  <si>
    <t>Voorziening voor groot onderhoud transport- en vervoermiddelen</t>
  </si>
  <si>
    <t>BVrzVgoVgtBeg</t>
  </si>
  <si>
    <t>Beginbalans voorziening voor groot onderhoud transport- en vervoermiddelen</t>
  </si>
  <si>
    <t>BVrzVgoVgtToe</t>
  </si>
  <si>
    <t>Toename voorziening voor groot onderhoud transport- en vervoermiddelen</t>
  </si>
  <si>
    <t>BVrzVgoVgtOnt</t>
  </si>
  <si>
    <t>Onttrekking voorziening voor groot onderhoud transport- en vervoermiddelen</t>
  </si>
  <si>
    <t>BVrzVgoVgtVri</t>
  </si>
  <si>
    <t>Vrijval voorziening voor groot onderhoud transport- en vervoermiddelen</t>
  </si>
  <si>
    <t>BVrzVgoVgtOmv</t>
  </si>
  <si>
    <t>Omrekeningsverschillen voorziening voor groot onderhoud transport- en vervoermiddelen</t>
  </si>
  <si>
    <t>BVrzVgoVgtOev</t>
  </si>
  <si>
    <t>Oprenting en/of verandering disconteringsvoet voorziening voor groot onderhoud transport- en vervoermiddelen</t>
  </si>
  <si>
    <t>BVrzVgoVgtOvm</t>
  </si>
  <si>
    <t>Overige mutaties voorziening voor groot onderhoud transport- en vervoermiddelen</t>
  </si>
  <si>
    <t>BVrzVgoVgi</t>
  </si>
  <si>
    <t>0703040</t>
  </si>
  <si>
    <t>Voorziening voor groot onderhoud inventaris</t>
  </si>
  <si>
    <t>BVrzVgoVgiBeg</t>
  </si>
  <si>
    <t>Beginbalans voorziening voor groot onderhoud inventaris</t>
  </si>
  <si>
    <t>BVrzVgoVgiToe</t>
  </si>
  <si>
    <t>Toename voorziening voor groot onderhoud inventaris</t>
  </si>
  <si>
    <t>BVrzVgoVgiOnt</t>
  </si>
  <si>
    <t>Onttrekking voorziening voor groot onderhoud inventaris</t>
  </si>
  <si>
    <t>BVrzVgoVgiVri</t>
  </si>
  <si>
    <t>Vrijval voorziening voor groot onderhoud inventaris</t>
  </si>
  <si>
    <t>BVrzVgoVgiOmv</t>
  </si>
  <si>
    <t>Omrekeningsverschillen voorziening voor groot onderhoud inventaris</t>
  </si>
  <si>
    <t>BVrzVgoVgiOev</t>
  </si>
  <si>
    <t>Oprenting en/of verandering disconteringsvoet voorziening voor groot onderhoud inventaris</t>
  </si>
  <si>
    <t>BVrzVgoVgiOvm</t>
  </si>
  <si>
    <t>Overige mutaties voorziening voor groot onderhoud inventaris</t>
  </si>
  <si>
    <t>BVrzOvz</t>
  </si>
  <si>
    <t>0704000</t>
  </si>
  <si>
    <t>Overige voorzieningen</t>
  </si>
  <si>
    <t>BVrzOvzGar</t>
  </si>
  <si>
    <t>0704010</t>
  </si>
  <si>
    <t>Garantievoorziening</t>
  </si>
  <si>
    <t>BVrzOvzGarBeg</t>
  </si>
  <si>
    <t>Beginbalans garantievoorziening</t>
  </si>
  <si>
    <t>BVrzOvzGarToe</t>
  </si>
  <si>
    <t>Toename garantievoorziening</t>
  </si>
  <si>
    <t>BVrzOvzGarOnt</t>
  </si>
  <si>
    <t>Onttrekking garantievoorziening</t>
  </si>
  <si>
    <t>BVrzOvzGarVri</t>
  </si>
  <si>
    <t>Vrijval garantievoorziening</t>
  </si>
  <si>
    <t>BVrzOvzGarOmv</t>
  </si>
  <si>
    <t>Omrekeningsverschillen garantievoorziening</t>
  </si>
  <si>
    <t>BVrzOvzGarOev</t>
  </si>
  <si>
    <t>Oprenting en/of verandering disconteringsvoet garantievoorziening</t>
  </si>
  <si>
    <t>BVrzOvzGarOvm</t>
  </si>
  <si>
    <t>Overige mutaties garantievoorziening</t>
  </si>
  <si>
    <t>BVrzOvzVhe</t>
  </si>
  <si>
    <t>0704020</t>
  </si>
  <si>
    <t>Voorziening voor herstelkosten</t>
  </si>
  <si>
    <t>BVrzOvzVheBeg</t>
  </si>
  <si>
    <t>Beginbalans voorziening voor herstelkosten</t>
  </si>
  <si>
    <t>BVrzOvzVheToe</t>
  </si>
  <si>
    <t>Toename voorziening voor herstelkosten</t>
  </si>
  <si>
    <t>BVrzOvzVheOnt</t>
  </si>
  <si>
    <t>Onttrekking voorziening voor herstelkosten</t>
  </si>
  <si>
    <t>BVrzOvzVheVri</t>
  </si>
  <si>
    <t>Vrijval voorziening voor herstelkosten</t>
  </si>
  <si>
    <t>BVrzOvzVheOmv</t>
  </si>
  <si>
    <t>Omrekeningsverschillen voorziening voor herstelkosten</t>
  </si>
  <si>
    <t>BVrzOvzVheOev</t>
  </si>
  <si>
    <t>Oprenting en/of verandering disconteringsvoet voorziening voor herstelkosten</t>
  </si>
  <si>
    <t>BVrzOvzVheOvm</t>
  </si>
  <si>
    <t>Overige mutaties voorziening voor herstelkosten</t>
  </si>
  <si>
    <t>BVrzOvzVvo</t>
  </si>
  <si>
    <t>0704030</t>
  </si>
  <si>
    <t>Voorziening voor opruiming van aanwezige milieuvervuiling</t>
  </si>
  <si>
    <t>BVrzOvzVvoBeg</t>
  </si>
  <si>
    <t>Beginbalans voorziening voor opruiming van aanwezige milieuvervuiling</t>
  </si>
  <si>
    <t>BVrzOvzVvoToe</t>
  </si>
  <si>
    <t>Toename voorziening voor opruiming van aanwezige milieuvervuiling</t>
  </si>
  <si>
    <t>BVrzOvzVvoOnt</t>
  </si>
  <si>
    <t>Onttrekking voorziening voor opruiming van aanwezige milieuvervuiling</t>
  </si>
  <si>
    <t>BVrzOvzVvoVri</t>
  </si>
  <si>
    <t>Vrijval voorziening voor opruiming van aanwezige milieuvervuiling</t>
  </si>
  <si>
    <t>BVrzOvzVvoOmv</t>
  </si>
  <si>
    <t>Omrekeningsverschillen voorziening voor opruiming van aanwezige milieuvervuiling</t>
  </si>
  <si>
    <t>BVrzOvzVvoOev</t>
  </si>
  <si>
    <t>Oprenting en/of verandering disconteringsvoet voorziening voor opruiming van aanwezige milieuvervuiling</t>
  </si>
  <si>
    <t>BVrzOvzVvoOvm</t>
  </si>
  <si>
    <t>Overige mutaties voorziening voor opruiming van aanwezige milieuvervuiling</t>
  </si>
  <si>
    <t>BVrzOvzVuc</t>
  </si>
  <si>
    <t>0704040</t>
  </si>
  <si>
    <t>Voorziening uit hoofde van claims, geschillen en rechtsgedingen</t>
  </si>
  <si>
    <t>BVrzOvzVucBeg</t>
  </si>
  <si>
    <t>Beginbalans voorziening uit hoofde van claims, geschillen en rechtsgedingen</t>
  </si>
  <si>
    <t>BVrzOvzVucToe</t>
  </si>
  <si>
    <t>Toename voorziening uit hoofde van claims, geschillen en rechtsgedingen</t>
  </si>
  <si>
    <t>BVrzOvzVucOnt</t>
  </si>
  <si>
    <t>Onttrekking voorziening uit hoofde van claims, geschillen en rechtsgedingen</t>
  </si>
  <si>
    <t>BVrzOvzVucVri</t>
  </si>
  <si>
    <t>Vrijval voorziening uit hoofde van claims, geschillen en rechtsgedingen</t>
  </si>
  <si>
    <t>BVrzOvzVucOmv</t>
  </si>
  <si>
    <t>Omrekeningsverschillen voorziening uit hoofde van claims, geschillen en rechtsgedingen</t>
  </si>
  <si>
    <t>BVrzOvzVucOev</t>
  </si>
  <si>
    <t>Oprenting en/of verandering disconteringsvoet voorziening uit hoofde van claims, geschillen en rechtsgedingen</t>
  </si>
  <si>
    <t>BVrzOvzVucOvm</t>
  </si>
  <si>
    <t>Overige mutaties voorziening uit hoofde van claims, geschillen en rechtsgedingen</t>
  </si>
  <si>
    <t>BVrzOvzVwp</t>
  </si>
  <si>
    <t>0704050</t>
  </si>
  <si>
    <t>Voorziening voor verwijderingsverplichtingen</t>
  </si>
  <si>
    <t>BVrzOvzVwpBeg</t>
  </si>
  <si>
    <t>Beginbalans voorziening voor verwijderingsverplichtingen</t>
  </si>
  <si>
    <t>BVrzOvzVwpToe</t>
  </si>
  <si>
    <t>Toename voorziening voor verwijderingsverplichtingen</t>
  </si>
  <si>
    <t>BVrzOvzVwpOnt</t>
  </si>
  <si>
    <t>Onttrekking voorziening voor verwijderingsverplichtingen</t>
  </si>
  <si>
    <t>BVrzOvzVwpVri</t>
  </si>
  <si>
    <t>Vrijval voorziening voor verwijderingsverplichtingen</t>
  </si>
  <si>
    <t>BVrzOvzVwpOmv</t>
  </si>
  <si>
    <t>Omrekeningsverschillen voorziening voor verwijderingsverplichtingen</t>
  </si>
  <si>
    <t>BVrzOvzVwpOev</t>
  </si>
  <si>
    <t>Oprenting en/of verandering disconteringsvoet voorziening voor verwijderingsverplichtingen</t>
  </si>
  <si>
    <t>BVrzOvzVwpOvm</t>
  </si>
  <si>
    <t>Overige mutaties voorziening voor verwijderingsverplichtingen</t>
  </si>
  <si>
    <t>BVrzOvzVlc</t>
  </si>
  <si>
    <t>0704060</t>
  </si>
  <si>
    <t>Voorziening voor verlieslatende contracten</t>
  </si>
  <si>
    <t>BVrzOvzVlcBeg</t>
  </si>
  <si>
    <t>Beginbalans voorziening voor verlieslatende contracten</t>
  </si>
  <si>
    <t>BVrzOvzVlcToe</t>
  </si>
  <si>
    <t>Toename voorziening voor verlieslatende contracten</t>
  </si>
  <si>
    <t>BVrzOvzVlcOnt</t>
  </si>
  <si>
    <t>Onttrekking voorziening voor verlieslatende contracten</t>
  </si>
  <si>
    <t>BVrzOvzVlcVri</t>
  </si>
  <si>
    <t>Vrijval voorziening voor verlieslatende contracten</t>
  </si>
  <si>
    <t>BVrzOvzVlcOmv</t>
  </si>
  <si>
    <t>Omrekeningsverschillen voorziening voor verlieslatende contracten</t>
  </si>
  <si>
    <t>BVrzOvzVlcOev</t>
  </si>
  <si>
    <t>Oprenting en/of verandering disconteringsvoet voorziening voor verlieslatende contracten</t>
  </si>
  <si>
    <t>BVrzOvzVlcOvm</t>
  </si>
  <si>
    <t>Overige mutaties voorziening voor verlieslatende contracten</t>
  </si>
  <si>
    <t>BVrzOvzVir</t>
  </si>
  <si>
    <t>0704070</t>
  </si>
  <si>
    <t>Voorziening in verband met reorganisaties</t>
  </si>
  <si>
    <t>BVrzOvzVirBeg</t>
  </si>
  <si>
    <t>Beginbalans voorziening in verband met reorganisaties</t>
  </si>
  <si>
    <t>BVrzOvzVirToe</t>
  </si>
  <si>
    <t>Toename voorziening in verband met reorganisaties</t>
  </si>
  <si>
    <t>BVrzOvzVirOnt</t>
  </si>
  <si>
    <t>Onttrekking voorziening in verband met reorganisaties</t>
  </si>
  <si>
    <t>BVrzOvzVirVri</t>
  </si>
  <si>
    <t>Vrijval voorziening in verband met reorganisaties</t>
  </si>
  <si>
    <t>BVrzOvzVirOmv</t>
  </si>
  <si>
    <t>Omrekeningsverschillen voorziening in verband met reorganisaties</t>
  </si>
  <si>
    <t>BVrzOvzVirOev</t>
  </si>
  <si>
    <t>Oprenting en/of verandering disconteringsvoet voorziening in verband met reorganisaties</t>
  </si>
  <si>
    <t>BVrzOvzVirOvm</t>
  </si>
  <si>
    <t>Overige mutaties voorziening in verband met reorganisaties</t>
  </si>
  <si>
    <t>BVrzOvzVid</t>
  </si>
  <si>
    <t>0704080</t>
  </si>
  <si>
    <t>Voorziening in verband met deelnemingen</t>
  </si>
  <si>
    <t>BVrzOvzVidBeg</t>
  </si>
  <si>
    <t>Beginbalans voorziening in verband met deelnemingen</t>
  </si>
  <si>
    <t>BVrzOvzVidToe</t>
  </si>
  <si>
    <t>Toename voorziening in verband met deelnemingen</t>
  </si>
  <si>
    <t>BVrzOvzVidOnt</t>
  </si>
  <si>
    <t>Onttrekking voorziening in verband met deelnemingen</t>
  </si>
  <si>
    <t>BVrzOvzVidVri</t>
  </si>
  <si>
    <t>Vrijval voorziening in verband met deelnemingen</t>
  </si>
  <si>
    <t>BVrzOvzVidOmv</t>
  </si>
  <si>
    <t>Omrekeningsverschillen voorziening in verband met deelnemingen</t>
  </si>
  <si>
    <t>BVrzOvzVidOev</t>
  </si>
  <si>
    <t>Oprenting en/of verandering disconteringsvoet voorziening in verband met deelnemingen</t>
  </si>
  <si>
    <t>BVrzOvzVidOvm</t>
  </si>
  <si>
    <t>Overige mutaties voorziening in verband met deelnemingen</t>
  </si>
  <si>
    <t>BVrzOvzJub</t>
  </si>
  <si>
    <t>0704090</t>
  </si>
  <si>
    <t>Jubileumvoorziening</t>
  </si>
  <si>
    <t>BVrzOvzJubBeg</t>
  </si>
  <si>
    <t>Beginbalans jubileumvoorziening</t>
  </si>
  <si>
    <t>BVrzOvzJubToe</t>
  </si>
  <si>
    <t>Toename jubileumvoorziening</t>
  </si>
  <si>
    <t>BVrzOvzJubOnt</t>
  </si>
  <si>
    <t>Onttrekking jubileumvoorziening</t>
  </si>
  <si>
    <t>BVrzOvzJubVri</t>
  </si>
  <si>
    <t>Vrijval jubileumvoorziening</t>
  </si>
  <si>
    <t>BVrzOvzJubOmv</t>
  </si>
  <si>
    <t>Omrekeningsverschillen jubileumvoorziening</t>
  </si>
  <si>
    <t>BVrzOvzJubOev</t>
  </si>
  <si>
    <t>Oprenting en/of verandering disconteringsvoet jubileumvoorziening</t>
  </si>
  <si>
    <t>BVrzOvzJubOvm</t>
  </si>
  <si>
    <t>Overige mutaties jubileumvoorziening</t>
  </si>
  <si>
    <t>BVrzOvzArb</t>
  </si>
  <si>
    <t>0704100</t>
  </si>
  <si>
    <t>Arbeidsongeschiktheidsvoorziening</t>
  </si>
  <si>
    <t>BVrzOvzArbBeg</t>
  </si>
  <si>
    <t>Beginbalans arbeidsongeschiktheidsvoorziening</t>
  </si>
  <si>
    <t>BVrzOvzArbToe</t>
  </si>
  <si>
    <t>Toename arbeidsongeschiktheidsvoorziening</t>
  </si>
  <si>
    <t>BVrzOvzArbOnt</t>
  </si>
  <si>
    <t>Onttrekking arbeidsongeschiktheidsvoorziening</t>
  </si>
  <si>
    <t>BVrzOvzArbVri</t>
  </si>
  <si>
    <t>Vrijval arbeidsongeschiktheidsvoorziening</t>
  </si>
  <si>
    <t>BVrzOvzArbOmv</t>
  </si>
  <si>
    <t>Omrekeningsverschillen arbeidsongeschiktheidsvoorziening</t>
  </si>
  <si>
    <t>BVrzOvzArbOev</t>
  </si>
  <si>
    <t>Oprenting en/of verandering disconteringsvoet arbeidsongeschiktheidsvoorziening</t>
  </si>
  <si>
    <t>BVrzOvzArbOvm</t>
  </si>
  <si>
    <t>Overige mutaties arbeidsongeschiktheidsvoorziening</t>
  </si>
  <si>
    <t>BVrzOvzLij</t>
  </si>
  <si>
    <t>0704110</t>
  </si>
  <si>
    <t>Lijfrenteverplichting</t>
  </si>
  <si>
    <t>BVrzOvzLijBeg</t>
  </si>
  <si>
    <t>Beginbalans lijfrenteverplichting</t>
  </si>
  <si>
    <t>BVrzOvzLijToe</t>
  </si>
  <si>
    <t>Toename lijfrenteverplichting</t>
  </si>
  <si>
    <t>BVrzOvzLijOnt</t>
  </si>
  <si>
    <t>Onttrekking lijfrenteverplichting</t>
  </si>
  <si>
    <t>BVrzOvzLijVri</t>
  </si>
  <si>
    <t>Vrijval lijfrenteverplichting</t>
  </si>
  <si>
    <t>BVrzOvzLijOmv</t>
  </si>
  <si>
    <t>Omrekeningsverschillen lijfrenteverplichting</t>
  </si>
  <si>
    <t>BVrzOvzLijOev</t>
  </si>
  <si>
    <t>Oprenting en/of verandering disconteringsvoet lijfrenteverplichting</t>
  </si>
  <si>
    <t>BVrzOvzLijOvm</t>
  </si>
  <si>
    <t>Overige mutaties lijfrenteverplichting</t>
  </si>
  <si>
    <t>BVrzOvzOvz</t>
  </si>
  <si>
    <t>0704120</t>
  </si>
  <si>
    <t>Overige voorzieningen operationeel</t>
  </si>
  <si>
    <t>BVrzOvzOvzBeg</t>
  </si>
  <si>
    <t>Beginbalans overige voorzieningen operationeel</t>
  </si>
  <si>
    <t>BVrzOvzOvzToe</t>
  </si>
  <si>
    <t>Toename overige voorzieningen operationeel</t>
  </si>
  <si>
    <t>BVrzOvzOvzOnt</t>
  </si>
  <si>
    <t>Onttrekking overige voorzieningen operationeel</t>
  </si>
  <si>
    <t>BVrzOvzOvzVri</t>
  </si>
  <si>
    <t>Vrijval overige voorzieningen operationeel</t>
  </si>
  <si>
    <t>BVrzOvzOvzOmv</t>
  </si>
  <si>
    <t>Omrekeningsverschillen overige voorzieningen operationeel</t>
  </si>
  <si>
    <t>BVrzOvzOvzOev</t>
  </si>
  <si>
    <t>Oprenting en/of verandering disconteringsvoet overige voorzieningen operationeel</t>
  </si>
  <si>
    <t>BVrzOvzOvzOvm</t>
  </si>
  <si>
    <t>Overige mutaties overige voorzieningen operationeel</t>
  </si>
  <si>
    <t>BVrzOvzOvn</t>
  </si>
  <si>
    <t>0704130</t>
  </si>
  <si>
    <t>Overige voorzieningen niet operationeel</t>
  </si>
  <si>
    <t>BVrzOvzOvnBeg</t>
  </si>
  <si>
    <t>Beginbalans overige voorzieningen niet operationeel</t>
  </si>
  <si>
    <t>BVrzOvzOvnToe</t>
  </si>
  <si>
    <t>Toename overige voorzieningen niet operationeel</t>
  </si>
  <si>
    <t>BVrzOvzOvnOnt</t>
  </si>
  <si>
    <t>Onttrekking overige voorzieningen niet operationeel</t>
  </si>
  <si>
    <t>BVrzOvzOvnVri</t>
  </si>
  <si>
    <t>Vrijval overige voorzieningen niet operationeel</t>
  </si>
  <si>
    <t>BVrzOvzOvnOmv</t>
  </si>
  <si>
    <t>Omrekeningsverschillen overige voorzieningen niet operationeel</t>
  </si>
  <si>
    <t>BVrzOvzOvnOev</t>
  </si>
  <si>
    <t>Oprenting en/of verandering disconteringsvoet overige voorzieningen niet operationeel</t>
  </si>
  <si>
    <t>BVrzOvzOvnOvm</t>
  </si>
  <si>
    <t>Overige mutaties overige voorzieningen niet operationeel</t>
  </si>
  <si>
    <t>BVrzNeg</t>
  </si>
  <si>
    <t>0705000</t>
  </si>
  <si>
    <t>Negatieve goodwill</t>
  </si>
  <si>
    <t>BVrzNegBwn</t>
  </si>
  <si>
    <t>0705010</t>
  </si>
  <si>
    <t>Bruto waarde negatieve goodwill</t>
  </si>
  <si>
    <t>BVrzNegBwnBeg</t>
  </si>
  <si>
    <t>Beginbalans bruto waarde negatieve goodwill</t>
  </si>
  <si>
    <t>BVrzNegBwnAog</t>
  </si>
  <si>
    <t>Aanvullend opgenomen gedurende de periode bruto waarde negatieve goodwill</t>
  </si>
  <si>
    <t>BVrzNegBwnAlg</t>
  </si>
  <si>
    <t>Aanpassing als gevolg van later geïdentificeerde activa en passiva bruto waarde negatieve goodwill</t>
  </si>
  <si>
    <t>BVrzNegBwnAag</t>
  </si>
  <si>
    <t>Afboeking als gevolg van afstoting bruto waarde negatieve goodwill</t>
  </si>
  <si>
    <t>BVrzNegBwnVtg</t>
  </si>
  <si>
    <t>Vrijval ten gunste van winst-en-verliesrekening bruto waarde negatieve goodwill</t>
  </si>
  <si>
    <t>BVrzNegBwnVwg</t>
  </si>
  <si>
    <t>Vrijval ten gunste van winst-en-verliesrekening, geen betrekking op toekomstige resultaten bruto waarde negatieve goodwill</t>
  </si>
  <si>
    <t>BVrzNegBwnOvm</t>
  </si>
  <si>
    <t>Overige mutaties bruto waarde negatieve goodwill</t>
  </si>
  <si>
    <t>BVrzNegCtg</t>
  </si>
  <si>
    <t>0705020</t>
  </si>
  <si>
    <t>Cumulatief ten gunste van winst-en-verliesrekening gebrachte negatieve goodwill</t>
  </si>
  <si>
    <t>BVrzNegCtgBeg</t>
  </si>
  <si>
    <t>Beginbalans cumulatief ten gunste van winst-en-verliesrekening gebrachte negatieve goodwill</t>
  </si>
  <si>
    <t>BVrzNegCtgAog</t>
  </si>
  <si>
    <t>Aanvullend opgenomen gedurende de periode cumulatief ten gunste van winst-en-verliesrekening gebrachte negatieve goodwill</t>
  </si>
  <si>
    <t>BVrzNegCtgAlg</t>
  </si>
  <si>
    <t>Aanpassing als gevolg van later geïdentificeerde activa en passiva cumulatief ten gunste van winst-en-verliesrekening gebrachte negatieve goodwill</t>
  </si>
  <si>
    <t>BVrzNegCtgAag</t>
  </si>
  <si>
    <t>Afboeking als gevolg van afstoting cumulatief ten gunste van winst-en-verliesrekening gebrachte negatieve goodwill</t>
  </si>
  <si>
    <t>BVrzNegCtgVtg</t>
  </si>
  <si>
    <t>Vrijval ten gunste van winst-en-verliesrekening cumulatief ten gunste van winst-en-verliesrekening gebrachte negatieve goodwill</t>
  </si>
  <si>
    <t>BVrzNegCtgVwg</t>
  </si>
  <si>
    <t>Vrijval ten gunste van winst-en-verliesrekening, geen betrekking op toekomstige resultaten cumulatief ten gunste van winst-en-verliesrekening gebrachte negatieve goodwill</t>
  </si>
  <si>
    <t>BVrzNegCtgOvm</t>
  </si>
  <si>
    <t>Overige mutaties cumulatief ten gunste van winst-en-verliesrekening gebrachte negatieve goodwill</t>
  </si>
  <si>
    <t>BLas</t>
  </si>
  <si>
    <t>LANGLOPENDE SCHULDEN</t>
  </si>
  <si>
    <t>BLasAcl</t>
  </si>
  <si>
    <t>0801000</t>
  </si>
  <si>
    <t>Achtergestelde leningen</t>
  </si>
  <si>
    <t>BLasAclAll</t>
  </si>
  <si>
    <t>0801010</t>
  </si>
  <si>
    <t>Achtergestelde leningen (langlopend)</t>
  </si>
  <si>
    <t>BLasAclAllBeg</t>
  </si>
  <si>
    <t>Beginbalans achtergestelde leningen (langlopend)</t>
  </si>
  <si>
    <t>BLasAclAllHoo</t>
  </si>
  <si>
    <t>Hoofdsom achtergestelde leningen (langlopend)</t>
  </si>
  <si>
    <t>BLasAclAllToe</t>
  </si>
  <si>
    <t>Toename achtergestelde leningen (langlopend)</t>
  </si>
  <si>
    <t>BLasAclAllAfl</t>
  </si>
  <si>
    <t>Aflossingen achtergestelde leningen (langlopend)</t>
  </si>
  <si>
    <t>BLasAclAllAvp</t>
  </si>
  <si>
    <t>Aflossingsverplichtingen achtergestelde leningen (langlopend)</t>
  </si>
  <si>
    <t>BLasAclAllOmv</t>
  </si>
  <si>
    <t>Omrekeningsverschillen achtergestelde leningen (langlopend)</t>
  </si>
  <si>
    <t>BLasAclAllOvm</t>
  </si>
  <si>
    <t>Overige mutaties achtergestelde leningen (langlopend)</t>
  </si>
  <si>
    <t>BLasCol</t>
  </si>
  <si>
    <t>0802000</t>
  </si>
  <si>
    <t>Converteerbare leningen</t>
  </si>
  <si>
    <t>BLasColCll</t>
  </si>
  <si>
    <t>0802010</t>
  </si>
  <si>
    <t>Converteerbare leningen (langlopend)</t>
  </si>
  <si>
    <t>BLasColCllBeg</t>
  </si>
  <si>
    <t>Beginbalans converteerbare leningen (langlopend)</t>
  </si>
  <si>
    <t>BLasColCllHoo</t>
  </si>
  <si>
    <t>Hoofdsom converteerbare leningen (langlopend)</t>
  </si>
  <si>
    <t>BLasColCllToe</t>
  </si>
  <si>
    <t>Toename converteerbare leningen (langlopend)</t>
  </si>
  <si>
    <t>BLasColCllAfl</t>
  </si>
  <si>
    <t>Aflossingen converteerbare leningen (langlopend)</t>
  </si>
  <si>
    <t>BLasColCllAvp</t>
  </si>
  <si>
    <t>Aflossingsverplichtingen converteerbare leningen (langlopend)</t>
  </si>
  <si>
    <t>BLasColCllOmv</t>
  </si>
  <si>
    <t>Omrekeningsverschillen converteerbare leningen (langlopend)</t>
  </si>
  <si>
    <t>BLasColCllOvm</t>
  </si>
  <si>
    <t>Overige mutaties converteerbare leningen (langlopend)</t>
  </si>
  <si>
    <t>BLasAoe</t>
  </si>
  <si>
    <t>0803000</t>
  </si>
  <si>
    <t>Andere obligaties en onderhandse leningen</t>
  </si>
  <si>
    <t>BLasAoeAol</t>
  </si>
  <si>
    <t>0803010</t>
  </si>
  <si>
    <t>Andere obligaties en onderhandse leningen (langlopend)</t>
  </si>
  <si>
    <t>BLasAoeAolBeg</t>
  </si>
  <si>
    <t>Beginbalans andere obligaties en onderhandse leningen (langlopend)</t>
  </si>
  <si>
    <t>BLasAoeAolHoo</t>
  </si>
  <si>
    <t>Hoofdsom andere obligaties en onderhandse leningen (langlopend)</t>
  </si>
  <si>
    <t>BLasAoeAolToe</t>
  </si>
  <si>
    <t>Toename andere obligaties en onderhandse leningen (langlopend)</t>
  </si>
  <si>
    <t>BLasAoeAolAfl</t>
  </si>
  <si>
    <t>Aflossingen andere obligaties en onderhandse leningen (langlopend)</t>
  </si>
  <si>
    <t>BLasAoeAolAvp</t>
  </si>
  <si>
    <t>Aflossingsverplichtingen andere obligaties en onderhandse leningen (langlopend)</t>
  </si>
  <si>
    <t>BLasAoeAolOmv</t>
  </si>
  <si>
    <t>Omrekeningsverschillen andere obligaties en onderhandse leningen (langlopend)</t>
  </si>
  <si>
    <t>BLasAoeAolOvm</t>
  </si>
  <si>
    <t>Overige mutaties andere obligaties en onderhandse leningen (langlopend)</t>
  </si>
  <si>
    <t>BLasFlv</t>
  </si>
  <si>
    <t>0804000</t>
  </si>
  <si>
    <t>Financiële lease verplichtingen</t>
  </si>
  <si>
    <t>BLasFlvMlk</t>
  </si>
  <si>
    <t>0804010</t>
  </si>
  <si>
    <t>Minimale lease betalingen, looptijd korter dan een jaar</t>
  </si>
  <si>
    <t>BLasFlvMlm</t>
  </si>
  <si>
    <t>0804020</t>
  </si>
  <si>
    <t>Minimale lease betalingen, looptijd langer dan een jaar en korter dan vijf jaar</t>
  </si>
  <si>
    <t>BLasFlvMll</t>
  </si>
  <si>
    <t>0804030</t>
  </si>
  <si>
    <t>Minimale lease betalingen, looptijd langer dan vijf jaar</t>
  </si>
  <si>
    <t>BLasFlvCwk</t>
  </si>
  <si>
    <t>0804040</t>
  </si>
  <si>
    <t>Contante waarde, looptijd korter dan een jaar</t>
  </si>
  <si>
    <t>BLasFlvCwm</t>
  </si>
  <si>
    <t>0804050</t>
  </si>
  <si>
    <t>Contante waarde, looptijd langer dan een jaar en korter dan vijf jaar</t>
  </si>
  <si>
    <t>BLasFlvCwl</t>
  </si>
  <si>
    <t>0804060</t>
  </si>
  <si>
    <t>Contante waarde, looptijd langer dan vijf jaar</t>
  </si>
  <si>
    <t>BLasFlvVle</t>
  </si>
  <si>
    <t>0804070</t>
  </si>
  <si>
    <t>Voorwaardelijke lease betalingen</t>
  </si>
  <si>
    <t>BLasFlvTot</t>
  </si>
  <si>
    <t>0804080</t>
  </si>
  <si>
    <t>Te ontvangen toekomstige minimale sublease betalingen met betrekking tot niet tussentijds opzegbare subleases</t>
  </si>
  <si>
    <t>BLasFlvOrb</t>
  </si>
  <si>
    <t>0804090</t>
  </si>
  <si>
    <t>Onverdiende rentebaten</t>
  </si>
  <si>
    <t>BLasFlvGrv</t>
  </si>
  <si>
    <t>0804100</t>
  </si>
  <si>
    <t>Gegarandeerde restwaarde van de leaseobjecten die de lessor economisch toekomen</t>
  </si>
  <si>
    <t>BLasSak</t>
  </si>
  <si>
    <t>0805000</t>
  </si>
  <si>
    <t>Schulden aan kredietinstellingen</t>
  </si>
  <si>
    <t>BLasSakHvl</t>
  </si>
  <si>
    <t>0805010</t>
  </si>
  <si>
    <t>Hypotheken van kredietinstellingen (langlopend)</t>
  </si>
  <si>
    <t>BLasSakHvlBeg</t>
  </si>
  <si>
    <t>Beginbalans hypotheken van kredietinstellingen (langlopend)</t>
  </si>
  <si>
    <t>BLasSakHvlHoo</t>
  </si>
  <si>
    <t>Hoofdsom hypotheken van kredietinstellingen (langlopend)</t>
  </si>
  <si>
    <t>BLasSakHvlToe</t>
  </si>
  <si>
    <t>Toename hypotheken van kredietinstellingen (langlopend)</t>
  </si>
  <si>
    <t>BLasSakHvlAfl</t>
  </si>
  <si>
    <t>Aflossingen hypotheken van kredietinstellingen (langlopend)</t>
  </si>
  <si>
    <t>BLasSakHvlAvp</t>
  </si>
  <si>
    <t>Aflossingsverplichtingen hypotheken van kredietinstellingen (langlopend)</t>
  </si>
  <si>
    <t>BLasSakHvlOmv</t>
  </si>
  <si>
    <t>Omrekeningsverschillen hypotheken van kredietinstellingen (langlopend)</t>
  </si>
  <si>
    <t>BLasSakHvlOvm</t>
  </si>
  <si>
    <t>Overige mutaties hypotheken van kredietinstellingen (langlopend)</t>
  </si>
  <si>
    <t>BLasSakFvl</t>
  </si>
  <si>
    <t>0805020</t>
  </si>
  <si>
    <t>Financieringen van kredietinstellingen (langlopend)</t>
  </si>
  <si>
    <t>BLasSakFvlBeg</t>
  </si>
  <si>
    <t>Beginbalans financieringen van kredietinstellingen (langlopend)</t>
  </si>
  <si>
    <t>BLasSakFvlHoo</t>
  </si>
  <si>
    <t>Hoofdsom financieringen van kredietinstellingen (langlopend)</t>
  </si>
  <si>
    <t>BLasSakFvlToe</t>
  </si>
  <si>
    <t>Toename financieringen van kredietinstellingen (langlopend)</t>
  </si>
  <si>
    <t>BLasSakFvlAfl</t>
  </si>
  <si>
    <t>Aflossingen financieringen van kredietinstellingen (langlopend)</t>
  </si>
  <si>
    <t>BLasSakFvlAvp</t>
  </si>
  <si>
    <t>Aflossingsverplichtingen financieringen van kredietinstellingen (langlopend)</t>
  </si>
  <si>
    <t>BLasSakFvlOmv</t>
  </si>
  <si>
    <t>Omrekeningsverschillen financieringen van kredietinstellingen (langlopend)</t>
  </si>
  <si>
    <t>BLasSakFvlOvm</t>
  </si>
  <si>
    <t>Overige mutaties financieringen van kredietinstellingen (langlopend)</t>
  </si>
  <si>
    <t>BLasSakLvl</t>
  </si>
  <si>
    <t>0805030</t>
  </si>
  <si>
    <t>Leningen van kredietinstellingen (langlopend)</t>
  </si>
  <si>
    <t>BLasSakLvlBeg</t>
  </si>
  <si>
    <t>Beginbalans leningen van kredietinstellingen (langlopend)</t>
  </si>
  <si>
    <t>BLasSakLvlHoo</t>
  </si>
  <si>
    <t>Hoofdsom leningen van kredietinstellingen (langlopend)</t>
  </si>
  <si>
    <t>BLasSakLvlToe</t>
  </si>
  <si>
    <t>Toename leningen van kredietinstellingen (langlopend)</t>
  </si>
  <si>
    <t>BLasSakLvlAfl</t>
  </si>
  <si>
    <t>Aflossingen leningen van kredietinstellingen (langlopend)</t>
  </si>
  <si>
    <t>BLasSakLvlAvp</t>
  </si>
  <si>
    <t>Aflossingsverplichtingen leningen van kredietinstellingen (langlopend)</t>
  </si>
  <si>
    <t>BLasSakLvlOmv</t>
  </si>
  <si>
    <t>Omrekeningsverschillen leningen van kredietinstellingen (langlopend)</t>
  </si>
  <si>
    <t>BLasSakLvlOvm</t>
  </si>
  <si>
    <t>Overige mutaties leningen van kredietinstellingen (langlopend)</t>
  </si>
  <si>
    <t>BLasOls</t>
  </si>
  <si>
    <t>0806000</t>
  </si>
  <si>
    <t>Overige langlopende schulden</t>
  </si>
  <si>
    <t>BLasOlsSgl</t>
  </si>
  <si>
    <t>0806010</t>
  </si>
  <si>
    <t>Schulden aan groepsmaatschappijen (langlopend)</t>
  </si>
  <si>
    <t>BLasOlsSglBeg</t>
  </si>
  <si>
    <t>Beginbalans schulden aan groepsmaatschappijen (langlopend)</t>
  </si>
  <si>
    <t>BLasOlsSglHoo</t>
  </si>
  <si>
    <t>Hoofdsom schulden aan groepsmaatschappijen (langlopend)</t>
  </si>
  <si>
    <t>BLasOlsSglToe</t>
  </si>
  <si>
    <t>Toename schulden aan groepsmaatschappijen (langlopend)</t>
  </si>
  <si>
    <t>BLasOlsSglAfl</t>
  </si>
  <si>
    <t>Aflossingen schulden aan groepsmaatschappijen (langlopend)</t>
  </si>
  <si>
    <t>BLasOlsSglAvp</t>
  </si>
  <si>
    <t>Aflossingsverplichtingen schulden aan groepsmaatschappijen (langlopend)</t>
  </si>
  <si>
    <t>BLasOlsSglOmv</t>
  </si>
  <si>
    <t>Omrekeningsverschillen schulden aan groepsmaatschappijen (langlopend)</t>
  </si>
  <si>
    <t>BLasOlsSglOvm</t>
  </si>
  <si>
    <t>Overige mutaties schulden aan groepsmaatschappijen (langlopend)</t>
  </si>
  <si>
    <t>BLasOlsSvm</t>
  </si>
  <si>
    <t>0806020</t>
  </si>
  <si>
    <t>Schulden aan overige verbonden maatschappijen (langlopend)</t>
  </si>
  <si>
    <t>BLasOlsSvmBeg</t>
  </si>
  <si>
    <t>Beginbalans schulden aan overige verbonden maatschappijen (langlopend)</t>
  </si>
  <si>
    <t>BLasOlsSvmHoo</t>
  </si>
  <si>
    <t>Hoofdsom schulden aan overige verbonden maatschappijen (langlopend)</t>
  </si>
  <si>
    <t>BLasOlsSvmToe</t>
  </si>
  <si>
    <t>Toename schulden aan overige verbonden maatschappijen (langlopend)</t>
  </si>
  <si>
    <t>BLasOlsSvmAfl</t>
  </si>
  <si>
    <t>Aflossingen schulden aan overige verbonden maatschappijen (langlopend)</t>
  </si>
  <si>
    <t>BLasOlsSvmAvp</t>
  </si>
  <si>
    <t>Aflossingsverplichtingen schulden aan overige verbonden maatschappijen (langlopend)</t>
  </si>
  <si>
    <t>BLasOlsSvmOmv</t>
  </si>
  <si>
    <t>Omrekeningsverschillen schulden aan overige verbonden maatschappijen (langlopend)</t>
  </si>
  <si>
    <t>BLasOlsSvmOvm</t>
  </si>
  <si>
    <t>Overige mutaties schulden aan overige verbonden maatschappijen (langlopend)</t>
  </si>
  <si>
    <t>BLasOlsSpl</t>
  </si>
  <si>
    <t>0806030</t>
  </si>
  <si>
    <t>Schulden aan participanten en aan maatschappijen waarin wordt deelgenomen (langlopend)</t>
  </si>
  <si>
    <t>BLasOlsSplBeg</t>
  </si>
  <si>
    <t>Beginbalans schulden aan participanten en aan maatschappijen waarin wordt deelgenomen (langlopend)</t>
  </si>
  <si>
    <t>BLasOlsSplHoo</t>
  </si>
  <si>
    <t>Hoofdsom schulden aan participanten en aan maatschappijen waarin wordt deelgenomen (langlopend)</t>
  </si>
  <si>
    <t>BLasOlsSplToe</t>
  </si>
  <si>
    <t>Toename schulden aan participanten en aan maatschappijen waarin wordt deelgenomen (langlopend)</t>
  </si>
  <si>
    <t>BLasOlsSplAfl</t>
  </si>
  <si>
    <t>Aflossingen schulden aan participanten en aan maatschappijen waarin wordt deelgenomen (langlopend)</t>
  </si>
  <si>
    <t>BLasOlsSplAvp</t>
  </si>
  <si>
    <t>Aflossingsverplichtingen schulden aan participanten en aan maatschappijen waarin wordt deelgenomen (langlopend)</t>
  </si>
  <si>
    <t>BLasOlsSplOmv</t>
  </si>
  <si>
    <t>Omrekeningsverschillen schulden aan participanten en aan maatschappijen waarin wordt deelgenomen (langlopend)</t>
  </si>
  <si>
    <t>BLasOlsSplOvm</t>
  </si>
  <si>
    <t>Overige mutaties schulden aan participanten en aan maatschappijen waarin wordt deelgenomen (langlopend)</t>
  </si>
  <si>
    <t>BLasOlsBep</t>
  </si>
  <si>
    <t>0806040</t>
  </si>
  <si>
    <t>Belastingen en premies sociale verzekeringen (langlopend)</t>
  </si>
  <si>
    <t>BLasOlsStz</t>
  </si>
  <si>
    <t>0806050</t>
  </si>
  <si>
    <t>Schulden ter zake van pensioenen (langlopend)</t>
  </si>
  <si>
    <t>BLasOlsVbe</t>
  </si>
  <si>
    <t>0806060</t>
  </si>
  <si>
    <t>Vooruitontvangen op bestellingen (langlopend)</t>
  </si>
  <si>
    <t>BLasOlsSll</t>
  </si>
  <si>
    <t>0806070</t>
  </si>
  <si>
    <t>Schulden aan leveranciers en handelskredieten (langlopend)</t>
  </si>
  <si>
    <t>BLasOlsTwl</t>
  </si>
  <si>
    <t>0806080</t>
  </si>
  <si>
    <t>Te betalen wissels en cheques (langlopend)</t>
  </si>
  <si>
    <t>BLasOlsGvl</t>
  </si>
  <si>
    <t>0806090</t>
  </si>
  <si>
    <t>Giftenverplichtingen (langlopend)</t>
  </si>
  <si>
    <t>BLasOlsSvl</t>
  </si>
  <si>
    <t>0806100</t>
  </si>
  <si>
    <t>Subsidieverplichtingen (langlopend)</t>
  </si>
  <si>
    <t>BLasOlsVvn</t>
  </si>
  <si>
    <t>0806110</t>
  </si>
  <si>
    <t>Verplichtingen uit hoofde van onroerende zaken verkocht onder voorwaarden (langlopend)</t>
  </si>
  <si>
    <t>BLasOlsVod</t>
  </si>
  <si>
    <t>0806120</t>
  </si>
  <si>
    <t>Verplichtingen aan overheid (langlopend)</t>
  </si>
  <si>
    <t>BLasOlsOsl</t>
  </si>
  <si>
    <t>0806130</t>
  </si>
  <si>
    <t>Overige schulden (langlopend)</t>
  </si>
  <si>
    <t>BLasOlsOlp</t>
  </si>
  <si>
    <t>0806140</t>
  </si>
  <si>
    <t>Overlopende passiva (langlopend)</t>
  </si>
  <si>
    <t>BLim</t>
  </si>
  <si>
    <t>LIQUIDE MIDDELEN</t>
  </si>
  <si>
    <t>BLimKas</t>
  </si>
  <si>
    <t>1001000</t>
  </si>
  <si>
    <t>Kassen</t>
  </si>
  <si>
    <t>BLimKasKas</t>
  </si>
  <si>
    <t>1001010</t>
  </si>
  <si>
    <t>Kas</t>
  </si>
  <si>
    <t>BLimKasKlk</t>
  </si>
  <si>
    <t>1001020</t>
  </si>
  <si>
    <t>Kleine kas</t>
  </si>
  <si>
    <t>BLimBan</t>
  </si>
  <si>
    <t>1002000</t>
  </si>
  <si>
    <t>Bankrekeningen</t>
  </si>
  <si>
    <t>BLimBanRba</t>
  </si>
  <si>
    <t>1002010</t>
  </si>
  <si>
    <t>Rekening-courant bank</t>
  </si>
  <si>
    <t>BSchOvsRba</t>
  </si>
  <si>
    <t>BLimBanDrk</t>
  </si>
  <si>
    <t>1002020</t>
  </si>
  <si>
    <t>Depotrekening</t>
  </si>
  <si>
    <t>BLimBanDep</t>
  </si>
  <si>
    <t>1002030</t>
  </si>
  <si>
    <t>Depositorekening</t>
  </si>
  <si>
    <t>BLimBanBel</t>
  </si>
  <si>
    <t>1002040</t>
  </si>
  <si>
    <t>Beleggingsrekening</t>
  </si>
  <si>
    <t>BLimBanInb</t>
  </si>
  <si>
    <t>1002050</t>
  </si>
  <si>
    <t>Internetrekening</t>
  </si>
  <si>
    <t>BLimKru</t>
  </si>
  <si>
    <t>1003000</t>
  </si>
  <si>
    <t>Kruisposten</t>
  </si>
  <si>
    <t>BLimKruSto</t>
  </si>
  <si>
    <t>1003010</t>
  </si>
  <si>
    <t>Stortingen onderweg</t>
  </si>
  <si>
    <t>BLimKruPIb</t>
  </si>
  <si>
    <t>1003020</t>
  </si>
  <si>
    <t>PIN betalingen</t>
  </si>
  <si>
    <t>BLimKruCra</t>
  </si>
  <si>
    <t>1003030</t>
  </si>
  <si>
    <t>Creditcard afrekening</t>
  </si>
  <si>
    <t>BLimKruWec</t>
  </si>
  <si>
    <t>1003040</t>
  </si>
  <si>
    <t>Wissels en cheques</t>
  </si>
  <si>
    <t>BVor</t>
  </si>
  <si>
    <t>VORDERINGEN</t>
  </si>
  <si>
    <t>BVorDeb</t>
  </si>
  <si>
    <t>1101000</t>
  </si>
  <si>
    <t>Debiteuren</t>
  </si>
  <si>
    <t>BVorDebHad</t>
  </si>
  <si>
    <t>1101010</t>
  </si>
  <si>
    <t>Handelsdebiteuren</t>
  </si>
  <si>
    <t>BVorDebHdi</t>
  </si>
  <si>
    <t>1101020</t>
  </si>
  <si>
    <t>Handelsdebiteuren intercompany</t>
  </si>
  <si>
    <t>BVorDebVdd</t>
  </si>
  <si>
    <t>1101030</t>
  </si>
  <si>
    <t>Voorziening dubieuze debiteuren</t>
  </si>
  <si>
    <t>BVorDebHdb</t>
  </si>
  <si>
    <t>1101040</t>
  </si>
  <si>
    <t>Huurdebiteuren</t>
  </si>
  <si>
    <t>BVorDebGet</t>
  </si>
  <si>
    <t>1101050</t>
  </si>
  <si>
    <t>Gefactureerde termijnen</t>
  </si>
  <si>
    <t>BVorBtw</t>
  </si>
  <si>
    <t>1102000</t>
  </si>
  <si>
    <t>Omzetbelasting</t>
  </si>
  <si>
    <t>BSchBtw</t>
  </si>
  <si>
    <t>BVorBtwTtv</t>
  </si>
  <si>
    <t>1102010</t>
  </si>
  <si>
    <t>Terug te vorderen omzetbelasting</t>
  </si>
  <si>
    <t>BSchBtwAtd</t>
  </si>
  <si>
    <t>BVorBtwTtvBeg</t>
  </si>
  <si>
    <t>Beginbalans terug te vorderen omzetbelasting</t>
  </si>
  <si>
    <t>BVorBtwTtvOla</t>
  </si>
  <si>
    <t xml:space="preserve">Omzetbelasting leveringen/diensten algemeen tarief </t>
  </si>
  <si>
    <t>BVorBtwTtvOlv</t>
  </si>
  <si>
    <t xml:space="preserve">Omzetbelasting leveringen/diensten verlaagd tarief </t>
  </si>
  <si>
    <t>BVorBtwTtvOlo</t>
  </si>
  <si>
    <t xml:space="preserve">Omzetbelasting leveringen/diensten overige tarieven </t>
  </si>
  <si>
    <t>BVorBtwTtvOop</t>
  </si>
  <si>
    <t xml:space="preserve">Omzetbelasting over privégebruik </t>
  </si>
  <si>
    <t>BVorBtwTtvOlw</t>
  </si>
  <si>
    <t xml:space="preserve">Omzetbelasting leveringen/diensten waarbij heffing is verlegd </t>
  </si>
  <si>
    <t>BVorBtwTtvOlb</t>
  </si>
  <si>
    <t xml:space="preserve">Omzetbelasting leveringen/diensten uit landen buiten de EU </t>
  </si>
  <si>
    <t>BVorBtwTtvOlu</t>
  </si>
  <si>
    <t xml:space="preserve">Omzetbelasting leveringen/diensten uit landen binnen EU </t>
  </si>
  <si>
    <t>BVorBtwTtvVoo</t>
  </si>
  <si>
    <t xml:space="preserve">Voorbelasting </t>
  </si>
  <si>
    <t>BVorBtwTtvVvd</t>
  </si>
  <si>
    <t xml:space="preserve">Vermindering volgens de kleineondernemersregeling </t>
  </si>
  <si>
    <t>BVorBtwTtvSva</t>
  </si>
  <si>
    <t xml:space="preserve">Schatting vorige aangifte(n) </t>
  </si>
  <si>
    <t>BVorBtwTtvSda</t>
  </si>
  <si>
    <t xml:space="preserve">Schatting deze aangifte </t>
  </si>
  <si>
    <t>BVorBtwTtvTeo</t>
  </si>
  <si>
    <t xml:space="preserve">Terugontvangen omzetbelasting </t>
  </si>
  <si>
    <t>BVorBtwTtvNah</t>
  </si>
  <si>
    <t>Naheffingsaanslagen omzetbelasting</t>
  </si>
  <si>
    <t>BVorBtwTtvOvm</t>
  </si>
  <si>
    <t>Overige mutaties omzetbelasting</t>
  </si>
  <si>
    <t>BVorOvr</t>
  </si>
  <si>
    <t>1103000</t>
  </si>
  <si>
    <t>BVorOvrWbs</t>
  </si>
  <si>
    <t>1103010</t>
  </si>
  <si>
    <t>Waarborgsom</t>
  </si>
  <si>
    <t>BVorOvrTvd</t>
  </si>
  <si>
    <t>1103020</t>
  </si>
  <si>
    <t>Te vorderen dividend</t>
  </si>
  <si>
    <t>BVorOvrInd</t>
  </si>
  <si>
    <t>1103030</t>
  </si>
  <si>
    <t>Ingehouden dividendbelasting</t>
  </si>
  <si>
    <t>BVorOvrTvs</t>
  </si>
  <si>
    <t>1103040</t>
  </si>
  <si>
    <t>Te vorderen overheidssubsidies</t>
  </si>
  <si>
    <t>BVorOvrTvl</t>
  </si>
  <si>
    <t>1103050</t>
  </si>
  <si>
    <t>Te vorderen loonsubsidie</t>
  </si>
  <si>
    <t>BVorOvrTos</t>
  </si>
  <si>
    <t>1103060</t>
  </si>
  <si>
    <t>Te vorderen overige subsidies</t>
  </si>
  <si>
    <t>BVorOvrTvr</t>
  </si>
  <si>
    <t>1103070</t>
  </si>
  <si>
    <t>Te vorderen rente lening</t>
  </si>
  <si>
    <t>BVorOvrTvo</t>
  </si>
  <si>
    <t>1103080</t>
  </si>
  <si>
    <t>Te vorderen overige rente</t>
  </si>
  <si>
    <t>BVorOvrVrb</t>
  </si>
  <si>
    <t>1103090</t>
  </si>
  <si>
    <t>Vooruitbetalingen</t>
  </si>
  <si>
    <t>BVorOvrVgk</t>
  </si>
  <si>
    <t>1103100</t>
  </si>
  <si>
    <t>Vorderingen op groepsmaatschappijen (kortlopend)</t>
  </si>
  <si>
    <t>BSchOvsSag</t>
  </si>
  <si>
    <t>BVorOvrVok</t>
  </si>
  <si>
    <t>1103110</t>
  </si>
  <si>
    <t>Vorderingen op overige verbonden maatschappijen (kortlopend)</t>
  </si>
  <si>
    <t>BSchOvsSao</t>
  </si>
  <si>
    <t>BVorOvrVpk</t>
  </si>
  <si>
    <t>1103120</t>
  </si>
  <si>
    <t>Vorderingen op participanten en op maatschappijen waarin wordt deelgenomen (kortlopend)</t>
  </si>
  <si>
    <t>BSchOvsSap</t>
  </si>
  <si>
    <t>BVorOvrVao</t>
  </si>
  <si>
    <t>1103130</t>
  </si>
  <si>
    <t>Van aandeelhouders opgevraagde stortingen</t>
  </si>
  <si>
    <t>BSchOvsSaa</t>
  </si>
  <si>
    <t>BVorOvrRcb</t>
  </si>
  <si>
    <t>1103140</t>
  </si>
  <si>
    <t>Rekening-courant bestuurders</t>
  </si>
  <si>
    <t>BSchOvrRcb</t>
  </si>
  <si>
    <t>BVorOvrVup</t>
  </si>
  <si>
    <t>1103150</t>
  </si>
  <si>
    <t>Vorderingen uit hoofde van pensioenen</t>
  </si>
  <si>
    <t>BSchOvrVup</t>
  </si>
  <si>
    <t>BVorOvrVub</t>
  </si>
  <si>
    <t>1103160</t>
  </si>
  <si>
    <t>Vorderingen uit hoofde van belastingen</t>
  </si>
  <si>
    <t>BSchOvrVub</t>
  </si>
  <si>
    <t>BVorOvrBlk</t>
  </si>
  <si>
    <t>1103170</t>
  </si>
  <si>
    <t>Latente belastingvorderingen (kortlopend)</t>
  </si>
  <si>
    <t>BVorOvrOvk</t>
  </si>
  <si>
    <t>1103180</t>
  </si>
  <si>
    <t>Overige vorderingen (kortlopend)</t>
  </si>
  <si>
    <t>BVorOva</t>
  </si>
  <si>
    <t>1104000</t>
  </si>
  <si>
    <t>Overlopende activa</t>
  </si>
  <si>
    <t>BVorOvaVof</t>
  </si>
  <si>
    <t>1104010</t>
  </si>
  <si>
    <t>Vooruitbetaalde facturen</t>
  </si>
  <si>
    <t>BVorOvaVbs</t>
  </si>
  <si>
    <t>1104020</t>
  </si>
  <si>
    <t>Vooruitverzonden op bestellingen</t>
  </si>
  <si>
    <t>BVorOvaNtf</t>
  </si>
  <si>
    <t>1104030</t>
  </si>
  <si>
    <t>Nog te factureren of nog te verzenden facturen</t>
  </si>
  <si>
    <t>BVorOvaTor</t>
  </si>
  <si>
    <t>1104040</t>
  </si>
  <si>
    <t>Te ontvangen rente</t>
  </si>
  <si>
    <t>BVorOvaVbr</t>
  </si>
  <si>
    <t>1104050</t>
  </si>
  <si>
    <t>Vooruitbetaalde rente</t>
  </si>
  <si>
    <t>BVorOvaOoa</t>
  </si>
  <si>
    <t>1104060</t>
  </si>
  <si>
    <t>Overige overlopende activa</t>
  </si>
  <si>
    <t>BSch</t>
  </si>
  <si>
    <t>KORTLOPENDE SCHULDEN</t>
  </si>
  <si>
    <t>BSchKol</t>
  </si>
  <si>
    <t>1201000</t>
  </si>
  <si>
    <t>Kortlopende leningen</t>
  </si>
  <si>
    <t>BSchKolAlk</t>
  </si>
  <si>
    <t>1201010</t>
  </si>
  <si>
    <t>Achtergestelde leningen (kortlopend)</t>
  </si>
  <si>
    <t>BSchKolClk</t>
  </si>
  <si>
    <t>1201020</t>
  </si>
  <si>
    <t>Converteerbare leningen (kortlopend)</t>
  </si>
  <si>
    <t>BSchKolAok</t>
  </si>
  <si>
    <t>1201030</t>
  </si>
  <si>
    <t>Andere obligaties en onderhandse leningen (kortlopend)</t>
  </si>
  <si>
    <t>BSchKolFlk</t>
  </si>
  <si>
    <t>1201040</t>
  </si>
  <si>
    <t>Financiële lease verplichtingen (kortlopend)</t>
  </si>
  <si>
    <t>BSchKolOpl</t>
  </si>
  <si>
    <t>1201050</t>
  </si>
  <si>
    <t>Operationele lease verplichtingen (kortlopend)</t>
  </si>
  <si>
    <t>BSchKolHvk</t>
  </si>
  <si>
    <t>1201060</t>
  </si>
  <si>
    <t>Hypotheken van kredietinstellingen (kortlopend)</t>
  </si>
  <si>
    <t>BSchKolFvk</t>
  </si>
  <si>
    <t>1201070</t>
  </si>
  <si>
    <t>Financieringen van kredietinstellingen (kortlopend)</t>
  </si>
  <si>
    <t>BSchKolLvk</t>
  </si>
  <si>
    <t>1201080</t>
  </si>
  <si>
    <t>Leningen van kredietinstellingen (kortlopend)</t>
  </si>
  <si>
    <t>BSchSav</t>
  </si>
  <si>
    <t>1202000</t>
  </si>
  <si>
    <t>Kortlopende schulden aan verbonden partijen</t>
  </si>
  <si>
    <t>BSchSavSgk</t>
  </si>
  <si>
    <t>1202010</t>
  </si>
  <si>
    <t>Schulden aan groepsmaatschappijen (kortlopend)</t>
  </si>
  <si>
    <t>BSchSavSvk</t>
  </si>
  <si>
    <t>1202020</t>
  </si>
  <si>
    <t>Schulden aan overige verbonden maatschappijen (kortlopend)</t>
  </si>
  <si>
    <t>BSchSavSpk</t>
  </si>
  <si>
    <t>1202030</t>
  </si>
  <si>
    <t>Schulden aan participanten en aan maatschappijen waarin wordt deelgenomen (kortlopend)</t>
  </si>
  <si>
    <t>BSchCre</t>
  </si>
  <si>
    <t>1203000</t>
  </si>
  <si>
    <t>Crediteuren</t>
  </si>
  <si>
    <t>BSchCreHac</t>
  </si>
  <si>
    <t>1203010</t>
  </si>
  <si>
    <t>Handelscrediteuren</t>
  </si>
  <si>
    <t>BSchCreHci</t>
  </si>
  <si>
    <t>1203020</t>
  </si>
  <si>
    <t>Handelscrediteuren intercompany</t>
  </si>
  <si>
    <t>BSchCreVbk</t>
  </si>
  <si>
    <t>1203030</t>
  </si>
  <si>
    <t>Vooruitontvangen op bestellingen</t>
  </si>
  <si>
    <t>BSchCreKcr</t>
  </si>
  <si>
    <t>1203040</t>
  </si>
  <si>
    <t>Kostencrediteuren</t>
  </si>
  <si>
    <t>BSchSal</t>
  </si>
  <si>
    <t>1204000</t>
  </si>
  <si>
    <t>Salarisverwerking</t>
  </si>
  <si>
    <t>BSchSalNet</t>
  </si>
  <si>
    <t>1204010</t>
  </si>
  <si>
    <t>Nettolonen</t>
  </si>
  <si>
    <t>BSchSalVpe</t>
  </si>
  <si>
    <t>1204020</t>
  </si>
  <si>
    <t>Voorschotten personeel</t>
  </si>
  <si>
    <t>BSchSalTan</t>
  </si>
  <si>
    <t>1204030</t>
  </si>
  <si>
    <t>Tantièmes</t>
  </si>
  <si>
    <t>BSchSalTvg</t>
  </si>
  <si>
    <t>1204040</t>
  </si>
  <si>
    <t>Te betalen vakantiebijslag</t>
  </si>
  <si>
    <t>BSchSalTbv</t>
  </si>
  <si>
    <t>1204050</t>
  </si>
  <si>
    <t>Reservering vakantiedagen</t>
  </si>
  <si>
    <t>BSchSalVab</t>
  </si>
  <si>
    <t>1204060</t>
  </si>
  <si>
    <t>Vakantiebonnen</t>
  </si>
  <si>
    <t>BSchSalBls</t>
  </si>
  <si>
    <t>1204070</t>
  </si>
  <si>
    <t>Bruto lonen en salarissen</t>
  </si>
  <si>
    <t>BSchSalPsv</t>
  </si>
  <si>
    <t>1204080</t>
  </si>
  <si>
    <t>Premies sociale verzekeringen</t>
  </si>
  <si>
    <t>BSchSalPen</t>
  </si>
  <si>
    <t>1204090</t>
  </si>
  <si>
    <t>Pensioenpremies</t>
  </si>
  <si>
    <t>BSchSalPer</t>
  </si>
  <si>
    <t>1204100</t>
  </si>
  <si>
    <t>Personeelsfonds</t>
  </si>
  <si>
    <t>BSchSalOna</t>
  </si>
  <si>
    <t>1204110</t>
  </si>
  <si>
    <t>Overige netto-afdrachten</t>
  </si>
  <si>
    <t>1205000</t>
  </si>
  <si>
    <t>1205010</t>
  </si>
  <si>
    <t>Af te dragen omzetbelasting</t>
  </si>
  <si>
    <t>BSchBtwAtdBeg</t>
  </si>
  <si>
    <t>Beginbalans af te dragen omzetbelasting</t>
  </si>
  <si>
    <t>BSchBtwAtdOla</t>
  </si>
  <si>
    <t>BSchBtwAtdOlv</t>
  </si>
  <si>
    <t>BSchBtwAtdOop</t>
  </si>
  <si>
    <t>BSchBtwAtdOlw</t>
  </si>
  <si>
    <t>BSchBtwAtdOlb</t>
  </si>
  <si>
    <t>BSchBtwAtdOlu</t>
  </si>
  <si>
    <t>BSchBtwAtdVvd</t>
  </si>
  <si>
    <t>BSchBtwAtdSva</t>
  </si>
  <si>
    <t>BSchBtwAtdSda</t>
  </si>
  <si>
    <t>BSchBtwAtdAfo</t>
  </si>
  <si>
    <t xml:space="preserve">Afgedragen omzetbelasting </t>
  </si>
  <si>
    <t>BSchBtwAtdNah</t>
  </si>
  <si>
    <t>BSchBtwAtdOvm</t>
  </si>
  <si>
    <t>BSchLhe</t>
  </si>
  <si>
    <t>1206000</t>
  </si>
  <si>
    <t>Loonheffing</t>
  </si>
  <si>
    <t>BSchLheAfb</t>
  </si>
  <si>
    <t>1206010</t>
  </si>
  <si>
    <t>Af te dragen loonheffing</t>
  </si>
  <si>
    <t>BSchLheAfbBeg</t>
  </si>
  <si>
    <t xml:space="preserve">Beginbalans af te dragen loonheffing </t>
  </si>
  <si>
    <t>BSchLheAfbAal</t>
  </si>
  <si>
    <t xml:space="preserve">Aangifte loonheffing </t>
  </si>
  <si>
    <t>Te betalen loonheffing</t>
  </si>
  <si>
    <t>BSchLheAfbAlh</t>
  </si>
  <si>
    <t xml:space="preserve">Afgedragen Loonheffing </t>
  </si>
  <si>
    <t>BSchLheAfbNah</t>
  </si>
  <si>
    <t>Naheffingsaanslagen loonheffing</t>
  </si>
  <si>
    <t>BSchLheAfbOvm</t>
  </si>
  <si>
    <t>Overige mutaties loonheffing</t>
  </si>
  <si>
    <t>BSchVpb</t>
  </si>
  <si>
    <t>1207000</t>
  </si>
  <si>
    <t>Vennootschapsbelasting</t>
  </si>
  <si>
    <t>BSchVpbAtv</t>
  </si>
  <si>
    <t>1207010</t>
  </si>
  <si>
    <t>Af te dragen vennootschapsbelasting</t>
  </si>
  <si>
    <t>BSchVpbAtvBeg</t>
  </si>
  <si>
    <t>Beginbalans af te dragen vennootschapsbelasting</t>
  </si>
  <si>
    <t>BSchVpbAtvAav</t>
  </si>
  <si>
    <t xml:space="preserve">Aangifte vennootschapsbelasting </t>
  </si>
  <si>
    <t>BSchVpbAtvAgv</t>
  </si>
  <si>
    <t xml:space="preserve">Aanslag vennootschapsbelasting </t>
  </si>
  <si>
    <t>BSchVpbAtvTvv</t>
  </si>
  <si>
    <t xml:space="preserve">Te verrekenen vennootschapsbelasting </t>
  </si>
  <si>
    <t>BSchVpbAtvAfv</t>
  </si>
  <si>
    <t xml:space="preserve">Afgedragen vennootschapsbelasting </t>
  </si>
  <si>
    <t>BSchVpbAtvNah</t>
  </si>
  <si>
    <t>Naheffingsaanslagen vennootschapsbelasting</t>
  </si>
  <si>
    <t>BSchVpbAtvOvm</t>
  </si>
  <si>
    <t>Overige mutaties vennootschapsbelasting</t>
  </si>
  <si>
    <t>BSchOvb</t>
  </si>
  <si>
    <t>1208000</t>
  </si>
  <si>
    <t>Overige belastingen</t>
  </si>
  <si>
    <t>BSchOvbBib</t>
  </si>
  <si>
    <t>1208010</t>
  </si>
  <si>
    <t>Binnenlandse belastingen</t>
  </si>
  <si>
    <t>BSchOvbBut</t>
  </si>
  <si>
    <t>1208020</t>
  </si>
  <si>
    <t>Buitenlandse belastingen</t>
  </si>
  <si>
    <t>BSchOvbPrb</t>
  </si>
  <si>
    <t>1208030</t>
  </si>
  <si>
    <t>Provinciale belastingen</t>
  </si>
  <si>
    <t>BSchOvbGbe</t>
  </si>
  <si>
    <t>1208040</t>
  </si>
  <si>
    <t>Gemeentelijke belastingen</t>
  </si>
  <si>
    <t>BSchOvbBgd</t>
  </si>
  <si>
    <t>1208050</t>
  </si>
  <si>
    <t>Belastingen op verkochte goederen en diensten uitgezonderd BTW</t>
  </si>
  <si>
    <t>Nieuw toegevoegd</t>
  </si>
  <si>
    <t>BSchOvbOvb</t>
  </si>
  <si>
    <t>1208060</t>
  </si>
  <si>
    <t>BSchOvs</t>
  </si>
  <si>
    <t>1209000</t>
  </si>
  <si>
    <t>Overige schulden</t>
  </si>
  <si>
    <t>1209010</t>
  </si>
  <si>
    <t>Schulden aan aandeelhouders</t>
  </si>
  <si>
    <t>BSchOvsRcb</t>
  </si>
  <si>
    <t>1209020</t>
  </si>
  <si>
    <t>1209030</t>
  </si>
  <si>
    <t>1209040</t>
  </si>
  <si>
    <t>Overige schulden aan groepsmaatschappijen</t>
  </si>
  <si>
    <t>1209050</t>
  </si>
  <si>
    <t>Overige schulden aan overige verbonden maatschappijen</t>
  </si>
  <si>
    <t>1209060</t>
  </si>
  <si>
    <t>Overige schulden aan participanten en aan maatschappijen waarin wordt deelgenomen</t>
  </si>
  <si>
    <t>BSchOvsTbd</t>
  </si>
  <si>
    <t>1209070</t>
  </si>
  <si>
    <t>Te betalen dividend</t>
  </si>
  <si>
    <t>BSchOvsTbw</t>
  </si>
  <si>
    <t>1209080</t>
  </si>
  <si>
    <t>Te betalen wissels en cheques</t>
  </si>
  <si>
    <t>BSchOvsGif</t>
  </si>
  <si>
    <t>1209090</t>
  </si>
  <si>
    <t>Giftenverplichtingen</t>
  </si>
  <si>
    <t>BSchOvsSuv</t>
  </si>
  <si>
    <t>1209100</t>
  </si>
  <si>
    <t>Subsidieverplichtingen</t>
  </si>
  <si>
    <t>BSchOvsStp</t>
  </si>
  <si>
    <t>1209110</t>
  </si>
  <si>
    <t>Schulden terzake van pensioenen</t>
  </si>
  <si>
    <t>BSchOvsSuh</t>
  </si>
  <si>
    <t>1209120</t>
  </si>
  <si>
    <t>Schulden uit hoofde van projecten</t>
  </si>
  <si>
    <t>BProOnpGet</t>
  </si>
  <si>
    <t>BSchOvsVvv</t>
  </si>
  <si>
    <t>1209130</t>
  </si>
  <si>
    <t>Verplichtingen uit hoofde van onroerende zaken verkocht onder voorwaarden</t>
  </si>
  <si>
    <t>BSchOvsVpo</t>
  </si>
  <si>
    <t>1209140</t>
  </si>
  <si>
    <t>Verplichtingen aan overheid</t>
  </si>
  <si>
    <t>BSchOvsOvs</t>
  </si>
  <si>
    <t>1209150</t>
  </si>
  <si>
    <t>BSchOpa</t>
  </si>
  <si>
    <t>1210000</t>
  </si>
  <si>
    <t>Overlopende passiva</t>
  </si>
  <si>
    <t>Nog te betalen kosten</t>
  </si>
  <si>
    <t>BSchOpaNto</t>
  </si>
  <si>
    <t>1210010</t>
  </si>
  <si>
    <t>Nog te ontvangen facturen</t>
  </si>
  <si>
    <t>BSchOpaNtb</t>
  </si>
  <si>
    <t>1210020</t>
  </si>
  <si>
    <t>BSchOpaTbr</t>
  </si>
  <si>
    <t>1210030</t>
  </si>
  <si>
    <t>Te betalen rente</t>
  </si>
  <si>
    <t>BSchOpaVor</t>
  </si>
  <si>
    <t>1210040</t>
  </si>
  <si>
    <t>Vooruitontvangen rente</t>
  </si>
  <si>
    <t>BSchOpaOop</t>
  </si>
  <si>
    <t>1210050</t>
  </si>
  <si>
    <t>Overige overlopende passiva</t>
  </si>
  <si>
    <t>BVrd</t>
  </si>
  <si>
    <t>VOORRADEN</t>
  </si>
  <si>
    <t>BVrdHan</t>
  </si>
  <si>
    <t>3001000</t>
  </si>
  <si>
    <t>Handelsgoederen</t>
  </si>
  <si>
    <t>BVrdHanVoo</t>
  </si>
  <si>
    <t>3001010</t>
  </si>
  <si>
    <t>Voorraad handelsgoederen</t>
  </si>
  <si>
    <t>BVrdHanVic</t>
  </si>
  <si>
    <t>3001020</t>
  </si>
  <si>
    <t>Voorziening incourant handelsgoederen</t>
  </si>
  <si>
    <t>BVrdHanHvv</t>
  </si>
  <si>
    <t>3001030</t>
  </si>
  <si>
    <t>Herwaardering van voorraden handelsgoederen</t>
  </si>
  <si>
    <t>BVrdHanAwv</t>
  </si>
  <si>
    <t>3001040</t>
  </si>
  <si>
    <t>Afwaardering van voorraden handelsgoederen</t>
  </si>
  <si>
    <t>BVrdHanTve</t>
  </si>
  <si>
    <t>3001050</t>
  </si>
  <si>
    <t>Terugneming van een eerder verwerkte afwaardering handelsgoederen</t>
  </si>
  <si>
    <t>BVrdGeh</t>
  </si>
  <si>
    <t>3002000</t>
  </si>
  <si>
    <t>Grond- en hulpstoffen</t>
  </si>
  <si>
    <t>BVrdGehVoo</t>
  </si>
  <si>
    <t>3002010</t>
  </si>
  <si>
    <t>Voorraad grond- en hulpstoffen</t>
  </si>
  <si>
    <t>BVrdGehVic</t>
  </si>
  <si>
    <t>3002020</t>
  </si>
  <si>
    <t>Voorziening incourant grond- en hulpstoffen</t>
  </si>
  <si>
    <t>BVrdGehHvv</t>
  </si>
  <si>
    <t>3002030</t>
  </si>
  <si>
    <t>Herwaardering van voorraden grond- en hulpstoffen</t>
  </si>
  <si>
    <t>BVrdGehAwv</t>
  </si>
  <si>
    <t>3002040</t>
  </si>
  <si>
    <t>Afwaardering van voorraden grond- en hulpstoffen</t>
  </si>
  <si>
    <t>BVrdGehTve</t>
  </si>
  <si>
    <t>3002050</t>
  </si>
  <si>
    <t>Terugneming van een eerder verwerkte afwaardering grond- en hulpstoffen</t>
  </si>
  <si>
    <t>BVrdEmb</t>
  </si>
  <si>
    <t>3003000</t>
  </si>
  <si>
    <t>Emballage</t>
  </si>
  <si>
    <t>BVrdEmbVoo</t>
  </si>
  <si>
    <t>3003010</t>
  </si>
  <si>
    <t>Voorraad emballage</t>
  </si>
  <si>
    <t>BVrdEmbVic</t>
  </si>
  <si>
    <t>3003020</t>
  </si>
  <si>
    <t>Voorziening incourant emballage</t>
  </si>
  <si>
    <t>BVrdEmbHvv</t>
  </si>
  <si>
    <t>3003030</t>
  </si>
  <si>
    <t>Herwaardering van voorraden emballage</t>
  </si>
  <si>
    <t>BVrdEmbAwv</t>
  </si>
  <si>
    <t>3003040</t>
  </si>
  <si>
    <t>Afwaardering van voorraden emballage</t>
  </si>
  <si>
    <t>BVrdEmbTve</t>
  </si>
  <si>
    <t>3003050</t>
  </si>
  <si>
    <t>Terugneming van een eerder verwerkte afwaardering emballage</t>
  </si>
  <si>
    <t>BVrdVrv</t>
  </si>
  <si>
    <t>3004000</t>
  </si>
  <si>
    <t>Vooruitbetaald op voorraden</t>
  </si>
  <si>
    <t>BVrdVrvVoo</t>
  </si>
  <si>
    <t>3004010</t>
  </si>
  <si>
    <t>Vooruitbetalingen op voorraden</t>
  </si>
  <si>
    <t>BVrdVrvVic</t>
  </si>
  <si>
    <t>3004020</t>
  </si>
  <si>
    <t>Voorziening incourant vooruitbetaald op voorraden</t>
  </si>
  <si>
    <t>BVrdVrvHvv</t>
  </si>
  <si>
    <t>3004030</t>
  </si>
  <si>
    <t>Herwaardering van voorraden vooruitbetaald op voorraden</t>
  </si>
  <si>
    <t>BVrdVrvAwv</t>
  </si>
  <si>
    <t>3004040</t>
  </si>
  <si>
    <t>Afwaardering van voorraden vooruitbetaald op voorraden</t>
  </si>
  <si>
    <t>BVrdVrvTve</t>
  </si>
  <si>
    <t>3004050</t>
  </si>
  <si>
    <t>Terugneming van een eerder verwerkte afwaardering vooruitbetaald op voorraden</t>
  </si>
  <si>
    <t>BVrdOwe</t>
  </si>
  <si>
    <t>3101000</t>
  </si>
  <si>
    <t>Onderhanden werken</t>
  </si>
  <si>
    <t>BVrdOweVoo</t>
  </si>
  <si>
    <t>3101010</t>
  </si>
  <si>
    <t>Voorraad onderhanden werken</t>
  </si>
  <si>
    <t>BVrdOweGet</t>
  </si>
  <si>
    <t>3101020</t>
  </si>
  <si>
    <t>Gefactureerde termijnen onderhanden werken</t>
  </si>
  <si>
    <t>BVrdOweVzv</t>
  </si>
  <si>
    <t>3101030</t>
  </si>
  <si>
    <t>Voorziening verliezen onderhanden werken</t>
  </si>
  <si>
    <t>BVrdHal</t>
  </si>
  <si>
    <t>3102000</t>
  </si>
  <si>
    <t>Halffabrikaten</t>
  </si>
  <si>
    <t>BVrdHalVoo</t>
  </si>
  <si>
    <t>3102010</t>
  </si>
  <si>
    <t>Voorraad halffabrikaten</t>
  </si>
  <si>
    <t>BVrdHalVic</t>
  </si>
  <si>
    <t>3102020</t>
  </si>
  <si>
    <t>Voorziening incourant halffabrikaten</t>
  </si>
  <si>
    <t>BVrdHalHvv</t>
  </si>
  <si>
    <t>3102030</t>
  </si>
  <si>
    <t>Herwaardering van voorraden halffabrikaten</t>
  </si>
  <si>
    <t>BVrdHalAwv</t>
  </si>
  <si>
    <t>3102040</t>
  </si>
  <si>
    <t>Afwaardering van voorraden halffabrikaten</t>
  </si>
  <si>
    <t>BVrdHalTve</t>
  </si>
  <si>
    <t>3102050</t>
  </si>
  <si>
    <t>Terugneming van een eerder verwerkte afwaardering halffabrikaten</t>
  </si>
  <si>
    <t>BVrdGep</t>
  </si>
  <si>
    <t>3103000</t>
  </si>
  <si>
    <t>Gereed product</t>
  </si>
  <si>
    <t>BVrdGepVoo</t>
  </si>
  <si>
    <t>3103010</t>
  </si>
  <si>
    <t>Voorraad gereed product</t>
  </si>
  <si>
    <t>BVrdGepVic</t>
  </si>
  <si>
    <t>3103020</t>
  </si>
  <si>
    <t>Voorziening incourant gereed product</t>
  </si>
  <si>
    <t>BVrdGepHvv</t>
  </si>
  <si>
    <t>3103030</t>
  </si>
  <si>
    <t>Herwaardering van voorraden gereed product</t>
  </si>
  <si>
    <t>BVrdGepAwv</t>
  </si>
  <si>
    <t>3103040</t>
  </si>
  <si>
    <t>Afwaardering van voorraden gereed product</t>
  </si>
  <si>
    <t>BVrdGepTve</t>
  </si>
  <si>
    <t>3103050</t>
  </si>
  <si>
    <t>Terugneming van een eerder verwerkte afwaardering gereed product</t>
  </si>
  <si>
    <t>BVrdVas</t>
  </si>
  <si>
    <t>3104000</t>
  </si>
  <si>
    <t>Vastgoed</t>
  </si>
  <si>
    <t>BVrdVasVio</t>
  </si>
  <si>
    <t>3104010</t>
  </si>
  <si>
    <t>Vastgoed in ontwikkeling bestemd voor de verkoop vastgoed</t>
  </si>
  <si>
    <t>BVrdVasVbv</t>
  </si>
  <si>
    <t>3104020</t>
  </si>
  <si>
    <t>Vastgoed bestemd voor de verkoop vastgoed</t>
  </si>
  <si>
    <t>BPro</t>
  </si>
  <si>
    <t>PROJECTEN</t>
  </si>
  <si>
    <t>BProOnp</t>
  </si>
  <si>
    <t>3501000</t>
  </si>
  <si>
    <t>Onderhanden projecten</t>
  </si>
  <si>
    <t>BProOnpOpo</t>
  </si>
  <si>
    <t>3501010</t>
  </si>
  <si>
    <t>Onderhanden projecten in opdracht van derden, opbrengsten uit onderhanden projecten verwerkt in de winst-en-verliesrekening</t>
  </si>
  <si>
    <t>BProOnpOpv</t>
  </si>
  <si>
    <t>3501020</t>
  </si>
  <si>
    <t>Onderhanden projecten in opdracht van derden, voorschotten</t>
  </si>
  <si>
    <t>BProOnpOpi</t>
  </si>
  <si>
    <t>3501030</t>
  </si>
  <si>
    <t>Onderhanden projecten in opdracht van derden, inhoudingen op gedeclareerde termijnen</t>
  </si>
  <si>
    <t>BProOnpOnk</t>
  </si>
  <si>
    <t>3501040</t>
  </si>
  <si>
    <t>Onderhanden projecten in opdracht van derden, geactiveerde kosten voor nog niet geleverde diensten</t>
  </si>
  <si>
    <t>3501050</t>
  </si>
  <si>
    <t>Gefactureerde termijnen onderhanden projecten</t>
  </si>
  <si>
    <t>BProOnpVzv</t>
  </si>
  <si>
    <t>3501060</t>
  </si>
  <si>
    <t>Voorziening verliezen onderhanden projecten</t>
  </si>
  <si>
    <t>W</t>
  </si>
  <si>
    <t>WPer</t>
  </si>
  <si>
    <t>PERSONEELSKOSTEN</t>
  </si>
  <si>
    <t>WPerLes</t>
  </si>
  <si>
    <t>4001000</t>
  </si>
  <si>
    <t>Lonen en salarissen</t>
  </si>
  <si>
    <t>WPerLesSld</t>
  </si>
  <si>
    <t>4001010</t>
  </si>
  <si>
    <t>Bezoldiging van bestuurders en gewezen bestuurders</t>
  </si>
  <si>
    <t>WPerLesBvc</t>
  </si>
  <si>
    <t>4001020</t>
  </si>
  <si>
    <t>Bezoldiging van commissarissen en gewezen commissarissen</t>
  </si>
  <si>
    <t>WPerLesTep</t>
  </si>
  <si>
    <t>4001030</t>
  </si>
  <si>
    <t>Tantièmes en provisie</t>
  </si>
  <si>
    <t>WPerLesLon</t>
  </si>
  <si>
    <t>4001040</t>
  </si>
  <si>
    <t>Lonen</t>
  </si>
  <si>
    <t>WPerLesOwe</t>
  </si>
  <si>
    <t>4001050</t>
  </si>
  <si>
    <t>Overwerk</t>
  </si>
  <si>
    <t>WPerLesOnr</t>
  </si>
  <si>
    <t>4001060</t>
  </si>
  <si>
    <t>Onregelmatigheidstoeslag</t>
  </si>
  <si>
    <t>WPerLesVag</t>
  </si>
  <si>
    <t>4001070</t>
  </si>
  <si>
    <t>Vakantiebijslag</t>
  </si>
  <si>
    <t>WPerLesVad</t>
  </si>
  <si>
    <t>4001080</t>
  </si>
  <si>
    <t>Vakantiedagen</t>
  </si>
  <si>
    <t>WPerLesGra</t>
  </si>
  <si>
    <t>4001090</t>
  </si>
  <si>
    <t>Gratificaties</t>
  </si>
  <si>
    <t>WPerLesLin</t>
  </si>
  <si>
    <t>4001100</t>
  </si>
  <si>
    <t>Lonen in natura</t>
  </si>
  <si>
    <t>WPerLesTls</t>
  </si>
  <si>
    <t>4001110</t>
  </si>
  <si>
    <t>Eindheffing spaarloon</t>
  </si>
  <si>
    <t>WPerLesLoo</t>
  </si>
  <si>
    <t>4001120</t>
  </si>
  <si>
    <t>Loonkostenreductie</t>
  </si>
  <si>
    <t>WPerLesOvt</t>
  </si>
  <si>
    <t>4001130</t>
  </si>
  <si>
    <t>Overige toeslagen</t>
  </si>
  <si>
    <t>WPerLesOnu</t>
  </si>
  <si>
    <t>4001140</t>
  </si>
  <si>
    <t>Ontslaguitkeringen</t>
  </si>
  <si>
    <t>WPerLesLiv</t>
  </si>
  <si>
    <t>4001150</t>
  </si>
  <si>
    <t>Lasten in verband met aandelen(optie)regelingen</t>
  </si>
  <si>
    <t>WPerLesOlr</t>
  </si>
  <si>
    <t>4001160</t>
  </si>
  <si>
    <t>Overige lonen en salarissen</t>
  </si>
  <si>
    <t>WPerLesDle</t>
  </si>
  <si>
    <t>Doorberekende lonen en salarissen</t>
  </si>
  <si>
    <t>WPerSol</t>
  </si>
  <si>
    <t>4002000</t>
  </si>
  <si>
    <t>Sociale lasten</t>
  </si>
  <si>
    <t>WPerSolPsv</t>
  </si>
  <si>
    <t>4002010</t>
  </si>
  <si>
    <t>WPerSolBiz</t>
  </si>
  <si>
    <t>4002020</t>
  </si>
  <si>
    <t>Bijdrage ziektekostenverzekering</t>
  </si>
  <si>
    <t>WPerSolOpr</t>
  </si>
  <si>
    <t>4002030</t>
  </si>
  <si>
    <t>Overige premies</t>
  </si>
  <si>
    <t>WPerSolOsf</t>
  </si>
  <si>
    <t>4002040</t>
  </si>
  <si>
    <t>Overige sociale fondsen</t>
  </si>
  <si>
    <t>WPerSolOss</t>
  </si>
  <si>
    <t>4002050</t>
  </si>
  <si>
    <t>Overige sociale lasten</t>
  </si>
  <si>
    <t>WPerSolDsl</t>
  </si>
  <si>
    <t>Doorberekende sociale lasten</t>
  </si>
  <si>
    <t>WPerPen</t>
  </si>
  <si>
    <t>4003000</t>
  </si>
  <si>
    <t>Pensioenlasten</t>
  </si>
  <si>
    <t>WPerPenPen</t>
  </si>
  <si>
    <t>4003010</t>
  </si>
  <si>
    <t>WPerPenDpe</t>
  </si>
  <si>
    <t>4003020</t>
  </si>
  <si>
    <t>Dotatie pensioenvoorziening directie</t>
  </si>
  <si>
    <t>WPerPenVpv</t>
  </si>
  <si>
    <t>4003030</t>
  </si>
  <si>
    <t>Vrijval pensioenvoorziening directie</t>
  </si>
  <si>
    <t>WPerPenDvb</t>
  </si>
  <si>
    <t>4003040</t>
  </si>
  <si>
    <t>Dotatie voorziening backserviceverplichting directie</t>
  </si>
  <si>
    <t>WPerPenVvb</t>
  </si>
  <si>
    <t>4003050</t>
  </si>
  <si>
    <t>Vrijval voorziening backserviceverplichting directie</t>
  </si>
  <si>
    <t>WPerPenDvl</t>
  </si>
  <si>
    <t>4003060</t>
  </si>
  <si>
    <t>Dotatie voorziening lijfrenteverplichtingen</t>
  </si>
  <si>
    <t>WPerPenVvl</t>
  </si>
  <si>
    <t>4003070</t>
  </si>
  <si>
    <t>Vrijval voorziening lijfrenteverplichtingen</t>
  </si>
  <si>
    <t>WPerPenOpe</t>
  </si>
  <si>
    <t>4003080</t>
  </si>
  <si>
    <t>Overige pensioenlasten</t>
  </si>
  <si>
    <t>WPerPenDon</t>
  </si>
  <si>
    <t>Doorberekende pensioenlasten</t>
  </si>
  <si>
    <t>WPerWkf</t>
  </si>
  <si>
    <t>4004000</t>
  </si>
  <si>
    <t>Werkkosten vrije ruimte</t>
  </si>
  <si>
    <t>WPerWkfVtw</t>
  </si>
  <si>
    <t>4004010</t>
  </si>
  <si>
    <t>Verteer werknemers (buiten werkplek, extern)</t>
  </si>
  <si>
    <t>WPerWkfMow</t>
  </si>
  <si>
    <t>4004020</t>
  </si>
  <si>
    <t>Maaltijden op de werkplek</t>
  </si>
  <si>
    <t>WPerWkfVcn</t>
  </si>
  <si>
    <t>4004030</t>
  </si>
  <si>
    <t>Vaste vergoeding voor consumpties (niet-ambulante werknemer)</t>
  </si>
  <si>
    <t>WPerWkfRvn</t>
  </si>
  <si>
    <t>4004040</t>
  </si>
  <si>
    <t>Rentevoordeel personeelslening (niet eigen woning of (elektrische) fiets/elektrische scooter)</t>
  </si>
  <si>
    <t>WPerWkfHei</t>
  </si>
  <si>
    <t>4004050</t>
  </si>
  <si>
    <t>Huisvesting en inwoning (incl energie,water, bewassing) niet ter vervulling dienstbetrekking</t>
  </si>
  <si>
    <t>WPerWkfVmn</t>
  </si>
  <si>
    <t>4004060</t>
  </si>
  <si>
    <t>Vergoeding/verstrekking mobiele telefoon incl. abonnement (indien niet noodzakelijk)</t>
  </si>
  <si>
    <t>WPerWkfVtb</t>
  </si>
  <si>
    <t>4004070</t>
  </si>
  <si>
    <t>Vergoeding telefoonabonnementen/internetabonnementen bij werknemer thuis (indien niet noodzakelijk)</t>
  </si>
  <si>
    <t>WPerWkfVvt</t>
  </si>
  <si>
    <t>4004080</t>
  </si>
  <si>
    <t>Vergoeding/verstrekking van tablet (indien niet noodzakelijk)</t>
  </si>
  <si>
    <t>WPerWkfVlp</t>
  </si>
  <si>
    <t>4004090</t>
  </si>
  <si>
    <t>Vergoeding/verstrekking van laptop (indien niet noodzakelijk)</t>
  </si>
  <si>
    <t>WPerWkfVdt</t>
  </si>
  <si>
    <t>4004100</t>
  </si>
  <si>
    <t>Vergoeding/verstrekking van desktop (indien niet noodzakelijk)</t>
  </si>
  <si>
    <t>WPerWkfVcp</t>
  </si>
  <si>
    <t>4004110</t>
  </si>
  <si>
    <t>Vergoeding/verstrekking computerprogrammatuur (indien niet noodzakelijk)</t>
  </si>
  <si>
    <t>WPerWkfIwt</t>
  </si>
  <si>
    <t>4004120</t>
  </si>
  <si>
    <t>Inrichting werkplek thuis (exclusief arbovoorzieningen)</t>
  </si>
  <si>
    <t>WPerWkfVrh</t>
  </si>
  <si>
    <t>4004130</t>
  </si>
  <si>
    <t>Vergoeding reiskosten voorzover boven € 0,19 per kilometer</t>
  </si>
  <si>
    <t>WPerWkfVpb</t>
  </si>
  <si>
    <t>4004140</t>
  </si>
  <si>
    <t>Vergoeding van kosten van persoonlijke beschermingsmiddelen aan werknemer</t>
  </si>
  <si>
    <t>WPerWkfVww</t>
  </si>
  <si>
    <t>4004150</t>
  </si>
  <si>
    <t>Vergoeding van kosten van werkkleding die nagenoeg uitsluitend geschikt is om in te werken</t>
  </si>
  <si>
    <t>Bedrijfskleding</t>
  </si>
  <si>
    <t>WPerWkfVka</t>
  </si>
  <si>
    <t>4004160</t>
  </si>
  <si>
    <t>Vergoeding van kosten van kleding die achterblijft op de werkplek</t>
  </si>
  <si>
    <t>WPerWkfVog</t>
  </si>
  <si>
    <t>4004170</t>
  </si>
  <si>
    <t>Verstrekking/vergoeding van overige kleding</t>
  </si>
  <si>
    <t>WPerWkfEho</t>
  </si>
  <si>
    <t>4004180</t>
  </si>
  <si>
    <t>Eerste huisvestingskosten (tot 18% van het loon)</t>
  </si>
  <si>
    <t>WPerWkfZve</t>
  </si>
  <si>
    <t>4004190</t>
  </si>
  <si>
    <t>Zakelijke verhuiskosten exclusief kosten overbrenging boedel (boven gerichte vrijstelling)</t>
  </si>
  <si>
    <t>WPerWkfPfe</t>
  </si>
  <si>
    <t>4004200</t>
  </si>
  <si>
    <t>Personeelsfeesten (buiten de werkplek)</t>
  </si>
  <si>
    <t>WPerWkfKrs</t>
  </si>
  <si>
    <t>4004210</t>
  </si>
  <si>
    <t>Kerstpakket aan personeel en postactieven</t>
  </si>
  <si>
    <t>WPerWkfGmi</t>
  </si>
  <si>
    <t>4004220</t>
  </si>
  <si>
    <t>Geschenken met in hoofzaak ideële waarde bij feestdagen en jubilea</t>
  </si>
  <si>
    <t>WPerWkfAgn</t>
  </si>
  <si>
    <t>4004230</t>
  </si>
  <si>
    <t>Andere geschenken in natura</t>
  </si>
  <si>
    <t>WPerWkfAgg</t>
  </si>
  <si>
    <t>4004240</t>
  </si>
  <si>
    <t>Andere geschenken in de vorm van een geldsom</t>
  </si>
  <si>
    <t>WPerWkfFie</t>
  </si>
  <si>
    <t>4004250</t>
  </si>
  <si>
    <t>Fietsvergoeding</t>
  </si>
  <si>
    <t>WPerWkfBbd</t>
  </si>
  <si>
    <t>4004260</t>
  </si>
  <si>
    <t>Bedrijfsfitness buiten de werkplek</t>
  </si>
  <si>
    <t>WPerWkfKpu</t>
  </si>
  <si>
    <t>4004270</t>
  </si>
  <si>
    <t>Producten uit eigen bedrijf en kortingen voor zover niet vrijgesteld</t>
  </si>
  <si>
    <t>WPerWkfWep</t>
  </si>
  <si>
    <t>4004280</t>
  </si>
  <si>
    <t>Werkgeversbijdrage personeelsvereniging</t>
  </si>
  <si>
    <t>WPerWkfVbp</t>
  </si>
  <si>
    <t>4004290</t>
  </si>
  <si>
    <t>Vergoeding werknemersbijdrage personeelsvereniging</t>
  </si>
  <si>
    <t>WPerWkfVev</t>
  </si>
  <si>
    <t>4004300</t>
  </si>
  <si>
    <t>Vergoeding vakbondscontributie</t>
  </si>
  <si>
    <t>WPerWkfPrz</t>
  </si>
  <si>
    <t>4004310</t>
  </si>
  <si>
    <t>Personeelsreizen</t>
  </si>
  <si>
    <t>WPerWkfPwn</t>
  </si>
  <si>
    <t>4004320</t>
  </si>
  <si>
    <t>Parkeren bij werk (niet zijnde auto van de zaak) (geen eigen parkeerterrein, parkeervergunning)</t>
  </si>
  <si>
    <t>WPerWkfPvn</t>
  </si>
  <si>
    <t>4004330</t>
  </si>
  <si>
    <t>Parkeer-, veer- en tolgelden (niet zijnde auto van de zaak)</t>
  </si>
  <si>
    <t>WPerWkfPev</t>
  </si>
  <si>
    <t>4004340</t>
  </si>
  <si>
    <t>Persoonlijke verzorging</t>
  </si>
  <si>
    <t>WPerWkfRaw</t>
  </si>
  <si>
    <t>4004350</t>
  </si>
  <si>
    <t>Representatievergoeding/relatiegeschenken aan werknemers</t>
  </si>
  <si>
    <t>WPerWkfEbd</t>
  </si>
  <si>
    <t>4004360</t>
  </si>
  <si>
    <t>Eigen bijdrage werknemers voor kinderopvang op werkplek (dagopvang)</t>
  </si>
  <si>
    <t>WPerWkfEbb</t>
  </si>
  <si>
    <t>4004370</t>
  </si>
  <si>
    <t>Eigen bijdrage werknemers voor kinderopvang op werkplek (bso)</t>
  </si>
  <si>
    <t>WPerWkfKbd</t>
  </si>
  <si>
    <t>4004380</t>
  </si>
  <si>
    <t>Kinderopvang buiten de werkplek (factuurwaarde incl. btw of WEV)</t>
  </si>
  <si>
    <t>WPerWkfEbw</t>
  </si>
  <si>
    <t>4004390</t>
  </si>
  <si>
    <t>Eigen bijdrage werknemers voor kinderopvang buiten de werkplek</t>
  </si>
  <si>
    <t>WPerWkfDkd</t>
  </si>
  <si>
    <t>4004400</t>
  </si>
  <si>
    <t>Door inhoudingsplichte verrichte kinderopvang op werkplek (dagopvang)</t>
  </si>
  <si>
    <t>WPerWkfDkb</t>
  </si>
  <si>
    <t>4004410</t>
  </si>
  <si>
    <t>Door inhoudingsplichte verrichte kinderopvang op werkplek (bso)</t>
  </si>
  <si>
    <t>WPerWkfOwr</t>
  </si>
  <si>
    <t>4004420</t>
  </si>
  <si>
    <t>Overige werkkosten vrije ruimte</t>
  </si>
  <si>
    <t>WPerWkn</t>
  </si>
  <si>
    <t>4005000</t>
  </si>
  <si>
    <t>Werkkosten met nihilwaardering</t>
  </si>
  <si>
    <t>WPerWknVwo</t>
  </si>
  <si>
    <t>4005010</t>
  </si>
  <si>
    <t>Verteer werknemers op werkplek (geen maaltijden)</t>
  </si>
  <si>
    <t>WPerWknHit</t>
  </si>
  <si>
    <t>4005020</t>
  </si>
  <si>
    <t>Huisvesting en inwoning (incl energie,water, bewassing) ter vervulling dienstbetrekking</t>
  </si>
  <si>
    <t>WPerWknRve</t>
  </si>
  <si>
    <t>4005030</t>
  </si>
  <si>
    <t>Rentevoordeel personeelslening eigen woning en (elektrische) fiets of elektrische scooter</t>
  </si>
  <si>
    <t>WPerWknTbs</t>
  </si>
  <si>
    <t>4005040</t>
  </si>
  <si>
    <t>Ter beschikking stellen desktop computer op werkplek</t>
  </si>
  <si>
    <t>WPerWknIwe</t>
  </si>
  <si>
    <t>4005050</t>
  </si>
  <si>
    <t>Inrichting werkplek (niet thuis)</t>
  </si>
  <si>
    <t>WPerWknIwa</t>
  </si>
  <si>
    <t>4005060</t>
  </si>
  <si>
    <t>Inrichting werkplek arbo-voorzieningen (thuis)</t>
  </si>
  <si>
    <t>WPerWknPwp</t>
  </si>
  <si>
    <t>4005070</t>
  </si>
  <si>
    <t>Parkeren werkplek (niet zijnde auto van de zaak)(op parkeerterrein van werkgever)</t>
  </si>
  <si>
    <t>WPerWknTbg</t>
  </si>
  <si>
    <t>4005080</t>
  </si>
  <si>
    <t>Ter beschikking gestelde openbaarvervoerkaart/voordelenurenkaart (mede zakelijk gebruikt)</t>
  </si>
  <si>
    <t>WPerWknVbm</t>
  </si>
  <si>
    <t>4005090</t>
  </si>
  <si>
    <t>Verstrekking van persoonlijke beschermingsmiddelen (veiligheidsbril, werkschoenen) door werkgever</t>
  </si>
  <si>
    <t>WPerWknVwk</t>
  </si>
  <si>
    <t>4005100</t>
  </si>
  <si>
    <t>Verstrekking van werkkleding die nagenoeg uitsluitend geschikt is om in te werken door werkgever</t>
  </si>
  <si>
    <t>WPerWknVvk</t>
  </si>
  <si>
    <t>4005110</t>
  </si>
  <si>
    <t>Verstrekking van kleding die achterblijft op de werkplek</t>
  </si>
  <si>
    <t>WPerWknVkl</t>
  </si>
  <si>
    <t>4005120</t>
  </si>
  <si>
    <t>Verstrekking van kleding met bedrijfslogo van tenminste 70 cm²</t>
  </si>
  <si>
    <t>WPerWknArv</t>
  </si>
  <si>
    <t>4005130</t>
  </si>
  <si>
    <t>Arbovoorzieningen</t>
  </si>
  <si>
    <t>WPerWknPfw</t>
  </si>
  <si>
    <t>4005140</t>
  </si>
  <si>
    <t>Personeelsfeesten (op de werkplek)</t>
  </si>
  <si>
    <t>WPerWknBod</t>
  </si>
  <si>
    <t>4005150</t>
  </si>
  <si>
    <t>Bedrijfsfitness op de werkplek</t>
  </si>
  <si>
    <t>WPerWknOwn</t>
  </si>
  <si>
    <t>4005160</t>
  </si>
  <si>
    <t>Overige werkkosten nihilwaardering</t>
  </si>
  <si>
    <t>WPerWkg</t>
  </si>
  <si>
    <t>4006000</t>
  </si>
  <si>
    <t>Werkkosten gericht vrijgesteld</t>
  </si>
  <si>
    <t>WPerWkgVro</t>
  </si>
  <si>
    <t>4006010</t>
  </si>
  <si>
    <t>Vergoeding reiskosten (tot € 0,19) per kilometer</t>
  </si>
  <si>
    <t>WPerWkgCem</t>
  </si>
  <si>
    <t>4006020</t>
  </si>
  <si>
    <t>Consumpties en maaltijden dienstreis</t>
  </si>
  <si>
    <t>WPerWkgMbo</t>
  </si>
  <si>
    <t>4006030</t>
  </si>
  <si>
    <t>Maaltijden bij overwerk/werk op koopavonden</t>
  </si>
  <si>
    <t>WPerWkgVca</t>
  </si>
  <si>
    <t>4006040</t>
  </si>
  <si>
    <t>Vaste vergoeding voor consumpties (ambulante werknemer)</t>
  </si>
  <si>
    <t>WPerWkgOsc</t>
  </si>
  <si>
    <t>4006050</t>
  </si>
  <si>
    <t>Opleidingen, studies, cursussen, congressen, seminars, symposia, excursies, studiereizen</t>
  </si>
  <si>
    <t>WPerWkgVak</t>
  </si>
  <si>
    <t>4006060</t>
  </si>
  <si>
    <t>Vakliteratuur</t>
  </si>
  <si>
    <t>WPerWkgIwr</t>
  </si>
  <si>
    <t>4006070</t>
  </si>
  <si>
    <t>Inschrijving wettelijk en door beroepsgroep opgelegde registers</t>
  </si>
  <si>
    <t>WPerWkgDuh</t>
  </si>
  <si>
    <t>4006080</t>
  </si>
  <si>
    <t>Dubbele huisvestingskosten</t>
  </si>
  <si>
    <t>WPerWkgEkl</t>
  </si>
  <si>
    <t>4006090</t>
  </si>
  <si>
    <t>Extra kosten levensonderhoud</t>
  </si>
  <si>
    <t>WPerWkgKap</t>
  </si>
  <si>
    <t>4006100</t>
  </si>
  <si>
    <t xml:space="preserve">Kosten aanvragen/omzetten papieren (verblijfsvergunningen, visa, rijbewijzen) </t>
  </si>
  <si>
    <t>WPerWkgKmk</t>
  </si>
  <si>
    <t>4006110</t>
  </si>
  <si>
    <t>Kosten medische keuringen, vaccinaties</t>
  </si>
  <si>
    <t>WPerWkgRnl</t>
  </si>
  <si>
    <t>4006120</t>
  </si>
  <si>
    <t>Reiskosten naar land herkomst (familiebezoek, gezinshereniging)</t>
  </si>
  <si>
    <t>WPerWkgCtw</t>
  </si>
  <si>
    <t>4006130</t>
  </si>
  <si>
    <t>Cursuskosten taal werkland (werknemer + gezin)</t>
  </si>
  <si>
    <t>WPerWkgEhb</t>
  </si>
  <si>
    <t>4006140</t>
  </si>
  <si>
    <t>Eerste huisvestingskosten (boven 18% van het loon)</t>
  </si>
  <si>
    <t>WPerWkgEtk</t>
  </si>
  <si>
    <t>4006150</t>
  </si>
  <si>
    <t>Extra (niet-zakelijke) telefoonkosten (gesprek) met land van herkomst</t>
  </si>
  <si>
    <t>WPerWkgOkb</t>
  </si>
  <si>
    <t>4006160</t>
  </si>
  <si>
    <t>Opslagkosten boedel</t>
  </si>
  <si>
    <t>WPerWkgKkw</t>
  </si>
  <si>
    <t>4006170</t>
  </si>
  <si>
    <t>Kosten kennismakingsreis werkland</t>
  </si>
  <si>
    <t>WPerWkgK3r</t>
  </si>
  <si>
    <t>4006180</t>
  </si>
  <si>
    <t>Kosten 30% regeling</t>
  </si>
  <si>
    <t>WPerWkgZvk</t>
  </si>
  <si>
    <t>4006190</t>
  </si>
  <si>
    <t>Zakelijke verhuiskosten: kosten overbrenging boedel</t>
  </si>
  <si>
    <t>WPerWkgZvo</t>
  </si>
  <si>
    <t>4006200</t>
  </si>
  <si>
    <t>Zakelijke verhuiskosten exclusief kosten overbrenging boedel</t>
  </si>
  <si>
    <t>WPerWkgOut</t>
  </si>
  <si>
    <t>4006210</t>
  </si>
  <si>
    <t>Outplacementkosten</t>
  </si>
  <si>
    <t>WPerWkgHow</t>
  </si>
  <si>
    <t>4006220</t>
  </si>
  <si>
    <t>(Hotel)overnachtingen in verband met werk</t>
  </si>
  <si>
    <t>WPerWkgVpr</t>
  </si>
  <si>
    <t>4006230</t>
  </si>
  <si>
    <t>Verstrekte producten en kortingen op producten uit eigen bedrijf (voor zover vrijgesteld)</t>
  </si>
  <si>
    <t>WPerWkgOwv</t>
  </si>
  <si>
    <t>4006240</t>
  </si>
  <si>
    <t>Overige werkkosten gericht vrijgesteld</t>
  </si>
  <si>
    <t>WPerWkc</t>
  </si>
  <si>
    <t>4007000</t>
  </si>
  <si>
    <t>Werkkosten noodzakelijkheidscriterium</t>
  </si>
  <si>
    <t>WPerWkcVmt</t>
  </si>
  <si>
    <t>4007010</t>
  </si>
  <si>
    <t>Vergoeding/verstrekking mobiele telefoon incl. abonnement (mits noodzakelijk)</t>
  </si>
  <si>
    <t>WPerWkcVtn</t>
  </si>
  <si>
    <t>4007020</t>
  </si>
  <si>
    <t>Vergoeding/verstrekking van tablet (mits noodzakelijk)</t>
  </si>
  <si>
    <t>WPerWkcVln</t>
  </si>
  <si>
    <t>4007030</t>
  </si>
  <si>
    <t>Vergoeding/verstrekking van laptop (mits noodzakelijk)</t>
  </si>
  <si>
    <t>WPerWkcVdn</t>
  </si>
  <si>
    <t>4007040</t>
  </si>
  <si>
    <t>Vergoeding/verstrekking van desktop (mits noodzakelijk)</t>
  </si>
  <si>
    <t>WPerWkcVcm</t>
  </si>
  <si>
    <t>4007050</t>
  </si>
  <si>
    <t>Vergoeding/verstrekking computerprogrammatuur (mits noodzakelijk)</t>
  </si>
  <si>
    <t>WPerWkcOwm</t>
  </si>
  <si>
    <t>4007060</t>
  </si>
  <si>
    <t>Overige werkkosten noodzakelijkheidscriterium</t>
  </si>
  <si>
    <t>WPerWki</t>
  </si>
  <si>
    <t>4008000</t>
  </si>
  <si>
    <t>Werkkosten intermediair</t>
  </si>
  <si>
    <t>WPerWkiMmz</t>
  </si>
  <si>
    <t>4008010</t>
  </si>
  <si>
    <t>Maaltijden met zakelijke relaties</t>
  </si>
  <si>
    <t>WPerWkiPva</t>
  </si>
  <si>
    <t>4008020</t>
  </si>
  <si>
    <t>Parkeer-, veer- en tolgelden (auto van de zaak)</t>
  </si>
  <si>
    <t>WPerWkiPwa</t>
  </si>
  <si>
    <t>4008030</t>
  </si>
  <si>
    <t>Parkeren bij werk (auto van de zaak) (geen eigen parkeerterrein, parkeervergunning)</t>
  </si>
  <si>
    <t>WPerWkiOwi</t>
  </si>
  <si>
    <t>4008040</t>
  </si>
  <si>
    <t>Overige werkkosten intermediair</t>
  </si>
  <si>
    <t>WPerWkb</t>
  </si>
  <si>
    <t>4009000</t>
  </si>
  <si>
    <t>Werkkosten belast loon</t>
  </si>
  <si>
    <t>WPerWkbPga</t>
  </si>
  <si>
    <t>4009010</t>
  </si>
  <si>
    <t>Privé-gebruik auto's</t>
  </si>
  <si>
    <t>WPerWkbGed</t>
  </si>
  <si>
    <t>4009020</t>
  </si>
  <si>
    <t>Genot dienstwoning</t>
  </si>
  <si>
    <t>WPerWkbGbu</t>
  </si>
  <si>
    <t>4009030</t>
  </si>
  <si>
    <t>Geldboetes buitenlandse autoriteiten</t>
  </si>
  <si>
    <t>WPerWkbGbi</t>
  </si>
  <si>
    <t>4009040</t>
  </si>
  <si>
    <t>Geldboetes binnenlandse autoriteiten</t>
  </si>
  <si>
    <t>WPerWkbVzm</t>
  </si>
  <si>
    <t>4009050</t>
  </si>
  <si>
    <t>Vergoedingen en verstrekkingen ter zake van misdrijven</t>
  </si>
  <si>
    <t>WPerWkbVwm</t>
  </si>
  <si>
    <t>4009060</t>
  </si>
  <si>
    <t>Vergoedingen en verstrekkingen ter zake van wapens en munitie</t>
  </si>
  <si>
    <t>WPerWkbVdr</t>
  </si>
  <si>
    <t>4009070</t>
  </si>
  <si>
    <t>Vergoedingen en verstrekkingen ter zake van agressieve dieren</t>
  </si>
  <si>
    <t>WPerWkbOwb</t>
  </si>
  <si>
    <t>4009080</t>
  </si>
  <si>
    <t>Overige werkkosten belast loon</t>
  </si>
  <si>
    <t>WPerWkv</t>
  </si>
  <si>
    <t>4010000</t>
  </si>
  <si>
    <t>Werkkosten geen of vrijgesteld loon</t>
  </si>
  <si>
    <t>WPerWkvFrb</t>
  </si>
  <si>
    <t>4010010</t>
  </si>
  <si>
    <t>Fruitmand, rouwkrans, bloemetje</t>
  </si>
  <si>
    <t>WPerWkvKgs</t>
  </si>
  <si>
    <t>4010020</t>
  </si>
  <si>
    <t>Kleine geschenken (geen geld of waardebon) maximaal € 25</t>
  </si>
  <si>
    <t>WPerWkvEub</t>
  </si>
  <si>
    <t>4010030</t>
  </si>
  <si>
    <t>Eenmalige uitkering/verstrekking bij 25/40-jarig diensttijdjubileum werknemer (voorzover =&lt; 1 x maandloon)</t>
  </si>
  <si>
    <t>WPerWkvWpv</t>
  </si>
  <si>
    <t>4010040</t>
  </si>
  <si>
    <t>Werkgeversbijdrage personeelsvereniging (als werknemers geen aanspraak hebben op uitkeringen uit de pv)</t>
  </si>
  <si>
    <t>WPerWkvUtv</t>
  </si>
  <si>
    <t>4010050</t>
  </si>
  <si>
    <t>Uitkering/verstrekking tot vergoeding door werknemer ivm met werk gelden schade/verlies persoonlijke zaken</t>
  </si>
  <si>
    <t>WPerWkvEuo</t>
  </si>
  <si>
    <t>4010060</t>
  </si>
  <si>
    <t>Eenmalige uitkering/verstrekking bij overlijden werknemer, zijn partner of kinderen (voorzover = &lt; 3 x maandloon)</t>
  </si>
  <si>
    <t>WPerWkvUue</t>
  </si>
  <si>
    <t>4010070</t>
  </si>
  <si>
    <t xml:space="preserve">Uitkering/verstrekking uit een personeelsfonds </t>
  </si>
  <si>
    <t>WPerWkvMpi</t>
  </si>
  <si>
    <t>4010080</t>
  </si>
  <si>
    <t>Meewerkvergoeding partner inhoudingsplichtige (indien lager dan € 5.000)</t>
  </si>
  <si>
    <t>WPerWkvOwg</t>
  </si>
  <si>
    <t>4010090</t>
  </si>
  <si>
    <t>Overige werkkosten geen of vrijgesteld loon</t>
  </si>
  <si>
    <t>WPerWko</t>
  </si>
  <si>
    <t>4011000</t>
  </si>
  <si>
    <t>Werkkosten overig</t>
  </si>
  <si>
    <t>WPerWkoWee</t>
  </si>
  <si>
    <t>4011010</t>
  </si>
  <si>
    <t>Werkkosten eindheffing</t>
  </si>
  <si>
    <t>WPerWkoCiB</t>
  </si>
  <si>
    <t>4011020</t>
  </si>
  <si>
    <t>Correctie inzake BTW</t>
  </si>
  <si>
    <t>WPerWkoObw</t>
  </si>
  <si>
    <t>4011030</t>
  </si>
  <si>
    <t>Overboeking werkkosten</t>
  </si>
  <si>
    <t>WPerWkoDwk</t>
  </si>
  <si>
    <t>Doorberekende werkkosten</t>
  </si>
  <si>
    <t>WPerOvp</t>
  </si>
  <si>
    <t>4012000</t>
  </si>
  <si>
    <t>Overige personeelskosten</t>
  </si>
  <si>
    <t>WPerOvpUik</t>
  </si>
  <si>
    <t>4012010</t>
  </si>
  <si>
    <t>Uitzendkrachten</t>
  </si>
  <si>
    <t>WPerOvpUit</t>
  </si>
  <si>
    <t>4012020</t>
  </si>
  <si>
    <t>Uitzendbedrijven</t>
  </si>
  <si>
    <t>WPerOvpMaf</t>
  </si>
  <si>
    <t>4012030</t>
  </si>
  <si>
    <t>Management fee</t>
  </si>
  <si>
    <t>WPerOvpOip</t>
  </si>
  <si>
    <t>4012040</t>
  </si>
  <si>
    <t>Overig ingeleend personeel</t>
  </si>
  <si>
    <t>WPerOvpWer</t>
  </si>
  <si>
    <t>4012050</t>
  </si>
  <si>
    <t>Wervingskosten</t>
  </si>
  <si>
    <t>WPerOvpAbd</t>
  </si>
  <si>
    <t>4012060</t>
  </si>
  <si>
    <t>Arbodienst</t>
  </si>
  <si>
    <t>WPerOvpDdd</t>
  </si>
  <si>
    <t>4012070</t>
  </si>
  <si>
    <t>Diensten door derden</t>
  </si>
  <si>
    <t>WPerOvpZie</t>
  </si>
  <si>
    <t>4012080</t>
  </si>
  <si>
    <t>Ziekengeldverzekering</t>
  </si>
  <si>
    <t>WPerOvpOzi</t>
  </si>
  <si>
    <t>4012090</t>
  </si>
  <si>
    <t>Ontvangen ziekengelden</t>
  </si>
  <si>
    <t>WPerOvpDvr</t>
  </si>
  <si>
    <t>4012100</t>
  </si>
  <si>
    <t>Dotatie voorziening in verband met reorganisaties</t>
  </si>
  <si>
    <t>WPerOvpVvr</t>
  </si>
  <si>
    <t>4012110</t>
  </si>
  <si>
    <t>WPerOvpDoa</t>
  </si>
  <si>
    <t>4012120</t>
  </si>
  <si>
    <t>Dotatie arbeidsongeschiktheidsvoorziening</t>
  </si>
  <si>
    <t>WPerOvpDoj</t>
  </si>
  <si>
    <t>4012130</t>
  </si>
  <si>
    <t>Dotatie jubileumvoorziening</t>
  </si>
  <si>
    <t>WPerOvpVva</t>
  </si>
  <si>
    <t>4012140</t>
  </si>
  <si>
    <t>WPerOvpVrj</t>
  </si>
  <si>
    <t>4012150</t>
  </si>
  <si>
    <t>WPerOvpObp</t>
  </si>
  <si>
    <t>4012160</t>
  </si>
  <si>
    <t>Overige belastingen inzake personeel</t>
  </si>
  <si>
    <t>WPerOvpOvp</t>
  </si>
  <si>
    <t>4012170</t>
  </si>
  <si>
    <t>WPerOvpDop</t>
  </si>
  <si>
    <t>Doorberekende overige personeelskosten</t>
  </si>
  <si>
    <t>WAfs</t>
  </si>
  <si>
    <t>AFSCHRIJVINGEN</t>
  </si>
  <si>
    <t>WAfsAiv</t>
  </si>
  <si>
    <t>4101000</t>
  </si>
  <si>
    <t>Afschrijvingen immateriële vaste activa</t>
  </si>
  <si>
    <t>WAfsAivOek</t>
  </si>
  <si>
    <t>4101010</t>
  </si>
  <si>
    <t>Afschrijving oprichtingskosten en kosten uitgifte van aandelen</t>
  </si>
  <si>
    <t>WAfsAivKoe</t>
  </si>
  <si>
    <t>4101020</t>
  </si>
  <si>
    <t>Afschrijving kosten onderzoek en ontwikkeling</t>
  </si>
  <si>
    <t>WAfsAivCev</t>
  </si>
  <si>
    <t>4101030</t>
  </si>
  <si>
    <t>Afschrijving concessies en vergunningen</t>
  </si>
  <si>
    <t>WAfsAivSof</t>
  </si>
  <si>
    <t>4101040</t>
  </si>
  <si>
    <t>Afschrijving software</t>
  </si>
  <si>
    <t>WAfsAivOie</t>
  </si>
  <si>
    <t>4101050</t>
  </si>
  <si>
    <t>Afschrijving overig intellectueel eigendom</t>
  </si>
  <si>
    <t>WAfsAivBou</t>
  </si>
  <si>
    <t>4101060</t>
  </si>
  <si>
    <t>Afschrijving bouwclaims</t>
  </si>
  <si>
    <t>WAfsAivGoo</t>
  </si>
  <si>
    <t>4101070</t>
  </si>
  <si>
    <t>Afschrijving goodwill</t>
  </si>
  <si>
    <t>WAfsAivGue</t>
  </si>
  <si>
    <t>4101080</t>
  </si>
  <si>
    <t>Afschrijving goodwill uit eerdere overnames</t>
  </si>
  <si>
    <t>WAfsAivViv</t>
  </si>
  <si>
    <t>4101090</t>
  </si>
  <si>
    <t>Afschrijving vooruitbetaalde immateriële vaste activa</t>
  </si>
  <si>
    <t>WAfsAivOiv</t>
  </si>
  <si>
    <t>4101100</t>
  </si>
  <si>
    <t>Afschrijving overige immateriële vaste activa</t>
  </si>
  <si>
    <t>WAfsAmv</t>
  </si>
  <si>
    <t>4102000</t>
  </si>
  <si>
    <t>Afschrijvingen materiële vaste activa</t>
  </si>
  <si>
    <t>WAfsAmvBeg</t>
  </si>
  <si>
    <t>4102010</t>
  </si>
  <si>
    <t>Afschrijving bedrijfsgebouwen</t>
  </si>
  <si>
    <t>WAfsAmvVeb</t>
  </si>
  <si>
    <t>4102020</t>
  </si>
  <si>
    <t>Afschrijving verbouwingen</t>
  </si>
  <si>
    <t>WAfsAmvVas</t>
  </si>
  <si>
    <t>4102030</t>
  </si>
  <si>
    <t>Afschrijving vastgoedbeleggingen</t>
  </si>
  <si>
    <t>WAfsAmvHuu</t>
  </si>
  <si>
    <t>4102040</t>
  </si>
  <si>
    <t>Afschrijving huurdersinvesteringen</t>
  </si>
  <si>
    <t>WAfsAmvMei</t>
  </si>
  <si>
    <t>4102050</t>
  </si>
  <si>
    <t>Afschrijving machines en installaties</t>
  </si>
  <si>
    <t>WAfsAmvSev</t>
  </si>
  <si>
    <t>4102060</t>
  </si>
  <si>
    <t>Afschrijving schepen en vliegtuigen</t>
  </si>
  <si>
    <t>WAfsAmvTev</t>
  </si>
  <si>
    <t>4102070</t>
  </si>
  <si>
    <t>Afschrijving transport- en vervoermiddelen</t>
  </si>
  <si>
    <t>WAfsAmvObe</t>
  </si>
  <si>
    <t>4102080</t>
  </si>
  <si>
    <t>Afschrijving overige vaste bedrijfsmiddelen</t>
  </si>
  <si>
    <t>WAfsAmvBei</t>
  </si>
  <si>
    <t>4102090</t>
  </si>
  <si>
    <t>Afschrijving bedrijfsinventaris</t>
  </si>
  <si>
    <t>WAfsAmvVbi</t>
  </si>
  <si>
    <t>4102100</t>
  </si>
  <si>
    <t>Afschrijving vaste bedrijfsmiddelen in uitvoering en vooruitbetaalde materiële vaste activa</t>
  </si>
  <si>
    <t>WAfsAmvBgm</t>
  </si>
  <si>
    <t>4102110</t>
  </si>
  <si>
    <t>Afschrijving buitengebruikgestelde materiële vaste activa</t>
  </si>
  <si>
    <t>WAfsAmvOmv</t>
  </si>
  <si>
    <t>4102120</t>
  </si>
  <si>
    <t>Afschrijving overige materiële vaste activa</t>
  </si>
  <si>
    <t>WAfsOwi</t>
  </si>
  <si>
    <t>4103000</t>
  </si>
  <si>
    <t>Overige waardeveranderingen immateriële vaste activa</t>
  </si>
  <si>
    <t>WAfsOwiOek</t>
  </si>
  <si>
    <t>4103010</t>
  </si>
  <si>
    <t>Overige waardeverandering oprichtingskosten en kosten uitgifte van aandelen</t>
  </si>
  <si>
    <t>WAfsOwiKoe</t>
  </si>
  <si>
    <t>4103020</t>
  </si>
  <si>
    <t>Overige waardeverandering kosten onderzoek en ontwikkeling</t>
  </si>
  <si>
    <t>WAfsOwiCev</t>
  </si>
  <si>
    <t>4103030</t>
  </si>
  <si>
    <t>Overige waardeverandering concessies en vergunningen</t>
  </si>
  <si>
    <t>WAfsOwiSof</t>
  </si>
  <si>
    <t>4103040</t>
  </si>
  <si>
    <t>Overige waardeverandering software</t>
  </si>
  <si>
    <t>WAfsOwiOie</t>
  </si>
  <si>
    <t>4103050</t>
  </si>
  <si>
    <t>Overige waardeverandering overig intellectueel eigendom</t>
  </si>
  <si>
    <t>WAfsOwiBou</t>
  </si>
  <si>
    <t>4103060</t>
  </si>
  <si>
    <t>Overige waardeverandering bouwclaims</t>
  </si>
  <si>
    <t>WAfsOwiGoo</t>
  </si>
  <si>
    <t>4103070</t>
  </si>
  <si>
    <t>Overige waardeverandering goodwill</t>
  </si>
  <si>
    <t>WAfsOwiGue</t>
  </si>
  <si>
    <t>4103080</t>
  </si>
  <si>
    <t>Overige waardeverandering goodwill uit eerdere overnames</t>
  </si>
  <si>
    <t>WAfsOwiViv</t>
  </si>
  <si>
    <t>4103090</t>
  </si>
  <si>
    <t>Overige waardeverandering vooruitbetaalde immateriële vaste activa</t>
  </si>
  <si>
    <t>WAfsOwiOiv</t>
  </si>
  <si>
    <t>4103100</t>
  </si>
  <si>
    <t>Overige waardeverandering overige immateriële vaste activa</t>
  </si>
  <si>
    <t>WAfsOwm</t>
  </si>
  <si>
    <t>4104000</t>
  </si>
  <si>
    <t>Overige waardeveranderingen materiële vaste activa</t>
  </si>
  <si>
    <t>WAfsOwmBeg</t>
  </si>
  <si>
    <t>4104010</t>
  </si>
  <si>
    <t>Overige waardeverandering bedrijfsgebouwen</t>
  </si>
  <si>
    <t>WAfsOwmVeb</t>
  </si>
  <si>
    <t>4104020</t>
  </si>
  <si>
    <t>Overige waardeverandering verbouwingen</t>
  </si>
  <si>
    <t>WAfsOwmVas</t>
  </si>
  <si>
    <t>4104030</t>
  </si>
  <si>
    <t>Overige waardeverandering vastgoedbeleggingen</t>
  </si>
  <si>
    <t>WAfsOwmHuu</t>
  </si>
  <si>
    <t>4104040</t>
  </si>
  <si>
    <t>Overige waardeverandering huurdersinvesteringen</t>
  </si>
  <si>
    <t>WAfsOwmMei</t>
  </si>
  <si>
    <t>4104050</t>
  </si>
  <si>
    <t>Overige waardeverandering machines en installaties</t>
  </si>
  <si>
    <t>WAfsOwmSev</t>
  </si>
  <si>
    <t>4104060</t>
  </si>
  <si>
    <t>Overige waardeverandering schepen en vliegtuigen</t>
  </si>
  <si>
    <t>WAfsOwmTev</t>
  </si>
  <si>
    <t>4104070</t>
  </si>
  <si>
    <t>Overige waardeverandering transport- en vervoermiddelen</t>
  </si>
  <si>
    <t>WAfsOwmObe</t>
  </si>
  <si>
    <t>4104080</t>
  </si>
  <si>
    <t>Overige waardeverandering overige vaste bedrijfsmiddelen</t>
  </si>
  <si>
    <t>WAfsOwmBei</t>
  </si>
  <si>
    <t>4104090</t>
  </si>
  <si>
    <t>Overige waardeverandering bedrijfsinventaris</t>
  </si>
  <si>
    <t>WAfsOwmVbi</t>
  </si>
  <si>
    <t>4104100</t>
  </si>
  <si>
    <t>Overige waardeverandering vaste bedrijfsmiddelen in uitvoering en vooruitbetaalde materiële vaste activa</t>
  </si>
  <si>
    <t>WAfsOwmBgm</t>
  </si>
  <si>
    <t>4104110</t>
  </si>
  <si>
    <t>Overige waardeverandering buitengebruikgestelde materiële vaste activa</t>
  </si>
  <si>
    <t>WAfsOwmOmv</t>
  </si>
  <si>
    <t>4104120</t>
  </si>
  <si>
    <t>Overige waardeverandering overige materiële vaste activa</t>
  </si>
  <si>
    <t>WAfsRvi</t>
  </si>
  <si>
    <t>4105000</t>
  </si>
  <si>
    <t>Resultaat verkoop immateriële vaste activa</t>
  </si>
  <si>
    <t>WAfsRviOek</t>
  </si>
  <si>
    <t>4105010</t>
  </si>
  <si>
    <t>Resultaat verkoop oprichtingskosten en kosten uitgifte van aandelen</t>
  </si>
  <si>
    <t>WAfsRviKoe</t>
  </si>
  <si>
    <t>4105020</t>
  </si>
  <si>
    <t>Resultaat verkoop kosten onderzoek en ontwikkeling</t>
  </si>
  <si>
    <t>WAfsRviCev</t>
  </si>
  <si>
    <t>4105030</t>
  </si>
  <si>
    <t>Resultaat verkoop concessies en vergunningen</t>
  </si>
  <si>
    <t>WAfsRviSof</t>
  </si>
  <si>
    <t>4105040</t>
  </si>
  <si>
    <t>Resultaat verkoop software</t>
  </si>
  <si>
    <t>WAfsRviOie</t>
  </si>
  <si>
    <t>4105050</t>
  </si>
  <si>
    <t>Resultaat verkoop overig intellectueel eigendom</t>
  </si>
  <si>
    <t>WAfsRviBou</t>
  </si>
  <si>
    <t>4105060</t>
  </si>
  <si>
    <t>Resultaat verkoop bouwclaims</t>
  </si>
  <si>
    <t>WAfsRviGoo</t>
  </si>
  <si>
    <t>4105070</t>
  </si>
  <si>
    <t>Resultaat verkoop goodwill</t>
  </si>
  <si>
    <t>WAfsRviGue</t>
  </si>
  <si>
    <t>4105080</t>
  </si>
  <si>
    <t>Resultaat verkoop goodwill uit eerdere overnames</t>
  </si>
  <si>
    <t>WAfsRviViv</t>
  </si>
  <si>
    <t>4105090</t>
  </si>
  <si>
    <t>Resultaat verkoop vooruitbetaalde immateriële vaste activa</t>
  </si>
  <si>
    <t>WAfsRviOiv</t>
  </si>
  <si>
    <t>4105100</t>
  </si>
  <si>
    <t>Resultaat verkoop overige immateriële vaste activa</t>
  </si>
  <si>
    <t>WAfsRvm</t>
  </si>
  <si>
    <t>4106000</t>
  </si>
  <si>
    <t>Resultaat verkoop materiële vaste activa</t>
  </si>
  <si>
    <t>WAfsRvmBeg</t>
  </si>
  <si>
    <t>4106010</t>
  </si>
  <si>
    <t>Resultaat verkoop bedrijfsgebouwen</t>
  </si>
  <si>
    <t>WAfsRvmVeb</t>
  </si>
  <si>
    <t>4106020</t>
  </si>
  <si>
    <t>Resultaat verkoop verbouwingen</t>
  </si>
  <si>
    <t>WAfsRvmVas</t>
  </si>
  <si>
    <t>4106030</t>
  </si>
  <si>
    <t>Resultaat verkoop vastgoedbeleggingen</t>
  </si>
  <si>
    <t>WAfsRvmHuu</t>
  </si>
  <si>
    <t>4106040</t>
  </si>
  <si>
    <t>Resultaat verkoop huurdersinvesteringen</t>
  </si>
  <si>
    <t>WAfsRvmMei</t>
  </si>
  <si>
    <t>4106050</t>
  </si>
  <si>
    <t>Resultaat verkoop machines en installaties</t>
  </si>
  <si>
    <t>WAfsRvmSev</t>
  </si>
  <si>
    <t>4106060</t>
  </si>
  <si>
    <t>Resultaat verkoop schepen en vliegtuigen</t>
  </si>
  <si>
    <t>WAfsRvmTev</t>
  </si>
  <si>
    <t>4106070</t>
  </si>
  <si>
    <t>Resultaat verkoop transport- en vervoermiddelen</t>
  </si>
  <si>
    <t>WAfsRvmObe</t>
  </si>
  <si>
    <t>4106080</t>
  </si>
  <si>
    <t>Resultaat verkoop overige vaste bedrijfsmiddelen</t>
  </si>
  <si>
    <t>WAfsRvmBei</t>
  </si>
  <si>
    <t>4106090</t>
  </si>
  <si>
    <t>Resultaat verkoop bedrijfsinventaris</t>
  </si>
  <si>
    <t>WAfsRvmVbi</t>
  </si>
  <si>
    <t>4106100</t>
  </si>
  <si>
    <t>Resultaat verkoop vaste bedrijfsmiddelen in uitvoering en vooruitbetaalde materiële vaste activa</t>
  </si>
  <si>
    <t>WAfsRvmBgm</t>
  </si>
  <si>
    <t>4106110</t>
  </si>
  <si>
    <t>Resultaat verkoop buitengebruikgestelde materiële vaste activa</t>
  </si>
  <si>
    <t>WAfsRvmOmv</t>
  </si>
  <si>
    <t>4106120</t>
  </si>
  <si>
    <t>Resultaat verkoop overige materiële vaste activa</t>
  </si>
  <si>
    <t>WAfsDae</t>
  </si>
  <si>
    <t>4199000</t>
  </si>
  <si>
    <t>Doorberekende afschrijvingen en waardeveranderingen</t>
  </si>
  <si>
    <t>WAfsDaeDaf</t>
  </si>
  <si>
    <t>4199010</t>
  </si>
  <si>
    <t>Doorberekende afschrijvingen</t>
  </si>
  <si>
    <t>WAfsDaeDow</t>
  </si>
  <si>
    <t>4199020</t>
  </si>
  <si>
    <t>Doorberekende waardeveranderingen</t>
  </si>
  <si>
    <t>WAfsDaeDve</t>
  </si>
  <si>
    <t>4199030</t>
  </si>
  <si>
    <t>Doorberekende verkoopresultaten</t>
  </si>
  <si>
    <t>WBed</t>
  </si>
  <si>
    <t>OVERIGE BEDRIJFSKOSTEN</t>
  </si>
  <si>
    <t>WBedHui</t>
  </si>
  <si>
    <t>4201000</t>
  </si>
  <si>
    <t>Huisvestingskosten</t>
  </si>
  <si>
    <t>WBedHuiErf</t>
  </si>
  <si>
    <t>4201010</t>
  </si>
  <si>
    <t>Erfpacht</t>
  </si>
  <si>
    <t>WBedHuiLee</t>
  </si>
  <si>
    <t>4201020</t>
  </si>
  <si>
    <t>Leefbaarheid</t>
  </si>
  <si>
    <t>WBedHuiLas</t>
  </si>
  <si>
    <t>4201030</t>
  </si>
  <si>
    <t>Lasten servicecontracten</t>
  </si>
  <si>
    <t>WBedHuiBeh</t>
  </si>
  <si>
    <t>4201040</t>
  </si>
  <si>
    <t>Betaalde huur</t>
  </si>
  <si>
    <t>WBedHuiOhu</t>
  </si>
  <si>
    <t>4201050</t>
  </si>
  <si>
    <t>Ontvangen huursuppletie</t>
  </si>
  <si>
    <t>WBedHuiHuw</t>
  </si>
  <si>
    <t>4201060</t>
  </si>
  <si>
    <t>Huurwaarde woongedeelte</t>
  </si>
  <si>
    <t>WBedHuiOnt</t>
  </si>
  <si>
    <t>4201070</t>
  </si>
  <si>
    <t>Onderhoud terreinen</t>
  </si>
  <si>
    <t>WBedHuiOng</t>
  </si>
  <si>
    <t>4201080</t>
  </si>
  <si>
    <t>Onderhoud gebouwen</t>
  </si>
  <si>
    <t>WBedHuiSch</t>
  </si>
  <si>
    <t>4201090</t>
  </si>
  <si>
    <t>Schoonmaakkosten</t>
  </si>
  <si>
    <t>WBedHuiSer</t>
  </si>
  <si>
    <t>4201100</t>
  </si>
  <si>
    <t>Servicekosten</t>
  </si>
  <si>
    <t>WBedHuiGas</t>
  </si>
  <si>
    <t>4201110</t>
  </si>
  <si>
    <t>Gas</t>
  </si>
  <si>
    <t>WBedHuiElk</t>
  </si>
  <si>
    <t>4201120</t>
  </si>
  <si>
    <t>Elektra</t>
  </si>
  <si>
    <t>WBedHuiWat</t>
  </si>
  <si>
    <t>4201130</t>
  </si>
  <si>
    <t>Water</t>
  </si>
  <si>
    <t>WBedHuiNed</t>
  </si>
  <si>
    <t>4201140</t>
  </si>
  <si>
    <t>Netdiensten</t>
  </si>
  <si>
    <t>WBedHuiPre</t>
  </si>
  <si>
    <t>4201150</t>
  </si>
  <si>
    <t>Privé-gebruik energie</t>
  </si>
  <si>
    <t>WBedHuiAoz</t>
  </si>
  <si>
    <t>4201160</t>
  </si>
  <si>
    <t>Assurantiepremies onroerende zaak</t>
  </si>
  <si>
    <t>WBedHuiOnz</t>
  </si>
  <si>
    <t>4201170</t>
  </si>
  <si>
    <t>Onroerende zaakbelasting</t>
  </si>
  <si>
    <t>WBedHuiMez</t>
  </si>
  <si>
    <t>4201180</t>
  </si>
  <si>
    <t>Milieuheffingen en zuiveringsleges</t>
  </si>
  <si>
    <t>WBedHuiObh</t>
  </si>
  <si>
    <t>4201190</t>
  </si>
  <si>
    <t>Overige belastingen inzake huisvesting</t>
  </si>
  <si>
    <t>WBedHuiOvh</t>
  </si>
  <si>
    <t>4201200</t>
  </si>
  <si>
    <t>Overige vaste huisvestingslasten</t>
  </si>
  <si>
    <t>WBedHuiDrg</t>
  </si>
  <si>
    <t>4201210</t>
  </si>
  <si>
    <t>Dotatie reserve assurantie eigen risico gebouwen</t>
  </si>
  <si>
    <t>WBedHuiVrg</t>
  </si>
  <si>
    <t>4201220</t>
  </si>
  <si>
    <t>Vrijval reserve assurantie eigen risico gebouwen</t>
  </si>
  <si>
    <t>WBedHuiDvg</t>
  </si>
  <si>
    <t>4201230</t>
  </si>
  <si>
    <t>Dotatie voorziening groot onderhoud gebouwen</t>
  </si>
  <si>
    <t>WBedHuiVgb</t>
  </si>
  <si>
    <t>4201240</t>
  </si>
  <si>
    <t>Vrijval voorziening groot onderhoud gebouwen</t>
  </si>
  <si>
    <t>WBedHuiDkg</t>
  </si>
  <si>
    <t>4201250</t>
  </si>
  <si>
    <t>Dotatie kostenegalisatiereserve groot onderhoud gebouwen</t>
  </si>
  <si>
    <t>WBedHuiVkg</t>
  </si>
  <si>
    <t>4201260</t>
  </si>
  <si>
    <t>Vrijval kostenegalisatiereserve groot onderhoud gebouwen</t>
  </si>
  <si>
    <t>WBedHuiOhv</t>
  </si>
  <si>
    <t>4201270</t>
  </si>
  <si>
    <t>Overige huisvestingskosten</t>
  </si>
  <si>
    <t>WBedHuiDoh</t>
  </si>
  <si>
    <t>Doorberekende huisvestingskosten</t>
  </si>
  <si>
    <t>WBedEem</t>
  </si>
  <si>
    <t>4202000</t>
  </si>
  <si>
    <t>Exploitatie- en machinekosten</t>
  </si>
  <si>
    <t>WBedEemRoi</t>
  </si>
  <si>
    <t>4202010</t>
  </si>
  <si>
    <t>Reparatie en onderhoud inventaris</t>
  </si>
  <si>
    <t>WBedEemOls</t>
  </si>
  <si>
    <t>4202020</t>
  </si>
  <si>
    <t>Operational leasing inventaris</t>
  </si>
  <si>
    <t>WBedEemHui</t>
  </si>
  <si>
    <t>4202030</t>
  </si>
  <si>
    <t>Huur inventaris</t>
  </si>
  <si>
    <t>WBedEemKai</t>
  </si>
  <si>
    <t>4202040</t>
  </si>
  <si>
    <t>Kleine aanschaffingen inventaris</t>
  </si>
  <si>
    <t>WBedEemDvi</t>
  </si>
  <si>
    <t>4202060</t>
  </si>
  <si>
    <t>Dotatie voorziening groot onderhoud inventaris</t>
  </si>
  <si>
    <t>WBedEemVoi</t>
  </si>
  <si>
    <t>4202070</t>
  </si>
  <si>
    <t>Vrijval voorziening groot onderhoud inventaris</t>
  </si>
  <si>
    <t>WBedEemDki</t>
  </si>
  <si>
    <t>4202080</t>
  </si>
  <si>
    <t>Dotatie kostenegalisatiereserve groot onderhoud inventaris</t>
  </si>
  <si>
    <t>WBedEemVki</t>
  </si>
  <si>
    <t>4202090</t>
  </si>
  <si>
    <t>Vrijval kostenegalisatiereserve groot onderhoud inventaris</t>
  </si>
  <si>
    <t>WBedEemOki</t>
  </si>
  <si>
    <t>4202100</t>
  </si>
  <si>
    <t>Overige kosten inventaris</t>
  </si>
  <si>
    <t>WBedEemRom</t>
  </si>
  <si>
    <t>4202110</t>
  </si>
  <si>
    <t>Reparatie en onderhoud machines</t>
  </si>
  <si>
    <t>WBedEemOlm</t>
  </si>
  <si>
    <t>4202120</t>
  </si>
  <si>
    <t>Operational leasing machines</t>
  </si>
  <si>
    <t>WBedEemHum</t>
  </si>
  <si>
    <t>4202130</t>
  </si>
  <si>
    <t>Huur machines</t>
  </si>
  <si>
    <t>WBedEemOme</t>
  </si>
  <si>
    <t>4202140</t>
  </si>
  <si>
    <t>Onderhoud machines en installaties</t>
  </si>
  <si>
    <t>WBedEemBrm</t>
  </si>
  <si>
    <t>4202150</t>
  </si>
  <si>
    <t>Brandstof machines</t>
  </si>
  <si>
    <t>WBedEemKam</t>
  </si>
  <si>
    <t>4202160</t>
  </si>
  <si>
    <t>Kleine aanschaffingen machines</t>
  </si>
  <si>
    <t>WBedEemDvm</t>
  </si>
  <si>
    <t>4202170</t>
  </si>
  <si>
    <t>Dotatie voorziening groot onderhoud machines</t>
  </si>
  <si>
    <t>WBedEemVgo</t>
  </si>
  <si>
    <t>4202180</t>
  </si>
  <si>
    <t>Vrijval voorziening groot onderhoud machines</t>
  </si>
  <si>
    <t>WBedEemDkm</t>
  </si>
  <si>
    <t>4202190</t>
  </si>
  <si>
    <t>Dotatie kostenegalisatiereserve groot onderhoud machines</t>
  </si>
  <si>
    <t>WBedEemVkm</t>
  </si>
  <si>
    <t>4202200</t>
  </si>
  <si>
    <t>Vrijval kostenegalisatiereserve groot onderhoud machines</t>
  </si>
  <si>
    <t>WBedEemObm</t>
  </si>
  <si>
    <t>4202210</t>
  </si>
  <si>
    <t>Overige belastingen inzake exploitatie en machines</t>
  </si>
  <si>
    <t>WBedEemOkm</t>
  </si>
  <si>
    <t>4202220</t>
  </si>
  <si>
    <t>Overige kosten machines</t>
  </si>
  <si>
    <t>WBedEemWdd</t>
  </si>
  <si>
    <t>4202230</t>
  </si>
  <si>
    <t>Werk door derden</t>
  </si>
  <si>
    <t>WBedEemDrm</t>
  </si>
  <si>
    <t>4202240</t>
  </si>
  <si>
    <t>Dotatie reserve assurantie eigen risico machines</t>
  </si>
  <si>
    <t>WBedEemVrm</t>
  </si>
  <si>
    <t>4202250</t>
  </si>
  <si>
    <t>Vrijval reserve assurantie eigen risico machines</t>
  </si>
  <si>
    <t>WBedEemAme</t>
  </si>
  <si>
    <t>4202260</t>
  </si>
  <si>
    <t>Assurantiepremie machines en inventaris</t>
  </si>
  <si>
    <t>WBedEemVpm</t>
  </si>
  <si>
    <t>4202270</t>
  </si>
  <si>
    <t>Verpakkingsmaterialen</t>
  </si>
  <si>
    <t>WBedEemOee</t>
  </si>
  <si>
    <t>4202280</t>
  </si>
  <si>
    <t>Overige exploitatie- en machinekosten</t>
  </si>
  <si>
    <t>WBedEemDem</t>
  </si>
  <si>
    <t>Doorberekende exploitatie- en machinekosten</t>
  </si>
  <si>
    <t>WBedVkk</t>
  </si>
  <si>
    <t>4203000</t>
  </si>
  <si>
    <t>Verkoopkosten</t>
  </si>
  <si>
    <t>WBedVkkRea</t>
  </si>
  <si>
    <t>4203010</t>
  </si>
  <si>
    <t>Reclame- en advertentiekosten</t>
  </si>
  <si>
    <t>WBedVkkKos</t>
  </si>
  <si>
    <t>4203020</t>
  </si>
  <si>
    <t>Kosten sponsoring</t>
  </si>
  <si>
    <t>WBedVkkBeu</t>
  </si>
  <si>
    <t>4203030</t>
  </si>
  <si>
    <t>Beurskosten</t>
  </si>
  <si>
    <t>WBedVkkRel</t>
  </si>
  <si>
    <t>4203040</t>
  </si>
  <si>
    <t>Relatiegeschenken</t>
  </si>
  <si>
    <t>WBedVkkKer</t>
  </si>
  <si>
    <t>4203050</t>
  </si>
  <si>
    <t>Kerstpakketten relaties</t>
  </si>
  <si>
    <t>WBedVkkRep</t>
  </si>
  <si>
    <t>4203060</t>
  </si>
  <si>
    <t>Representatiekosten</t>
  </si>
  <si>
    <t>WBedVkkRev</t>
  </si>
  <si>
    <t>4203070</t>
  </si>
  <si>
    <t>Reis- en verblijfkosten</t>
  </si>
  <si>
    <t>WBedVkkEta</t>
  </si>
  <si>
    <t>4203080</t>
  </si>
  <si>
    <t>Etalagekosten</t>
  </si>
  <si>
    <t>WBedVkkVrk</t>
  </si>
  <si>
    <t>4203090</t>
  </si>
  <si>
    <t>Vrachtkosten</t>
  </si>
  <si>
    <t>WBedVkkInc</t>
  </si>
  <si>
    <t>4203100</t>
  </si>
  <si>
    <t>Incassokosten</t>
  </si>
  <si>
    <t>WBedVkkKmz</t>
  </si>
  <si>
    <t>4203110</t>
  </si>
  <si>
    <t>Kilometervergoeding zakelijke reizen</t>
  </si>
  <si>
    <t>WBedVkkKmw</t>
  </si>
  <si>
    <t>4203120</t>
  </si>
  <si>
    <t>Kilometervergoeding woon-werkverkeer</t>
  </si>
  <si>
    <t>WBedVkkVkp</t>
  </si>
  <si>
    <t>4203130</t>
  </si>
  <si>
    <t>Verkoopprovisie</t>
  </si>
  <si>
    <t>WBedVkkCom</t>
  </si>
  <si>
    <t>4203140</t>
  </si>
  <si>
    <t>Commissies</t>
  </si>
  <si>
    <t>WBedVkkFra</t>
  </si>
  <si>
    <t>4203150</t>
  </si>
  <si>
    <t>Franchisekosten</t>
  </si>
  <si>
    <t>WBedVkkDvd</t>
  </si>
  <si>
    <t>4203160</t>
  </si>
  <si>
    <t>Dotatie voorziening dubieuze debiteuren</t>
  </si>
  <si>
    <t>WBedVkkAdd</t>
  </si>
  <si>
    <t>4203170</t>
  </si>
  <si>
    <t>Afboeking dubieuze debiteuren</t>
  </si>
  <si>
    <t>WBedVkkDog</t>
  </si>
  <si>
    <t>4203180</t>
  </si>
  <si>
    <t>Dotatie garantievoorziening</t>
  </si>
  <si>
    <t>WBedVkkVgv</t>
  </si>
  <si>
    <t>4203190</t>
  </si>
  <si>
    <t>WBedVkkWeb</t>
  </si>
  <si>
    <t>4203200</t>
  </si>
  <si>
    <t>Websitekosten</t>
  </si>
  <si>
    <t>WBedVkkObs</t>
  </si>
  <si>
    <t>4203210</t>
  </si>
  <si>
    <t>Overige belastingen inzake verkoopactiviteiten</t>
  </si>
  <si>
    <t>WBedVkkOvr</t>
  </si>
  <si>
    <t>4203220</t>
  </si>
  <si>
    <t>Overige verkoopkosten</t>
  </si>
  <si>
    <t>WBedVkkDbv</t>
  </si>
  <si>
    <t>Doorberekende verkoopkosten</t>
  </si>
  <si>
    <t>WBedAut</t>
  </si>
  <si>
    <t>4204000</t>
  </si>
  <si>
    <t>Autokosten</t>
  </si>
  <si>
    <t>WBedAutBra</t>
  </si>
  <si>
    <t>4204010</t>
  </si>
  <si>
    <t>Brandstofkosten auto's</t>
  </si>
  <si>
    <t>WBedAutRoa</t>
  </si>
  <si>
    <t>4204020</t>
  </si>
  <si>
    <t>Reparatie en onderhoud auto's</t>
  </si>
  <si>
    <t>WBedAutAsa</t>
  </si>
  <si>
    <t>4204030</t>
  </si>
  <si>
    <t>Assurantiepremie auto's</t>
  </si>
  <si>
    <t>WBedAutMot</t>
  </si>
  <si>
    <t>4204040</t>
  </si>
  <si>
    <t>Motorrijtuigenbelasting</t>
  </si>
  <si>
    <t>WBedAutOpa</t>
  </si>
  <si>
    <t>4204050</t>
  </si>
  <si>
    <t>Operational leasing auto's</t>
  </si>
  <si>
    <t>WBedAutBwl</t>
  </si>
  <si>
    <t>4204060</t>
  </si>
  <si>
    <t>Bijdrage werknemers leaseregeling</t>
  </si>
  <si>
    <t>WBedAutPga</t>
  </si>
  <si>
    <t>4204070</t>
  </si>
  <si>
    <t>WBedAutBop</t>
  </si>
  <si>
    <t>4204080</t>
  </si>
  <si>
    <t>BTW op privé-gebruik auto's</t>
  </si>
  <si>
    <t>WBedAutHua</t>
  </si>
  <si>
    <t>4204090</t>
  </si>
  <si>
    <t>Huur auto's</t>
  </si>
  <si>
    <t>WBedAutKil</t>
  </si>
  <si>
    <t>4204100</t>
  </si>
  <si>
    <t>Kilometervergoeding</t>
  </si>
  <si>
    <t>WBedAutBeb</t>
  </si>
  <si>
    <t>4204110</t>
  </si>
  <si>
    <t>Boetes en bekeuringen</t>
  </si>
  <si>
    <t>WBedAutObv</t>
  </si>
  <si>
    <t>4204120</t>
  </si>
  <si>
    <t>Overige belastingen inzake vervoermiddelen</t>
  </si>
  <si>
    <t>WBedAutDrv</t>
  </si>
  <si>
    <t>4204130</t>
  </si>
  <si>
    <t>Dotatie reserve assurantie eigen risico vervoermiddelen</t>
  </si>
  <si>
    <t>WBedAutVrv</t>
  </si>
  <si>
    <t>4204140</t>
  </si>
  <si>
    <t>Vrijval reserve assurantie eigen risico vervoermiddelen</t>
  </si>
  <si>
    <t>WBedAutDkv</t>
  </si>
  <si>
    <t>4204150</t>
  </si>
  <si>
    <t>Dotatie kostenegalisatiereserve groot onderhoud vervoermiddelen</t>
  </si>
  <si>
    <t>WBedAutVkv</t>
  </si>
  <si>
    <t>4204160</t>
  </si>
  <si>
    <t>Vrijval kostenegalisatiereserve groot onderhoud vervoermiddelen</t>
  </si>
  <si>
    <t>WBedAutDvv</t>
  </si>
  <si>
    <t>4204170</t>
  </si>
  <si>
    <t>Dotatie voorziening groot onderhoud vervoermiddelen</t>
  </si>
  <si>
    <t>WBedAutVoa</t>
  </si>
  <si>
    <t>4204180</t>
  </si>
  <si>
    <t>Vrijval voorziening groot onderhoud vervoermiddelen</t>
  </si>
  <si>
    <t>WBedAutPar</t>
  </si>
  <si>
    <t>4204190</t>
  </si>
  <si>
    <t>Parkeerkosten</t>
  </si>
  <si>
    <t>WBedAutOak</t>
  </si>
  <si>
    <t>4204200</t>
  </si>
  <si>
    <t>Overige autokosten</t>
  </si>
  <si>
    <t>WBedAutDau</t>
  </si>
  <si>
    <t>Doorberekende autokosten</t>
  </si>
  <si>
    <t>WBedTra</t>
  </si>
  <si>
    <t>4205000</t>
  </si>
  <si>
    <t>Transportkosten</t>
  </si>
  <si>
    <t>WBedTraBrr</t>
  </si>
  <si>
    <t>4205010</t>
  </si>
  <si>
    <t>Brandstofkosten transportmiddelen</t>
  </si>
  <si>
    <t>WBedTraRot</t>
  </si>
  <si>
    <t>4205020</t>
  </si>
  <si>
    <t>Reparatie en onderhoud transportmiddelen</t>
  </si>
  <si>
    <t>WBedTraAst</t>
  </si>
  <si>
    <t>4205030</t>
  </si>
  <si>
    <t>Assurantiepremie transportmiddelen</t>
  </si>
  <si>
    <t>WBedTraMot</t>
  </si>
  <si>
    <t>4205040</t>
  </si>
  <si>
    <t>WBedTraOpt</t>
  </si>
  <si>
    <t>4205050</t>
  </si>
  <si>
    <t>Operational leasing transportmiddelen</t>
  </si>
  <si>
    <t>WBedTraPgt</t>
  </si>
  <si>
    <t>4205060</t>
  </si>
  <si>
    <t>Privé-gebruik transportmiddelen</t>
  </si>
  <si>
    <t>WBedTraBot</t>
  </si>
  <si>
    <t>4205070</t>
  </si>
  <si>
    <t>BTW op privé-gebruik transportmiddelen</t>
  </si>
  <si>
    <t>WBedTraHut</t>
  </si>
  <si>
    <t>4205080</t>
  </si>
  <si>
    <t>Huur transportmiddelen</t>
  </si>
  <si>
    <t>WBedTraObt</t>
  </si>
  <si>
    <t>4205090</t>
  </si>
  <si>
    <t>Overige belastingen inzake transportmiddelen</t>
  </si>
  <si>
    <t>WBedTraDrt</t>
  </si>
  <si>
    <t>4205100</t>
  </si>
  <si>
    <t>Dotatie reserve assurantie eigen risico transportmiddelen</t>
  </si>
  <si>
    <t>WBedTraVrt</t>
  </si>
  <si>
    <t>4205110</t>
  </si>
  <si>
    <t>Vrijval reserve assurantie eigen risico transportmiddelen</t>
  </si>
  <si>
    <t>WBedTraDkt</t>
  </si>
  <si>
    <t>4205120</t>
  </si>
  <si>
    <t>Dotatie kostenegalisatiereserve groot onderhoud transportmiddelen</t>
  </si>
  <si>
    <t>WBedTraVkt</t>
  </si>
  <si>
    <t>4205130</t>
  </si>
  <si>
    <t>Vrijval kostenegalisatiereserve groot onderhoud transportmiddelen</t>
  </si>
  <si>
    <t>WBedTraDvt</t>
  </si>
  <si>
    <t>4205140</t>
  </si>
  <si>
    <t>Dotatie voorziening groot onderhoud transportmiddelen</t>
  </si>
  <si>
    <t>WBedTraVot</t>
  </si>
  <si>
    <t>4205150</t>
  </si>
  <si>
    <t>Vrijval voorziening groot onderhoud transportmiddelen</t>
  </si>
  <si>
    <t>WBedTraPar</t>
  </si>
  <si>
    <t>4205160</t>
  </si>
  <si>
    <t>WBedTraOtr</t>
  </si>
  <si>
    <t>4205170</t>
  </si>
  <si>
    <t>Overige transportkosten</t>
  </si>
  <si>
    <t>WBedTraDot</t>
  </si>
  <si>
    <t>Doorberekende transportkosten</t>
  </si>
  <si>
    <t>WBedKan</t>
  </si>
  <si>
    <t>4206000</t>
  </si>
  <si>
    <t>Kantoorkosten</t>
  </si>
  <si>
    <t>WBedKanKan</t>
  </si>
  <si>
    <t>4206010</t>
  </si>
  <si>
    <t>Kantoorbenodigdheden</t>
  </si>
  <si>
    <t>WBedKanPor</t>
  </si>
  <si>
    <t>4206020</t>
  </si>
  <si>
    <t>Porti</t>
  </si>
  <si>
    <t>WBedKanTef</t>
  </si>
  <si>
    <t>4206030</t>
  </si>
  <si>
    <t>Telefoon- en faxkosten</t>
  </si>
  <si>
    <t>WBedKanPrt</t>
  </si>
  <si>
    <t>4206040</t>
  </si>
  <si>
    <t>Privé-gebruik telefoon</t>
  </si>
  <si>
    <t>WBedKanDru</t>
  </si>
  <si>
    <t>4206050</t>
  </si>
  <si>
    <t>Drukwerk</t>
  </si>
  <si>
    <t>WBedKanKak</t>
  </si>
  <si>
    <t>4206060</t>
  </si>
  <si>
    <t>Kleine aanschaffingen kantoorinventaris</t>
  </si>
  <si>
    <t>WBedKanCea</t>
  </si>
  <si>
    <t>4206070</t>
  </si>
  <si>
    <t>Contributies en abonnementen</t>
  </si>
  <si>
    <t>WBedKanVak</t>
  </si>
  <si>
    <t>4206080</t>
  </si>
  <si>
    <t>WBedKanBoe</t>
  </si>
  <si>
    <t>4206090</t>
  </si>
  <si>
    <t>Boekhouding</t>
  </si>
  <si>
    <t>WBedKanInc</t>
  </si>
  <si>
    <t>4206100</t>
  </si>
  <si>
    <t>WBedKanKoa</t>
  </si>
  <si>
    <t>4206110</t>
  </si>
  <si>
    <t>Kosten automatisering</t>
  </si>
  <si>
    <t>WBedKanAss</t>
  </si>
  <si>
    <t>4206120</t>
  </si>
  <si>
    <t>Assurantiepremie</t>
  </si>
  <si>
    <t>WBedKanOba</t>
  </si>
  <si>
    <t>4206130</t>
  </si>
  <si>
    <t>Overige administratieve belastingen</t>
  </si>
  <si>
    <t>WBedKanRok</t>
  </si>
  <si>
    <t>4206140</t>
  </si>
  <si>
    <t>Reparatie en onderhoud kantoorinventaris</t>
  </si>
  <si>
    <t>WBedKanOka</t>
  </si>
  <si>
    <t>4206150</t>
  </si>
  <si>
    <t>Overige kantoorkosten</t>
  </si>
  <si>
    <t>WBedKanDka</t>
  </si>
  <si>
    <t>Doorberekende kantoorkosten</t>
  </si>
  <si>
    <t>WBedOrg</t>
  </si>
  <si>
    <t>4207000</t>
  </si>
  <si>
    <t>Organisatiekosten</t>
  </si>
  <si>
    <t>WBedOrgHol</t>
  </si>
  <si>
    <t>4207010</t>
  </si>
  <si>
    <t>Holdingkosten</t>
  </si>
  <si>
    <t>WBedOrgDmf</t>
  </si>
  <si>
    <t>4207020</t>
  </si>
  <si>
    <t>Doorberekende management fee</t>
  </si>
  <si>
    <t>WBedOrgOeo</t>
  </si>
  <si>
    <t>4207030</t>
  </si>
  <si>
    <t>Onderzoek en ontwikkeling</t>
  </si>
  <si>
    <t>WBedOrgLgv</t>
  </si>
  <si>
    <t>4207040</t>
  </si>
  <si>
    <t>Leges / vergunningen</t>
  </si>
  <si>
    <t>WBedOrgOct</t>
  </si>
  <si>
    <t>4207050</t>
  </si>
  <si>
    <t>Octrooi en licentiekosten</t>
  </si>
  <si>
    <t>WBedOrgOok</t>
  </si>
  <si>
    <t>4207060</t>
  </si>
  <si>
    <t>Overige organisatiekosten</t>
  </si>
  <si>
    <t>WBedOrgDoo</t>
  </si>
  <si>
    <t>Doorberekende organisatiekosten</t>
  </si>
  <si>
    <t>WBedAss</t>
  </si>
  <si>
    <t>4208000</t>
  </si>
  <si>
    <t>Assurantiekosten</t>
  </si>
  <si>
    <t>WBedAssBea</t>
  </si>
  <si>
    <t>4208010</t>
  </si>
  <si>
    <t>Bedrijfsaansprakelijkheidsverzekering</t>
  </si>
  <si>
    <t>WBedAssOva</t>
  </si>
  <si>
    <t>4208020</t>
  </si>
  <si>
    <t>Overige assurantiepremies</t>
  </si>
  <si>
    <t>WBedAssScb</t>
  </si>
  <si>
    <t>4208030</t>
  </si>
  <si>
    <t>Schadevergoedingen betaald</t>
  </si>
  <si>
    <t>WBedAssSco</t>
  </si>
  <si>
    <t>4208040</t>
  </si>
  <si>
    <t>Schadevergoedingen ontvangen</t>
  </si>
  <si>
    <t>WBedAssDas</t>
  </si>
  <si>
    <t>Doorberekende assurantiekosten</t>
  </si>
  <si>
    <t>WBedAea</t>
  </si>
  <si>
    <t>4209000</t>
  </si>
  <si>
    <t>Accountants- en advieskosten</t>
  </si>
  <si>
    <t>WBedAeaAov</t>
  </si>
  <si>
    <t>4209010</t>
  </si>
  <si>
    <t>Accountantskosten, onderzoek van de jaarrekening</t>
  </si>
  <si>
    <t>WBedAeaAac</t>
  </si>
  <si>
    <t>4209020</t>
  </si>
  <si>
    <t>Accountantskosten, andere controleopdrachten</t>
  </si>
  <si>
    <t>WBedAeaAao</t>
  </si>
  <si>
    <t>4209030</t>
  </si>
  <si>
    <t>Accountantskosten, adviesdiensten op fiscaal terrein</t>
  </si>
  <si>
    <t>WBedAeaAnc</t>
  </si>
  <si>
    <t>4209040</t>
  </si>
  <si>
    <t>Accountantskosten, andere niet-controlediensten</t>
  </si>
  <si>
    <t>WBedAeaPda</t>
  </si>
  <si>
    <t>4209050</t>
  </si>
  <si>
    <t>Privé-gedeelte accountant</t>
  </si>
  <si>
    <t>WBedAeaNot</t>
  </si>
  <si>
    <t>4209060</t>
  </si>
  <si>
    <t>Notariskosten</t>
  </si>
  <si>
    <t>WBedAeaAej</t>
  </si>
  <si>
    <t>4209070</t>
  </si>
  <si>
    <t>Advokaat en juridisch advies</t>
  </si>
  <si>
    <t>WBedAeaAdv</t>
  </si>
  <si>
    <t>4209080</t>
  </si>
  <si>
    <t>Overige advieskosten</t>
  </si>
  <si>
    <t>Advieskosten</t>
  </si>
  <si>
    <t>WBedAeaDae</t>
  </si>
  <si>
    <t>Doorberekende accountants- en advieskosten</t>
  </si>
  <si>
    <t>WBedAdl</t>
  </si>
  <si>
    <t>4210000</t>
  </si>
  <si>
    <t>Administratieve lasten</t>
  </si>
  <si>
    <t>WBedAdlHef</t>
  </si>
  <si>
    <t>4210010</t>
  </si>
  <si>
    <t>Heffingen</t>
  </si>
  <si>
    <t>WBedAdlOvb</t>
  </si>
  <si>
    <t>4210020</t>
  </si>
  <si>
    <t>WBedAdlKav</t>
  </si>
  <si>
    <t>4210030</t>
  </si>
  <si>
    <t>Kasverschillen</t>
  </si>
  <si>
    <t>WBedAdlBan</t>
  </si>
  <si>
    <t>4210040</t>
  </si>
  <si>
    <t>Bankkosten</t>
  </si>
  <si>
    <t>WBedAdlVal</t>
  </si>
  <si>
    <t>4210050</t>
  </si>
  <si>
    <t>Valutaomrekeningsverschillen</t>
  </si>
  <si>
    <t>WBedAdlBov</t>
  </si>
  <si>
    <t>4210060</t>
  </si>
  <si>
    <t>Boekingsverschillen</t>
  </si>
  <si>
    <t>WBedAdlBet</t>
  </si>
  <si>
    <t>4210070</t>
  </si>
  <si>
    <t>Betalingsverschillen</t>
  </si>
  <si>
    <t>WBedAdlBev</t>
  </si>
  <si>
    <t>4210080</t>
  </si>
  <si>
    <t>Boetes en verhogingen belastingen en premies sociale verzekeringen</t>
  </si>
  <si>
    <t>WBedAdlNao</t>
  </si>
  <si>
    <t>4210090</t>
  </si>
  <si>
    <t>Naheffing omzetbelasting</t>
  </si>
  <si>
    <t>WBedAdlNbo</t>
  </si>
  <si>
    <t>4210100</t>
  </si>
  <si>
    <t>Niet-verrekenbare BTW op kosten</t>
  </si>
  <si>
    <t>WBedAdlBtk</t>
  </si>
  <si>
    <t>4210110</t>
  </si>
  <si>
    <t>BTW kleine-ondernemers-regeling</t>
  </si>
  <si>
    <t>WBedAdlOad</t>
  </si>
  <si>
    <t>4210120</t>
  </si>
  <si>
    <t>Overige administratieve lasten</t>
  </si>
  <si>
    <t>WBedAdlDal</t>
  </si>
  <si>
    <t>Doorberekende administratieve lasten</t>
  </si>
  <si>
    <t>WBedKof</t>
  </si>
  <si>
    <t>4211000</t>
  </si>
  <si>
    <t>Kosten fondsenwerving</t>
  </si>
  <si>
    <t>WBedKofBad</t>
  </si>
  <si>
    <t>4211010</t>
  </si>
  <si>
    <t>Bestedingen aan doelstelling</t>
  </si>
  <si>
    <t>WBedKofKef</t>
  </si>
  <si>
    <t>4211020</t>
  </si>
  <si>
    <t>Kosten eigen fondsenwerwing</t>
  </si>
  <si>
    <t>WBedKofKgf</t>
  </si>
  <si>
    <t>4211030</t>
  </si>
  <si>
    <t>Kosten gezamenlijke fondsenwervingsacties</t>
  </si>
  <si>
    <t>WBedKofKfv</t>
  </si>
  <si>
    <t>4211040</t>
  </si>
  <si>
    <t>Kosten fondsenwervingsacties van derden</t>
  </si>
  <si>
    <t>WBedKofKvs</t>
  </si>
  <si>
    <t>4211050</t>
  </si>
  <si>
    <t>Kosten verkrijging subsidies overheden</t>
  </si>
  <si>
    <t>WBedKse</t>
  </si>
  <si>
    <t>4212000</t>
  </si>
  <si>
    <t>Kosten stamrecht en lijfrentes</t>
  </si>
  <si>
    <t>WBedKseAbs</t>
  </si>
  <si>
    <t>4212010</t>
  </si>
  <si>
    <t>Afbouw stamrechtverplichting</t>
  </si>
  <si>
    <t>WBedKseLiu</t>
  </si>
  <si>
    <t>4212020</t>
  </si>
  <si>
    <t>Lijfrente-uitkeringen</t>
  </si>
  <si>
    <t>WBedDvr</t>
  </si>
  <si>
    <t>4213000</t>
  </si>
  <si>
    <t>Dotaties en vrijval reserves</t>
  </si>
  <si>
    <t>WBedDvrDra</t>
  </si>
  <si>
    <t>4213010</t>
  </si>
  <si>
    <t>WBedDvrVra</t>
  </si>
  <si>
    <t>4213020</t>
  </si>
  <si>
    <t>Vrijval reserve assurantie eigen risico</t>
  </si>
  <si>
    <t>WBedDvrDke</t>
  </si>
  <si>
    <t>4213030</t>
  </si>
  <si>
    <t>WBedDvrVke</t>
  </si>
  <si>
    <t>4213040</t>
  </si>
  <si>
    <t>Vrijval kostenegalisatiereserve</t>
  </si>
  <si>
    <t>WBedDvrDex</t>
  </si>
  <si>
    <t>4213050</t>
  </si>
  <si>
    <t>WBedDvrVex</t>
  </si>
  <si>
    <t>4213060</t>
  </si>
  <si>
    <t>Vrijval exportreserve</t>
  </si>
  <si>
    <t>WBedDvrDrr</t>
  </si>
  <si>
    <t>4213070</t>
  </si>
  <si>
    <t>WBedDvrVrr</t>
  </si>
  <si>
    <t>4213080</t>
  </si>
  <si>
    <t>Vrijval risicoreserve</t>
  </si>
  <si>
    <t>WBedDvrDhi</t>
  </si>
  <si>
    <t>4213090</t>
  </si>
  <si>
    <t>WBedDvrVhi</t>
  </si>
  <si>
    <t>4213100</t>
  </si>
  <si>
    <t>Vrijval herinvesteringsreserve</t>
  </si>
  <si>
    <t>WBedDvrDtr</t>
  </si>
  <si>
    <t>4213110</t>
  </si>
  <si>
    <t>WBedDvrVtr</t>
  </si>
  <si>
    <t>4213120</t>
  </si>
  <si>
    <t>WBedDvrDfr</t>
  </si>
  <si>
    <t>4213130</t>
  </si>
  <si>
    <t>WBedDvrVfr</t>
  </si>
  <si>
    <t>4213140</t>
  </si>
  <si>
    <t>WBedDvv</t>
  </si>
  <si>
    <t>4214000</t>
  </si>
  <si>
    <t>Dotaties en vrijval voorzieningen</t>
  </si>
  <si>
    <t>WBedDvvDvu</t>
  </si>
  <si>
    <t>4214010</t>
  </si>
  <si>
    <t>Dotatie voorziening uit hoofde van claims, geschillen en rechtsgedingen</t>
  </si>
  <si>
    <t>WBedDvvDvh</t>
  </si>
  <si>
    <t>4214020</t>
  </si>
  <si>
    <t>Dotatie voorziening voor herstelkosten</t>
  </si>
  <si>
    <t>WBedDvvDvo</t>
  </si>
  <si>
    <t>4214030</t>
  </si>
  <si>
    <t>Dotatie voorziening voor opruiming van aanwezige milieuvervuiling</t>
  </si>
  <si>
    <t>WBedDvvDvc</t>
  </si>
  <si>
    <t>4214040</t>
  </si>
  <si>
    <t>Dotatie voorziening voor verlieslatende contracten</t>
  </si>
  <si>
    <t>WBedDvvDvw</t>
  </si>
  <si>
    <t>4214050</t>
  </si>
  <si>
    <t>Dotatie voorziening voor verwijderingsverplichtingen</t>
  </si>
  <si>
    <t>WBedDvvDov</t>
  </si>
  <si>
    <t>4214060</t>
  </si>
  <si>
    <t>Dotatie overige voorzieningen</t>
  </si>
  <si>
    <t>WBedDvvVvu</t>
  </si>
  <si>
    <t>4214070</t>
  </si>
  <si>
    <t>WBedDvvVvh</t>
  </si>
  <si>
    <t>4214080</t>
  </si>
  <si>
    <t>WBedDvvVvm</t>
  </si>
  <si>
    <t>4214090</t>
  </si>
  <si>
    <t>WBedDvvVvc</t>
  </si>
  <si>
    <t>4214100</t>
  </si>
  <si>
    <t>WBedDvvVvw</t>
  </si>
  <si>
    <t>4214110</t>
  </si>
  <si>
    <t>WBedDvvVov</t>
  </si>
  <si>
    <t>4214120</t>
  </si>
  <si>
    <t>Vrijval overige voorzieningen</t>
  </si>
  <si>
    <t>WBedAlk</t>
  </si>
  <si>
    <t>4215000</t>
  </si>
  <si>
    <t>Algemene kosten</t>
  </si>
  <si>
    <t>WBedAlkOal</t>
  </si>
  <si>
    <t>4215010</t>
  </si>
  <si>
    <t>Overige algemene kosten</t>
  </si>
  <si>
    <t>WBedAlkDak</t>
  </si>
  <si>
    <t>4215020</t>
  </si>
  <si>
    <t>Doorberekende algemene kosten</t>
  </si>
  <si>
    <t>WBedDok</t>
  </si>
  <si>
    <t>4999000</t>
  </si>
  <si>
    <t>Doorberekende kosten</t>
  </si>
  <si>
    <t>WBedDokDok</t>
  </si>
  <si>
    <t>4999010</t>
  </si>
  <si>
    <t>WKpr</t>
  </si>
  <si>
    <t>INKOOPWAARDE VAN DE OMZET</t>
  </si>
  <si>
    <t>WKprKvg</t>
  </si>
  <si>
    <t>7001000</t>
  </si>
  <si>
    <t>Kosten van grond- en hulpstoffen</t>
  </si>
  <si>
    <t>WKprKvgKvg</t>
  </si>
  <si>
    <t>7001010</t>
  </si>
  <si>
    <t>WKprKvp</t>
  </si>
  <si>
    <t>7002000</t>
  </si>
  <si>
    <t>Kosten van personeel</t>
  </si>
  <si>
    <t>WKprKvpKvp</t>
  </si>
  <si>
    <t>7002010</t>
  </si>
  <si>
    <t>WKprKuw</t>
  </si>
  <si>
    <t>7003000</t>
  </si>
  <si>
    <t>Kosten uitbesteed werk en andere externe kosten</t>
  </si>
  <si>
    <t>WKprKuwKuw</t>
  </si>
  <si>
    <t>7003010</t>
  </si>
  <si>
    <t>WKprKra</t>
  </si>
  <si>
    <t>7004000</t>
  </si>
  <si>
    <t>Kosten van rente en afschrijvingen</t>
  </si>
  <si>
    <t>WKprKraKra</t>
  </si>
  <si>
    <t>7004010</t>
  </si>
  <si>
    <t>WKprInh</t>
  </si>
  <si>
    <t>7005000</t>
  </si>
  <si>
    <t>Inkoopwaarde handelsgoederen</t>
  </si>
  <si>
    <t>WKprInhInh</t>
  </si>
  <si>
    <t>7005010</t>
  </si>
  <si>
    <t>WKprInp</t>
  </si>
  <si>
    <t>7006000</t>
  </si>
  <si>
    <t>Inkoopwaarde productiegoederen</t>
  </si>
  <si>
    <t>WKprInpInp</t>
  </si>
  <si>
    <t>7006010</t>
  </si>
  <si>
    <t>WKprIeb</t>
  </si>
  <si>
    <t>7007000</t>
  </si>
  <si>
    <t>Inkoopkortingen en bonussen</t>
  </si>
  <si>
    <t>WKprIebIeb</t>
  </si>
  <si>
    <t>7007010</t>
  </si>
  <si>
    <t>WKprBtk</t>
  </si>
  <si>
    <t>7008000</t>
  </si>
  <si>
    <t>Betalingskortingen</t>
  </si>
  <si>
    <t>WKprBtkBed</t>
  </si>
  <si>
    <t>7008010</t>
  </si>
  <si>
    <t>Betalingskorting debiteuren</t>
  </si>
  <si>
    <t>WKprBtkBec</t>
  </si>
  <si>
    <t>7008020</t>
  </si>
  <si>
    <t>Betalingskorting crediteuren</t>
  </si>
  <si>
    <t>WKprKit</t>
  </si>
  <si>
    <t>7009000</t>
  </si>
  <si>
    <t>Kostprijs intercompany transacties</t>
  </si>
  <si>
    <t>WKprKitKit</t>
  </si>
  <si>
    <t>7009010</t>
  </si>
  <si>
    <t>WKprMuo</t>
  </si>
  <si>
    <t>7010000</t>
  </si>
  <si>
    <t>Mutatie omzetvorderingen</t>
  </si>
  <si>
    <t>WKprMuoMuo</t>
  </si>
  <si>
    <t>7010010</t>
  </si>
  <si>
    <t>WKprVom</t>
  </si>
  <si>
    <t>7011000</t>
  </si>
  <si>
    <t>Voorraadmutatie</t>
  </si>
  <si>
    <t>WKprVomVom</t>
  </si>
  <si>
    <t>7011010</t>
  </si>
  <si>
    <t>WKprPrg</t>
  </si>
  <si>
    <t>7012000</t>
  </si>
  <si>
    <t>Privé-gebruik goederen</t>
  </si>
  <si>
    <t>WKprPrgPrg</t>
  </si>
  <si>
    <t>7012010</t>
  </si>
  <si>
    <t>WKprPrd</t>
  </si>
  <si>
    <t>7013000</t>
  </si>
  <si>
    <t>Privé-gebruik diensten</t>
  </si>
  <si>
    <t>WKprPrdPrd</t>
  </si>
  <si>
    <t>7013010</t>
  </si>
  <si>
    <t>WKprBgd</t>
  </si>
  <si>
    <t>7100000</t>
  </si>
  <si>
    <t>WKprBgdAcc</t>
  </si>
  <si>
    <t>7100010</t>
  </si>
  <si>
    <t>Accijnzen</t>
  </si>
  <si>
    <t>WKprBgdBvp</t>
  </si>
  <si>
    <t>7100020</t>
  </si>
  <si>
    <t>Belasting van personenauto's en motorrijwielen (BPM)</t>
  </si>
  <si>
    <t>WKprBgdAsb</t>
  </si>
  <si>
    <t>7100030</t>
  </si>
  <si>
    <t>Assurantiebelasting</t>
  </si>
  <si>
    <t>WKprBgdOpb</t>
  </si>
  <si>
    <t>7100040</t>
  </si>
  <si>
    <t>Overige productgebonden belastingen</t>
  </si>
  <si>
    <t>WKprBgdNpb</t>
  </si>
  <si>
    <t>7100050</t>
  </si>
  <si>
    <t>Niet productgebonden belastingen</t>
  </si>
  <si>
    <t>WOmz</t>
  </si>
  <si>
    <t>OMZET</t>
  </si>
  <si>
    <t>WOmzNop</t>
  </si>
  <si>
    <t>8001000</t>
  </si>
  <si>
    <t>Netto-omzet, per opbrengstcategorie, verkoop van geproduceerde goederen</t>
  </si>
  <si>
    <t>WOmzNopOlh</t>
  </si>
  <si>
    <t>8001010</t>
  </si>
  <si>
    <t>Omzet leveringen belast met algemeen tarief</t>
  </si>
  <si>
    <t>WOmzNopOlv</t>
  </si>
  <si>
    <t>8001020</t>
  </si>
  <si>
    <t>Omzet leveringen belast met verlaagd tarief</t>
  </si>
  <si>
    <t>WOmzNopOlo</t>
  </si>
  <si>
    <t>8001030</t>
  </si>
  <si>
    <t>Omzet leveringen belast met overige tarieven</t>
  </si>
  <si>
    <t>WOmzNopOpg</t>
  </si>
  <si>
    <t>8001040</t>
  </si>
  <si>
    <t>Omzet privégebruik goederen</t>
  </si>
  <si>
    <t>WOmzNopOlg</t>
  </si>
  <si>
    <t>8001050</t>
  </si>
  <si>
    <t>Omzet leveringen belast met nultarief of niet bij u belast</t>
  </si>
  <si>
    <t>WOmzNopOll</t>
  </si>
  <si>
    <t>8001060</t>
  </si>
  <si>
    <t>Omzet leveringen waarbij heffing is verlegd</t>
  </si>
  <si>
    <t>WOmzNopOln</t>
  </si>
  <si>
    <t>8001070</t>
  </si>
  <si>
    <t>Omzet leveringen naar landen buiten EU</t>
  </si>
  <si>
    <t>WOmzNopOli</t>
  </si>
  <si>
    <t>8001080</t>
  </si>
  <si>
    <t>Omzet leveringen in landen binnen EU</t>
  </si>
  <si>
    <t>WOmzNopOla</t>
  </si>
  <si>
    <t>8001090</t>
  </si>
  <si>
    <t>Omzet leveringen installatie/afstandsverkopen binnen de EU</t>
  </si>
  <si>
    <t>WOmzNopOlu</t>
  </si>
  <si>
    <t>8001100</t>
  </si>
  <si>
    <t>Belaste leveringen uit landen buiten de EU</t>
  </si>
  <si>
    <t>WOmzNopOle</t>
  </si>
  <si>
    <t>8001110</t>
  </si>
  <si>
    <t>Belaste leveringen uit landen binnen EU</t>
  </si>
  <si>
    <t>WOmzNopNon</t>
  </si>
  <si>
    <t>8001120</t>
  </si>
  <si>
    <t>Netto omzet, overboeking naar andere rubriek</t>
  </si>
  <si>
    <t>WOmzNoh</t>
  </si>
  <si>
    <t>8002000</t>
  </si>
  <si>
    <t>Netto-omzet, per opbrengstcategorie, verkoop van handelsgoederen</t>
  </si>
  <si>
    <t>WOmzNohOlh</t>
  </si>
  <si>
    <t>8002010</t>
  </si>
  <si>
    <t>WOmzNohOlv</t>
  </si>
  <si>
    <t>8002020</t>
  </si>
  <si>
    <t>WOmzNohOlo</t>
  </si>
  <si>
    <t>8002030</t>
  </si>
  <si>
    <t>WOmzNohOmr</t>
  </si>
  <si>
    <t>8002040</t>
  </si>
  <si>
    <t>Omzet leveringen margevoorraden</t>
  </si>
  <si>
    <t>WOmzNohOpg</t>
  </si>
  <si>
    <t>8002050</t>
  </si>
  <si>
    <t>WOmzNohOlg</t>
  </si>
  <si>
    <t>8002060</t>
  </si>
  <si>
    <t>WOmzNohOll</t>
  </si>
  <si>
    <t>8002070</t>
  </si>
  <si>
    <t>WOmzNohOln</t>
  </si>
  <si>
    <t>8002080</t>
  </si>
  <si>
    <t>WOmzNohOli</t>
  </si>
  <si>
    <t>8002090</t>
  </si>
  <si>
    <t>WOmzNohOla</t>
  </si>
  <si>
    <t>8002100</t>
  </si>
  <si>
    <t>WOmzNohOlu</t>
  </si>
  <si>
    <t>8002110</t>
  </si>
  <si>
    <t>WOmzNohOle</t>
  </si>
  <si>
    <t>8002120</t>
  </si>
  <si>
    <t>WOmzNohNon</t>
  </si>
  <si>
    <t>8002130</t>
  </si>
  <si>
    <t>WOmzNod</t>
  </si>
  <si>
    <t>8003000</t>
  </si>
  <si>
    <t>Netto-omzet, per opbrengstcategorie, verlening van diensten</t>
  </si>
  <si>
    <t>WOmzNodOdh</t>
  </si>
  <si>
    <t>Omzet diensten belast met algemeen tarief</t>
  </si>
  <si>
    <t>WOmzNodOdl</t>
  </si>
  <si>
    <t>8003020</t>
  </si>
  <si>
    <t>Omzet diensten belast met verlaagd tarief</t>
  </si>
  <si>
    <t>WOmzNodOdo</t>
  </si>
  <si>
    <t>8003030</t>
  </si>
  <si>
    <t>Omzet diensten belast met overige tarieven</t>
  </si>
  <si>
    <t>WOmzNodOpd</t>
  </si>
  <si>
    <t>8003040</t>
  </si>
  <si>
    <t>Omzet privégebruik diensten</t>
  </si>
  <si>
    <t>WOmzNodOdg</t>
  </si>
  <si>
    <t>8003050</t>
  </si>
  <si>
    <t>Omzet diensten belast met nultarief of niet bij u belast</t>
  </si>
  <si>
    <t>WOmzNodOdv</t>
  </si>
  <si>
    <t>8003060</t>
  </si>
  <si>
    <t>Omzet diensten waarbij heffing is verlegd</t>
  </si>
  <si>
    <t>WOmzNodOdb</t>
  </si>
  <si>
    <t>8003070</t>
  </si>
  <si>
    <t>Omzet diensten naar landen buiten EU</t>
  </si>
  <si>
    <t>WOmzNodOdi</t>
  </si>
  <si>
    <t>8003080</t>
  </si>
  <si>
    <t>Omzet diensten in landen binnen EU</t>
  </si>
  <si>
    <t>WOmzNodOda</t>
  </si>
  <si>
    <t>8003090</t>
  </si>
  <si>
    <t>Omzet diensten  installatie/afstandsverkopen binnen de EU</t>
  </si>
  <si>
    <t>WOmzNodOdu</t>
  </si>
  <si>
    <t>8003100</t>
  </si>
  <si>
    <t>Belaste diensten uit landen buiten de EU</t>
  </si>
  <si>
    <t>WOmzNodOde</t>
  </si>
  <si>
    <t>8003110</t>
  </si>
  <si>
    <t>Belaste diensten uit landen binnen EU</t>
  </si>
  <si>
    <t>WOmzNodNon</t>
  </si>
  <si>
    <t>8003120</t>
  </si>
  <si>
    <t>WOmzNoo</t>
  </si>
  <si>
    <t>8004000</t>
  </si>
  <si>
    <t>Netto-omzet, per opbrengstcategorie, overig</t>
  </si>
  <si>
    <t>WOmzNooNdl</t>
  </si>
  <si>
    <t>8004010</t>
  </si>
  <si>
    <t>Netto-omzet, per opbrengstcategorie, licenties</t>
  </si>
  <si>
    <t>refcode omschrijving</t>
  </si>
  <si>
    <t>WOmzNooNdy</t>
  </si>
  <si>
    <t>8004020</t>
  </si>
  <si>
    <t>Netto-omzet, per opbrengstcategorie, royalty's</t>
  </si>
  <si>
    <t>WOmzNooNdd</t>
  </si>
  <si>
    <t>8004030</t>
  </si>
  <si>
    <t>Netto-omzet, per opbrengstcategorie, dividenden</t>
  </si>
  <si>
    <t>WOmzNooNdo</t>
  </si>
  <si>
    <t>8004040</t>
  </si>
  <si>
    <t>WOmzNooNon</t>
  </si>
  <si>
    <t>8004050</t>
  </si>
  <si>
    <t>WOmzOit</t>
  </si>
  <si>
    <t>8005000</t>
  </si>
  <si>
    <t>Omzet intercompany transacties</t>
  </si>
  <si>
    <t>WOmzOitOit</t>
  </si>
  <si>
    <t>8005010</t>
  </si>
  <si>
    <t>WOmzKeb</t>
  </si>
  <si>
    <t>8006000</t>
  </si>
  <si>
    <t>Kortingen en bonussen</t>
  </si>
  <si>
    <t>WOmzKebVek</t>
  </si>
  <si>
    <t>8006010</t>
  </si>
  <si>
    <t>Verleende kortingen</t>
  </si>
  <si>
    <t>WOmzKebOmz</t>
  </si>
  <si>
    <t>8006020</t>
  </si>
  <si>
    <t>Omzetbonificaties</t>
  </si>
  <si>
    <t>WOmzKebPrv</t>
  </si>
  <si>
    <t>8006030</t>
  </si>
  <si>
    <t>Provisies</t>
  </si>
  <si>
    <t>WWiv</t>
  </si>
  <si>
    <t>WIJZIGING VOORRADEN</t>
  </si>
  <si>
    <t>WWivWgp</t>
  </si>
  <si>
    <t>8101000</t>
  </si>
  <si>
    <t>Wijziging in voorraden gereed product</t>
  </si>
  <si>
    <t>WWivWgpWgp</t>
  </si>
  <si>
    <t>8101010</t>
  </si>
  <si>
    <t>WWivWow</t>
  </si>
  <si>
    <t>8102000</t>
  </si>
  <si>
    <t>Wijziging in voorraden onderhanden werk</t>
  </si>
  <si>
    <t>WWivWowWow</t>
  </si>
  <si>
    <t>8102010</t>
  </si>
  <si>
    <t>WWivWop</t>
  </si>
  <si>
    <t>8103000</t>
  </si>
  <si>
    <t>Wijziging in onderhanden projecten in opdracht van derden</t>
  </si>
  <si>
    <t>WWivWopWop</t>
  </si>
  <si>
    <t>8103010</t>
  </si>
  <si>
    <t>WWivGpv</t>
  </si>
  <si>
    <t>8104000</t>
  </si>
  <si>
    <t>Geactiveerde productie voor het eigen bedrijf</t>
  </si>
  <si>
    <t>WWivGpvGpe</t>
  </si>
  <si>
    <t>8104010</t>
  </si>
  <si>
    <t>Geactiveerde productie eigen bedrijf</t>
  </si>
  <si>
    <t>WWivGpvPge</t>
  </si>
  <si>
    <t>8104020</t>
  </si>
  <si>
    <t>Privé gebruik eigen bedrijf</t>
  </si>
  <si>
    <t>WOvb</t>
  </si>
  <si>
    <t>OVERIGE BEDRIJFSOPBRENGSTEN</t>
  </si>
  <si>
    <t>WOvbOnm</t>
  </si>
  <si>
    <t>8201000</t>
  </si>
  <si>
    <t>Ontvangen managementvergoeding</t>
  </si>
  <si>
    <t>WOvbOnmOnm</t>
  </si>
  <si>
    <t>8201010</t>
  </si>
  <si>
    <t>WOvbOdp</t>
  </si>
  <si>
    <t>8202000</t>
  </si>
  <si>
    <t>Ontvangen doorbelasting personeelskosten</t>
  </si>
  <si>
    <t>WOvbOdpOdp</t>
  </si>
  <si>
    <t>8202010</t>
  </si>
  <si>
    <t>WOvbBue</t>
  </si>
  <si>
    <t>8203000</t>
  </si>
  <si>
    <t>Baten uit eigen fondsenwerving</t>
  </si>
  <si>
    <t>WOvbBueCol</t>
  </si>
  <si>
    <t>8203010</t>
  </si>
  <si>
    <t>Collecten</t>
  </si>
  <si>
    <t>WOvbBueDeg</t>
  </si>
  <si>
    <t>8203020</t>
  </si>
  <si>
    <t>Donaties en giften</t>
  </si>
  <si>
    <t>WOvbBueCtb</t>
  </si>
  <si>
    <t>8203030</t>
  </si>
  <si>
    <t>Contributies</t>
  </si>
  <si>
    <t>WOvbBueSpo</t>
  </si>
  <si>
    <t>8203040</t>
  </si>
  <si>
    <t>Sponsoring</t>
  </si>
  <si>
    <t>WOvbBueNal</t>
  </si>
  <si>
    <t>8203050</t>
  </si>
  <si>
    <t>Nalatenschappen</t>
  </si>
  <si>
    <t>WOvbBueEle</t>
  </si>
  <si>
    <t>8203060</t>
  </si>
  <si>
    <t>Eigen loterijen en prijsvragen</t>
  </si>
  <si>
    <t>WOvbBueVeg</t>
  </si>
  <si>
    <t>8203070</t>
  </si>
  <si>
    <t>Verkoop goederen</t>
  </si>
  <si>
    <t>WOvbBueObu</t>
  </si>
  <si>
    <t>8203080</t>
  </si>
  <si>
    <t>Overige baten uit fondsenwerving</t>
  </si>
  <si>
    <t>WOvbBug</t>
  </si>
  <si>
    <t>8204000</t>
  </si>
  <si>
    <t>Baten uit gezamenlijke acties</t>
  </si>
  <si>
    <t>WOvbBugCol</t>
  </si>
  <si>
    <t>8204010</t>
  </si>
  <si>
    <t>WOvbBugDeg</t>
  </si>
  <si>
    <t>8204020</t>
  </si>
  <si>
    <t>WOvbBugCtb</t>
  </si>
  <si>
    <t>8204030</t>
  </si>
  <si>
    <t>WOvbBugSpo</t>
  </si>
  <si>
    <t>8204040</t>
  </si>
  <si>
    <t>WOvbBugNal</t>
  </si>
  <si>
    <t>8204050</t>
  </si>
  <si>
    <t>WOvbBugEle</t>
  </si>
  <si>
    <t>8204060</t>
  </si>
  <si>
    <t>WOvbBugVeg</t>
  </si>
  <si>
    <t>8204070</t>
  </si>
  <si>
    <t>WOvbBugObu</t>
  </si>
  <si>
    <t>8204080</t>
  </si>
  <si>
    <t>WOvbBua</t>
  </si>
  <si>
    <t>8205000</t>
  </si>
  <si>
    <t>Baten uit acties van derden</t>
  </si>
  <si>
    <t>WOvbBuaCol</t>
  </si>
  <si>
    <t>8205010</t>
  </si>
  <si>
    <t>WOvbBuaDeg</t>
  </si>
  <si>
    <t>8205020</t>
  </si>
  <si>
    <t>WOvbBuaCtb</t>
  </si>
  <si>
    <t>8205030</t>
  </si>
  <si>
    <t>WOvbBuaSpo</t>
  </si>
  <si>
    <t>8205040</t>
  </si>
  <si>
    <t>WOvbBuaNal</t>
  </si>
  <si>
    <t>8205050</t>
  </si>
  <si>
    <t>WOvbBuaEle</t>
  </si>
  <si>
    <t>8205060</t>
  </si>
  <si>
    <t>WOvbBuaVeg</t>
  </si>
  <si>
    <t>8205070</t>
  </si>
  <si>
    <t>WOvbBuaObu</t>
  </si>
  <si>
    <t>8205080</t>
  </si>
  <si>
    <t>WOvbVez</t>
  </si>
  <si>
    <t>8206000</t>
  </si>
  <si>
    <t>Verzekeringsuitkeringen</t>
  </si>
  <si>
    <t>WOvbVezUib</t>
  </si>
  <si>
    <t>8206010</t>
  </si>
  <si>
    <t>Uitkering bedrijfsschadeverzekering</t>
  </si>
  <si>
    <t>WOvbVezOvu</t>
  </si>
  <si>
    <t>8206020</t>
  </si>
  <si>
    <t>Overige verzekeringsuitkeringen</t>
  </si>
  <si>
    <t>WOvbOrs</t>
  </si>
  <si>
    <t>8207000</t>
  </si>
  <si>
    <t>Ontvangen restituties en subsidies</t>
  </si>
  <si>
    <t>WOvbOrsOel</t>
  </si>
  <si>
    <t>8207010</t>
  </si>
  <si>
    <t>Overheidssubsidies exclusief loonkostensubsidies</t>
  </si>
  <si>
    <t>WOvbOrsOsa</t>
  </si>
  <si>
    <t>8207020</t>
  </si>
  <si>
    <t>Ontvangen loonsubsidies en afdrachtrestituties</t>
  </si>
  <si>
    <t>WOvbOrsEeo</t>
  </si>
  <si>
    <t>8207030</t>
  </si>
  <si>
    <t>Export- en overige restituties en subsidies ingevolge EU-regelingen</t>
  </si>
  <si>
    <t>WOvbOrsOsu</t>
  </si>
  <si>
    <t>8207040</t>
  </si>
  <si>
    <t>Overige subsidies</t>
  </si>
  <si>
    <t>WOvbHuo</t>
  </si>
  <si>
    <t>8208000</t>
  </si>
  <si>
    <t>Huurontvangsten</t>
  </si>
  <si>
    <t>WOvbHuoHuo</t>
  </si>
  <si>
    <t>8208010</t>
  </si>
  <si>
    <t>WOvbOps</t>
  </si>
  <si>
    <t>8209000</t>
  </si>
  <si>
    <t>Opbrengsten servicecontracten</t>
  </si>
  <si>
    <t>WOvbOpsOps</t>
  </si>
  <si>
    <t>8209010</t>
  </si>
  <si>
    <t>WOvbNvv</t>
  </si>
  <si>
    <t>8210000</t>
  </si>
  <si>
    <t>Netto verkoopresultaat vastgoedportefeuille</t>
  </si>
  <si>
    <t>WOvbNvvNnv</t>
  </si>
  <si>
    <t>8210010</t>
  </si>
  <si>
    <t>WOvbCcl</t>
  </si>
  <si>
    <t>8211000</t>
  </si>
  <si>
    <t>College-, cursus-, les- en examengelden</t>
  </si>
  <si>
    <t>WOvbCclCcl</t>
  </si>
  <si>
    <t>8211010</t>
  </si>
  <si>
    <t>WOvbBwi</t>
  </si>
  <si>
    <t>8212000</t>
  </si>
  <si>
    <t>Baten werk in opdracht van derden</t>
  </si>
  <si>
    <t>WOvbBwiBwi</t>
  </si>
  <si>
    <t>8212010</t>
  </si>
  <si>
    <t>WOvbOvo</t>
  </si>
  <si>
    <t>8213000</t>
  </si>
  <si>
    <t>Overige opbrengsten</t>
  </si>
  <si>
    <t>WOvbOvoOvo</t>
  </si>
  <si>
    <t>8213010</t>
  </si>
  <si>
    <t>WVhe</t>
  </si>
  <si>
    <t>VRIJVAL HERWAARDERINGSRESERVE EN EGALISATIEREKENINGEN</t>
  </si>
  <si>
    <t>WVheVuh</t>
  </si>
  <si>
    <t>8301000</t>
  </si>
  <si>
    <t>Vrijval uit herwaarderingsreserve</t>
  </si>
  <si>
    <t>WVheVuhVuh</t>
  </si>
  <si>
    <t>8301010</t>
  </si>
  <si>
    <t>WVheVeI</t>
  </si>
  <si>
    <t>8302000</t>
  </si>
  <si>
    <t>Vrijval egalisatierekening IPR</t>
  </si>
  <si>
    <t>WVheVeIVeI</t>
  </si>
  <si>
    <t>8302010</t>
  </si>
  <si>
    <t>WVheVoe</t>
  </si>
  <si>
    <t>8303000</t>
  </si>
  <si>
    <t>Vrijval overige egalisatierekeningen</t>
  </si>
  <si>
    <t>WVheVoeVoe</t>
  </si>
  <si>
    <t>8303010</t>
  </si>
  <si>
    <t>WFbe</t>
  </si>
  <si>
    <t>FINANCIËLE BATEN EN LASTEN</t>
  </si>
  <si>
    <t>WFbeRof</t>
  </si>
  <si>
    <t>8401000</t>
  </si>
  <si>
    <t>Rente- en soortgelijke opbrengsten financiële activa</t>
  </si>
  <si>
    <t>WFbeRofRig</t>
  </si>
  <si>
    <t>8401010</t>
  </si>
  <si>
    <t>Rentebaten vorderingen groepsmaatschappijen binnenland</t>
  </si>
  <si>
    <t>WFbeRofRug</t>
  </si>
  <si>
    <t>8401020</t>
  </si>
  <si>
    <t>Rentebaten vorderingen groepsmaatschappijen buitenland</t>
  </si>
  <si>
    <t>WFbeRofRvp</t>
  </si>
  <si>
    <t>8401030</t>
  </si>
  <si>
    <t>Rentebaten vorderingen participanten en overige deelnemingen</t>
  </si>
  <si>
    <t>WFbeRofRid</t>
  </si>
  <si>
    <t>8401040</t>
  </si>
  <si>
    <t>Rentebaten vorderingen op deelnemingen binnenland</t>
  </si>
  <si>
    <t>WFbeRofRud</t>
  </si>
  <si>
    <t>8401050</t>
  </si>
  <si>
    <t>Rentebaten vorderingen op deelnemingen buitenland</t>
  </si>
  <si>
    <t>WFbeRofRva</t>
  </si>
  <si>
    <t>8401060</t>
  </si>
  <si>
    <t>Rentebaten vorderingen op aandeelhouders</t>
  </si>
  <si>
    <t>WFbeRofRvd</t>
  </si>
  <si>
    <t>8401070</t>
  </si>
  <si>
    <t>Rentebaten vorderingen op directie</t>
  </si>
  <si>
    <t>WFbeRofRov</t>
  </si>
  <si>
    <t>8401080</t>
  </si>
  <si>
    <t>Rentebaten overige vorderingen</t>
  </si>
  <si>
    <t>WFbeRofDiv</t>
  </si>
  <si>
    <t>8401090</t>
  </si>
  <si>
    <t>Dividend effecten</t>
  </si>
  <si>
    <t>WFbeRofOoe</t>
  </si>
  <si>
    <t>8401100</t>
  </si>
  <si>
    <t>Opbrengst overige effecten</t>
  </si>
  <si>
    <t>WFbeRofRor</t>
  </si>
  <si>
    <t>8401110</t>
  </si>
  <si>
    <t>Rentebaten overige rekeningen-courant</t>
  </si>
  <si>
    <t>WFbeRlm</t>
  </si>
  <si>
    <t>8402000</t>
  </si>
  <si>
    <t>Rente liquide middelen</t>
  </si>
  <si>
    <t>WFbeRlmOdr</t>
  </si>
  <si>
    <t>8402010</t>
  </si>
  <si>
    <t>Ontvangen depositorente</t>
  </si>
  <si>
    <t>WFbeRlmObr</t>
  </si>
  <si>
    <t>8402020</t>
  </si>
  <si>
    <t>Ontvangen bankrente</t>
  </si>
  <si>
    <t>WFbeOrb</t>
  </si>
  <si>
    <t>8403000</t>
  </si>
  <si>
    <t>Overige rentebaten</t>
  </si>
  <si>
    <t>WFbeOrbRbb</t>
  </si>
  <si>
    <t>8403010</t>
  </si>
  <si>
    <t>Rentebaten belastingen</t>
  </si>
  <si>
    <t>WFbeOrbAre</t>
  </si>
  <si>
    <t>8403020</t>
  </si>
  <si>
    <t>Andere rentebaten en soortgelijke opbrengsten</t>
  </si>
  <si>
    <t>WFbeRls</t>
  </si>
  <si>
    <t>8404000</t>
  </si>
  <si>
    <t>Rente- en soortgelijke lasten</t>
  </si>
  <si>
    <t>WFbeRlsRal</t>
  </si>
  <si>
    <t>8404010</t>
  </si>
  <si>
    <t>Rentelasten achtergestelde leningen</t>
  </si>
  <si>
    <t>WFbeRlsRob</t>
  </si>
  <si>
    <t>8404020</t>
  </si>
  <si>
    <t>Rentelasten obligatieleningen</t>
  </si>
  <si>
    <t>WFbeRlsRol</t>
  </si>
  <si>
    <t>8404030</t>
  </si>
  <si>
    <t>Rentelasten onderhandse leningen</t>
  </si>
  <si>
    <t>WFbeRlsRhl</t>
  </si>
  <si>
    <t>8404040</t>
  </si>
  <si>
    <t>Rentelasten hypethecaire leningen</t>
  </si>
  <si>
    <t>WFbeRlsRle</t>
  </si>
  <si>
    <t>8404050</t>
  </si>
  <si>
    <t>Rentelasten overige leningen</t>
  </si>
  <si>
    <t>WFbeRlsRef</t>
  </si>
  <si>
    <t>8404060</t>
  </si>
  <si>
    <t>Rentelasten financieringen</t>
  </si>
  <si>
    <t>WFbeRlsRlv</t>
  </si>
  <si>
    <t>8404070</t>
  </si>
  <si>
    <t>Rentelasten leaseverplichtingen</t>
  </si>
  <si>
    <t>WFbeRlsRgi</t>
  </si>
  <si>
    <t>8404080</t>
  </si>
  <si>
    <t>Rentelasten schulden groepsmaatschappijen binnenland</t>
  </si>
  <si>
    <t>WFbeRlsRgu</t>
  </si>
  <si>
    <t>8404090</t>
  </si>
  <si>
    <t>Rentelasten schulden groepsmaatschappijen buitenland</t>
  </si>
  <si>
    <t>WFbeRlsRsp</t>
  </si>
  <si>
    <t>8404100</t>
  </si>
  <si>
    <t>Rentelasten schulden participanten en overige deelnemingen</t>
  </si>
  <si>
    <t>WFbeRlsRdi</t>
  </si>
  <si>
    <t>8404110</t>
  </si>
  <si>
    <t>Rentelasten schulden aan deelnemingen binnenland</t>
  </si>
  <si>
    <t>WFbeRlsRdu</t>
  </si>
  <si>
    <t>8404120</t>
  </si>
  <si>
    <t>Rentelasten schulden aan deelnemingen buitenland</t>
  </si>
  <si>
    <t>WFbeRlsRsa</t>
  </si>
  <si>
    <t>8404130</t>
  </si>
  <si>
    <t>Rentelasten schulden aan aandeelhouders</t>
  </si>
  <si>
    <t>WFbeRlsRsd</t>
  </si>
  <si>
    <t>8404140</t>
  </si>
  <si>
    <t>Rentelasten schulden aan directie</t>
  </si>
  <si>
    <t>WFbeBwv</t>
  </si>
  <si>
    <t>8405000</t>
  </si>
  <si>
    <t>Bijzondere waardevermindering van financiële vaste activa en vlottende activa</t>
  </si>
  <si>
    <t>WFbeBwvDee</t>
  </si>
  <si>
    <t>8405010</t>
  </si>
  <si>
    <t>Deelnemingen</t>
  </si>
  <si>
    <t>WFbeBwvLvo</t>
  </si>
  <si>
    <t>8405020</t>
  </si>
  <si>
    <t>Langlopende vorderingen op deelnemingen</t>
  </si>
  <si>
    <t>WFbeBwvRcm</t>
  </si>
  <si>
    <t>8405030</t>
  </si>
  <si>
    <t>Rekening-courant met deelnemingen</t>
  </si>
  <si>
    <t>WFbeBwvOvv</t>
  </si>
  <si>
    <t>8405040</t>
  </si>
  <si>
    <t>WFbeBwvOef</t>
  </si>
  <si>
    <t>8405050</t>
  </si>
  <si>
    <t>WFbeBwvRca</t>
  </si>
  <si>
    <t>8405060</t>
  </si>
  <si>
    <t>Rekening-courant aandeelhouder</t>
  </si>
  <si>
    <t>WFbeBwvRcd</t>
  </si>
  <si>
    <t>8405070</t>
  </si>
  <si>
    <t>Rekening-courant directie</t>
  </si>
  <si>
    <t>WFbeBwvKov</t>
  </si>
  <si>
    <t>8405080</t>
  </si>
  <si>
    <t>Kortlopende vorderingen</t>
  </si>
  <si>
    <t>WFbeBwvLim</t>
  </si>
  <si>
    <t>8405090</t>
  </si>
  <si>
    <t>Liquide middelen</t>
  </si>
  <si>
    <t>WFbeOrl</t>
  </si>
  <si>
    <t>8406000</t>
  </si>
  <si>
    <t>Overige rentelasten</t>
  </si>
  <si>
    <t>WFbeOrlRpe</t>
  </si>
  <si>
    <t>8406010</t>
  </si>
  <si>
    <t>Rentelasten pensioenverplichtingen</t>
  </si>
  <si>
    <t>WFbeOrlRli</t>
  </si>
  <si>
    <t>8406020</t>
  </si>
  <si>
    <t>Rentelasten lijfrenteverplichtingen</t>
  </si>
  <si>
    <t>WFbeOrlRlb</t>
  </si>
  <si>
    <t>8406030</t>
  </si>
  <si>
    <t>Rentelasten belastingen</t>
  </si>
  <si>
    <t>WFbeOrlRos</t>
  </si>
  <si>
    <t>8406040</t>
  </si>
  <si>
    <t>Rentelasten overige schulden</t>
  </si>
  <si>
    <t>WFbeWis</t>
  </si>
  <si>
    <t>8407000</t>
  </si>
  <si>
    <t>Wisselkoersverschillen</t>
  </si>
  <si>
    <t>WFbeWisWis</t>
  </si>
  <si>
    <t>8407010</t>
  </si>
  <si>
    <t>WFbeKvb</t>
  </si>
  <si>
    <t>8408000</t>
  </si>
  <si>
    <t>Kosten van beleggingen</t>
  </si>
  <si>
    <t>WFbeKvbKvb</t>
  </si>
  <si>
    <t>8408010</t>
  </si>
  <si>
    <t>WFbeKba</t>
  </si>
  <si>
    <t>8409000</t>
  </si>
  <si>
    <t>Kosten van beheer en administratie</t>
  </si>
  <si>
    <t>WFbeKbaKba</t>
  </si>
  <si>
    <t>8409010</t>
  </si>
  <si>
    <t>WFbeRed</t>
  </si>
  <si>
    <t>8410000</t>
  </si>
  <si>
    <t>Resultaat deelnemingen (dividend)</t>
  </si>
  <si>
    <t>WFbeRedAwd</t>
  </si>
  <si>
    <t>8410010</t>
  </si>
  <si>
    <t>Aandeel in winst (verlies) van ondernemingen waarin wordt deelgenomen</t>
  </si>
  <si>
    <t>WFbeRedDvn</t>
  </si>
  <si>
    <t>8410020</t>
  </si>
  <si>
    <t>Dotatie voorziening in verband met deelnemingen</t>
  </si>
  <si>
    <t>WFbeRedVvi</t>
  </si>
  <si>
    <t>8410030</t>
  </si>
  <si>
    <t>WFbeRedAwb</t>
  </si>
  <si>
    <t>8410040</t>
  </si>
  <si>
    <t>Aandeel in winst (verlies) bestuurders</t>
  </si>
  <si>
    <t>WFbeDfb</t>
  </si>
  <si>
    <t>8499000</t>
  </si>
  <si>
    <t>Doorberekende financiële baten en lasten</t>
  </si>
  <si>
    <t>WFbeDfbDrb</t>
  </si>
  <si>
    <t>8499010</t>
  </si>
  <si>
    <t>Doorberekende rentebaten</t>
  </si>
  <si>
    <t>WFbeDfbDrl</t>
  </si>
  <si>
    <t>8499020</t>
  </si>
  <si>
    <t>Doorberekende rentelasten</t>
  </si>
  <si>
    <t>WFbeDfbDof</t>
  </si>
  <si>
    <t>8499030</t>
  </si>
  <si>
    <t>Doorberekende overige financiële baten en lasten</t>
  </si>
  <si>
    <t>WBbe</t>
  </si>
  <si>
    <t>BUITENGEWONE BATEN EN LASTEN</t>
  </si>
  <si>
    <t>WBbeBub</t>
  </si>
  <si>
    <t>8501000</t>
  </si>
  <si>
    <t>Buitengewone baten</t>
  </si>
  <si>
    <t>WBbeBubBub</t>
  </si>
  <si>
    <t>8501010</t>
  </si>
  <si>
    <t>WBbeBul</t>
  </si>
  <si>
    <t>8502000</t>
  </si>
  <si>
    <t>Buitengewone lasten</t>
  </si>
  <si>
    <t>WBbeBulBul</t>
  </si>
  <si>
    <t>8502010</t>
  </si>
  <si>
    <t>WAad</t>
  </si>
  <si>
    <t>AANDEEL DERDEN</t>
  </si>
  <si>
    <t>WAadRav</t>
  </si>
  <si>
    <t>9001000</t>
  </si>
  <si>
    <t>Resultaat aandeel van derden</t>
  </si>
  <si>
    <t>WAadRavRav</t>
  </si>
  <si>
    <t>9001010</t>
  </si>
  <si>
    <t>WBel</t>
  </si>
  <si>
    <t>BELASTINGEN</t>
  </si>
  <si>
    <t>WBelBgr</t>
  </si>
  <si>
    <t>9101000</t>
  </si>
  <si>
    <t>Belastingen gewoon resultaat</t>
  </si>
  <si>
    <t>WBelBgrBgr</t>
  </si>
  <si>
    <t>9101010</t>
  </si>
  <si>
    <t>WBelBbr</t>
  </si>
  <si>
    <t>9102000</t>
  </si>
  <si>
    <t>Belastingen buitengewoon resultaat</t>
  </si>
  <si>
    <t>WBelBbrBbr</t>
  </si>
  <si>
    <t>9102010</t>
  </si>
  <si>
    <t>WBelVbl</t>
  </si>
  <si>
    <t>9103000</t>
  </si>
  <si>
    <t>Vrijval belastinglatentie</t>
  </si>
  <si>
    <t>WBelVblVbl</t>
  </si>
  <si>
    <t>9103010</t>
  </si>
  <si>
    <t>WBelMfo</t>
  </si>
  <si>
    <t>9104000</t>
  </si>
  <si>
    <t>Mutatie fiscale oudedagsreserve</t>
  </si>
  <si>
    <t>WBelMfoMfo</t>
  </si>
  <si>
    <t>9104010</t>
  </si>
  <si>
    <t>Balans</t>
  </si>
  <si>
    <t>Winst en verliesrekening</t>
  </si>
  <si>
    <t>niveau 2</t>
  </si>
  <si>
    <t>niveau 3</t>
  </si>
  <si>
    <t>niveau 1</t>
  </si>
  <si>
    <t>niveau 4</t>
  </si>
  <si>
    <t>niveau 5</t>
  </si>
  <si>
    <t>Keren voorkomend</t>
  </si>
  <si>
    <t>BVH-nr</t>
  </si>
  <si>
    <t>BVH-omschr</t>
  </si>
  <si>
    <t>Vaste activa</t>
  </si>
  <si>
    <t>Groep 00 Immateriële vaste activa</t>
  </si>
  <si>
    <t>Oprichtingskosten/aanloopkosten</t>
  </si>
  <si>
    <t>Entreekosten (ketens of samenwerkingsverbanden)</t>
  </si>
  <si>
    <t>Materiële vaste activa</t>
  </si>
  <si>
    <t>Groep 01 Bedrijfsgebouwen en terreinen</t>
  </si>
  <si>
    <t>Specificatie verbouwingen:</t>
  </si>
  <si>
    <t>Specificatie verbouwingen</t>
  </si>
  <si>
    <t>Verbouwing bedrag</t>
  </si>
  <si>
    <t>Groep 02 Inventaris en apparatuur</t>
  </si>
  <si>
    <t>Inventaris en apparatuur</t>
  </si>
  <si>
    <t>Groep 03 Automobielen en overige transportmiddelen</t>
  </si>
  <si>
    <t>Personenauto's</t>
  </si>
  <si>
    <t>Autobusjes, vrachtauto's</t>
  </si>
  <si>
    <t>Financiële vaste activa</t>
  </si>
  <si>
    <t>Groep 04 Langlopende vorderingen</t>
  </si>
  <si>
    <t>Vorderingen op groepsmaatschappijen</t>
  </si>
  <si>
    <t>Vlottende activa, inclusief voorraden, vorderingen en liquide middelen</t>
  </si>
  <si>
    <t>Specificatie leningen u/g:</t>
  </si>
  <si>
    <t>Lening naam</t>
  </si>
  <si>
    <t>Lening u/g</t>
  </si>
  <si>
    <t>Groep 05 Overige financiele vaste activa</t>
  </si>
  <si>
    <t>Overige financiële vaste activa</t>
  </si>
  <si>
    <t>Vlottende activa</t>
  </si>
  <si>
    <t>Groep 06 Voorraden</t>
  </si>
  <si>
    <t>Keuken</t>
  </si>
  <si>
    <t>Warme dranken (koffie, thee, overig)</t>
  </si>
  <si>
    <t>Frisdranken (incl. alcoholvrij bier)</t>
  </si>
  <si>
    <t>Bier</t>
  </si>
  <si>
    <t>Wijnen (incl. zuidwijnen)</t>
  </si>
  <si>
    <t>Gedestilleerde dranken</t>
  </si>
  <si>
    <t>Rookwaren</t>
  </si>
  <si>
    <t>Overig</t>
  </si>
  <si>
    <t>Groep 07 Kortlopende vorderingen</t>
  </si>
  <si>
    <t>Vorderingen op handelsdebiteuren</t>
  </si>
  <si>
    <t>710-1</t>
  </si>
  <si>
    <t>Handelsdebiteuren nominaal</t>
  </si>
  <si>
    <t>710-2</t>
  </si>
  <si>
    <t>Intercompany handelsdebiteuren</t>
  </si>
  <si>
    <t>710-3</t>
  </si>
  <si>
    <t>Vorderingen op handelsdebiteuren, voorziening dubieuze debiteuren</t>
  </si>
  <si>
    <t>710-4</t>
  </si>
  <si>
    <t>Vorderingen op handelsdebiteuren, creditcardmaatschappijen</t>
  </si>
  <si>
    <t>Groep 08 Liquide middelen</t>
  </si>
  <si>
    <t>Banktegoeden (rekening courant)</t>
  </si>
  <si>
    <t>Specificatie rekeningen-courant bank:</t>
  </si>
  <si>
    <t>Rekening-courant banknaam</t>
  </si>
  <si>
    <t>Groep 09 Eigen vermogen</t>
  </si>
  <si>
    <t>Eigen vermogen onderneming natuurlijke personen</t>
  </si>
  <si>
    <t>Eigen vermogen</t>
  </si>
  <si>
    <t>Agio</t>
  </si>
  <si>
    <t>Privé opnamen (bij eenmanszaak, VOF of CV)</t>
  </si>
  <si>
    <t>Privé belastingen (bij eenmanszaak, VOF of CV)</t>
  </si>
  <si>
    <t>Privé stortingen (bij eenmanszaak, VOF of CV)</t>
  </si>
  <si>
    <t>Langlopende schulden (nog voor meer dan een jaar)</t>
  </si>
  <si>
    <t>Groep 10 Voorzieningen</t>
  </si>
  <si>
    <t>Groot onderhoud</t>
  </si>
  <si>
    <t>Langlopende schulden</t>
  </si>
  <si>
    <t>Pensioenen</t>
  </si>
  <si>
    <t>Jubileum</t>
  </si>
  <si>
    <t>Latente belastingverplichtingen</t>
  </si>
  <si>
    <t>Opruiming aanwezige milieuvervuiling</t>
  </si>
  <si>
    <t>Uit hoofde van claims, geschillen en rechtsgedingen</t>
  </si>
  <si>
    <t>Stamrecht</t>
  </si>
  <si>
    <t>Groep 11 Schulden lange termijn</t>
  </si>
  <si>
    <t>Schulden aan groepsmaatschappijen</t>
  </si>
  <si>
    <t>Schulden aan overige verbonden maatschappijen</t>
  </si>
  <si>
    <t>Schulden aan participanten en aan maatschappijen waarin wordt deelgenomen</t>
  </si>
  <si>
    <t>Leaseverplichtingen</t>
  </si>
  <si>
    <t>Specificatie leningen o/g:</t>
  </si>
  <si>
    <t>1110, 1120, 1130</t>
  </si>
  <si>
    <t>Lening o/g</t>
  </si>
  <si>
    <t>Kortlopende schulden (ten hoogste 1 jaar) en overlopende passiva</t>
  </si>
  <si>
    <t>Groep 15 Kortlopende schulden</t>
  </si>
  <si>
    <t>Schulden aan leveranciers en handelskredieten</t>
  </si>
  <si>
    <t>Kortlopende schulden</t>
  </si>
  <si>
    <t>Groep 17 Transitoria</t>
  </si>
  <si>
    <t>Te betalen kosten</t>
  </si>
  <si>
    <t>Te betalen huur</t>
  </si>
  <si>
    <t>Te betalen interest</t>
  </si>
  <si>
    <t>Vooruitontvangen bedragen</t>
  </si>
  <si>
    <t>1745-1</t>
  </si>
  <si>
    <t>Vooruitontvangen bedragen uit cadeau- /dinerbonnen</t>
  </si>
  <si>
    <t>1745-2</t>
  </si>
  <si>
    <t>Vooruitontvangen bedragen uit consumptiemunten/-kaarten</t>
  </si>
  <si>
    <t>1745-3</t>
  </si>
  <si>
    <t>Vooruitontvangen bedragen betalingsmiddel</t>
  </si>
  <si>
    <t>Groep 18 en 19 Belastingen</t>
  </si>
  <si>
    <t>Te betalen BTW hoog tarief</t>
  </si>
  <si>
    <t>Te betalen BTW laag tarief</t>
  </si>
  <si>
    <t>Te betalen BTW 0% tarief</t>
  </si>
  <si>
    <t>Te betalen BTW volgens afspraak met Belastingdienst</t>
  </si>
  <si>
    <t>Te betalen BTW privégebruik</t>
  </si>
  <si>
    <t>Te vorderen BTW hoog tarief</t>
  </si>
  <si>
    <t>Te vorderen BTW laag tarief</t>
  </si>
  <si>
    <t>Afdrachten BTW</t>
  </si>
  <si>
    <t>Te ontvangen arbeidsgehandicaptenkorting</t>
  </si>
  <si>
    <t>Te betalen zvw</t>
  </si>
  <si>
    <t>Te betalen premie wao wga iva</t>
  </si>
  <si>
    <t>Te betalen wga gedifferentieerd</t>
  </si>
  <si>
    <t>Te betalen ww</t>
  </si>
  <si>
    <t>Te betalen sectorpremie</t>
  </si>
  <si>
    <t>Te betalen vennootschapsbelasting</t>
  </si>
  <si>
    <t>Te betalen toeristenbelasting</t>
  </si>
  <si>
    <t>Te betalen accijnzen</t>
  </si>
  <si>
    <t>Loonbeslag</t>
  </si>
  <si>
    <t>Fiscale bijtelling auto</t>
  </si>
  <si>
    <t>Vakantietoelage</t>
  </si>
  <si>
    <t>Te factureren bedragen</t>
  </si>
  <si>
    <t>Fooi</t>
  </si>
  <si>
    <t>Te corrigeren representatieverkopen</t>
  </si>
  <si>
    <t>Betaalde verschotten door gasten</t>
  </si>
  <si>
    <t>Doorberekende verschotten aan gasten</t>
  </si>
  <si>
    <t>Directe kosten exploitatie</t>
  </si>
  <si>
    <t>Groep 40 Lonen en salarissen</t>
  </si>
  <si>
    <t>Bruto lonen en salarissen excl. stagiars (vlgs. loonadministratie)</t>
  </si>
  <si>
    <t>Bruto vergoeding stagiars (vlgs. loonadministratie)</t>
  </si>
  <si>
    <t>Loonsubsidies</t>
  </si>
  <si>
    <t>Bruto vergoeding auto van de zaak, boetes</t>
  </si>
  <si>
    <t>Bruto vergoeding dienstwoning</t>
  </si>
  <si>
    <t>Overige bruto vergoedingen die vallen onder loon</t>
  </si>
  <si>
    <t>Bruto vergoeding en verstrekking die vallen onder eindheffingsloon</t>
  </si>
  <si>
    <t>Afrekening vakantie-uren bruto</t>
  </si>
  <si>
    <t>Vakantiegeld en -dagen</t>
  </si>
  <si>
    <t>Eigen bijdrage auto van de zaak</t>
  </si>
  <si>
    <t>Ziekengeld bruto</t>
  </si>
  <si>
    <t>Vergoeding zvw</t>
  </si>
  <si>
    <t>Afdrachtsverminderingen</t>
  </si>
  <si>
    <t>Arbeidsgehandicaptenkorting</t>
  </si>
  <si>
    <t>Premies Pensioenfonds Horeca &amp; Catering</t>
  </si>
  <si>
    <t>Sociale lasten en pensioenkosten</t>
  </si>
  <si>
    <t>Wao, wga en iva</t>
  </si>
  <si>
    <t>Wga gedifferentieerd</t>
  </si>
  <si>
    <t>Ww</t>
  </si>
  <si>
    <t>Sectorpremie</t>
  </si>
  <si>
    <t>Gereserveerd vakantiegeld</t>
  </si>
  <si>
    <t>Gereserveerd voorziening vakantiegeld</t>
  </si>
  <si>
    <t>Afboeking gereserveerd vakantiegeld en-dagen</t>
  </si>
  <si>
    <t>Diversen inzake lonen en salarissen</t>
  </si>
  <si>
    <t>Groep 42 Overige personeelskosten</t>
  </si>
  <si>
    <t>Reiskostenvergoeding</t>
  </si>
  <si>
    <t>Kosten tijdelijk verblijf</t>
  </si>
  <si>
    <t>Cursussen, congressen, seminars, vakliteratuur etc.</t>
  </si>
  <si>
    <t>Studiekosten</t>
  </si>
  <si>
    <t>Verhuiskosten</t>
  </si>
  <si>
    <t>Kosten werkplaats en hulpmiddelen</t>
  </si>
  <si>
    <t>Arbo-voorzieningen</t>
  </si>
  <si>
    <t>Kosten werkkleding</t>
  </si>
  <si>
    <t>Renteloze leningen voor fiets e.d.</t>
  </si>
  <si>
    <t>Kosten mobiel</t>
  </si>
  <si>
    <t>OV-Abonnementen</t>
  </si>
  <si>
    <t>Waarde van huisvesting en inwoning</t>
  </si>
  <si>
    <t>Personeelsmaaltijden/consumpties (inkoopwaarde)</t>
  </si>
  <si>
    <t>4225-1</t>
  </si>
  <si>
    <t>Eigen verbruik keuken</t>
  </si>
  <si>
    <t>4225-2</t>
  </si>
  <si>
    <t>Eigen verbruik warme dranken (koffie, thee, overig)</t>
  </si>
  <si>
    <t>4225-3</t>
  </si>
  <si>
    <t>Eigen verbruik frisdranken (incl. alcoholvrij bier)</t>
  </si>
  <si>
    <t>4225-4</t>
  </si>
  <si>
    <t>Eigen verbruik bier</t>
  </si>
  <si>
    <t>4225-5</t>
  </si>
  <si>
    <t>Eigen verbruik wijnen (incl. zuidwijnen)</t>
  </si>
  <si>
    <t>4225-6</t>
  </si>
  <si>
    <t>Eigen verbruik gedestilleerde dranken</t>
  </si>
  <si>
    <t>4225-7</t>
  </si>
  <si>
    <t>Eigen verbruik rookwaren</t>
  </si>
  <si>
    <t>4225-8</t>
  </si>
  <si>
    <t>Eigen verbruik directie</t>
  </si>
  <si>
    <t>Andere personeelskosten (o.a. personeelsfeest)</t>
  </si>
  <si>
    <t>Bijzondere dotatie pensioenreserve DGA (bedrijfsresultaat afhankelijk)</t>
  </si>
  <si>
    <t>Spaarregelingen</t>
  </si>
  <si>
    <t>Werkgeversbijdrage aan ziektekosten- en arbeidsongeschikheidregelingen</t>
  </si>
  <si>
    <t>Overboekingsrekening (groep 40 en 42 (C) )</t>
  </si>
  <si>
    <t>Groep 43 Directe exploitatiekosten bedrijfsonderdeel</t>
  </si>
  <si>
    <t>Gegevens bedrijfsonderdeel:</t>
  </si>
  <si>
    <t>Uniek identificatienummer</t>
  </si>
  <si>
    <t>Handelsnaam</t>
  </si>
  <si>
    <t>Directe personeelskosten (doorbelast via 4298)</t>
  </si>
  <si>
    <t>Reclame- en representatiekosten</t>
  </si>
  <si>
    <t>Ingehuurd personeel</t>
  </si>
  <si>
    <t>Betaling aan derden (uitzendbureau's e.d.)</t>
  </si>
  <si>
    <t>Huishoudelijke dienst aan derden (C)</t>
  </si>
  <si>
    <t>Schoonmaak, huishoudelijke dienst, ingeleend van collega's</t>
  </si>
  <si>
    <t>Personeel geleverd aan derden</t>
  </si>
  <si>
    <t>Omzet overige diversen</t>
  </si>
  <si>
    <t>Energieverbruik</t>
  </si>
  <si>
    <t>Kosten energieverbruik</t>
  </si>
  <si>
    <t>Betaalpenning</t>
  </si>
  <si>
    <t>Overige huisvestings- en inventariskosten</t>
  </si>
  <si>
    <t>Wasserijkosten</t>
  </si>
  <si>
    <t>Schoonmaakkosten, wasserij</t>
  </si>
  <si>
    <t>Schoonmaakmiddelen/papier</t>
  </si>
  <si>
    <t>Kosten vuilafvoer</t>
  </si>
  <si>
    <t>Verbruik linnen</t>
  </si>
  <si>
    <t>Huur linnen</t>
  </si>
  <si>
    <t>Verbruik disposables</t>
  </si>
  <si>
    <t>Verpakkingsmateriaal</t>
  </si>
  <si>
    <t>Verbruik servies en glaswerk</t>
  </si>
  <si>
    <t>Verbruik emballage</t>
  </si>
  <si>
    <t>Overige niet-genoemde kosten</t>
  </si>
  <si>
    <t>Huur servies en glaswerk</t>
  </si>
  <si>
    <t>Bloemen en tafelversiering</t>
  </si>
  <si>
    <t>Reserveringskosten (bijdrage res. systemen)</t>
  </si>
  <si>
    <t>Entertainment gasten, waaronder muziek (cd's, live muziek)</t>
  </si>
  <si>
    <t>Kosten leestafel</t>
  </si>
  <si>
    <t>Gratis verstrekking (niet zijnde representatie)</t>
  </si>
  <si>
    <t>Provisies touroperators/reisbureaus/bookingsites</t>
  </si>
  <si>
    <t>Provisiekosten</t>
  </si>
  <si>
    <t>Kosten evenementen</t>
  </si>
  <si>
    <t>Menu- en drankenkaarten</t>
  </si>
  <si>
    <t>Kantoorkosten en drukwerk</t>
  </si>
  <si>
    <t>Administratie- en kantoorkosten</t>
  </si>
  <si>
    <t>Benodigdheden overig</t>
  </si>
  <si>
    <t>Kasverschillen (tekort/overschot)</t>
  </si>
  <si>
    <t>Indirecte kosten exploitatie</t>
  </si>
  <si>
    <t>Groep 50 Administratie en algemene kosten</t>
  </si>
  <si>
    <t>Personeelskosten kantoorafdeling (doorbelast via 4298)</t>
  </si>
  <si>
    <t>Ingehuurd personeel kantoor</t>
  </si>
  <si>
    <t>Kantoorkosten en porti (voor administratie, directie en staf)</t>
  </si>
  <si>
    <t>Drukwerk algemeen</t>
  </si>
  <si>
    <t>Telefoon en telefax</t>
  </si>
  <si>
    <t>Computerbenodigdheden</t>
  </si>
  <si>
    <t>Software-licenties</t>
  </si>
  <si>
    <t>Kosten administratiekantoor</t>
  </si>
  <si>
    <t>Periodieke administratieve werkzaamheden (exclusief Accountantskosten)</t>
  </si>
  <si>
    <t>Accountantskosten</t>
  </si>
  <si>
    <t>Provisie creditcards</t>
  </si>
  <si>
    <t>Assurantiekosten, verzekeringen</t>
  </si>
  <si>
    <t>Toevoeging voorziening dubieuze debiteuren</t>
  </si>
  <si>
    <t>Boetes (warenwet, arbowet, belastingen, overig)</t>
  </si>
  <si>
    <t>5075-1</t>
  </si>
  <si>
    <t>Warenwet</t>
  </si>
  <si>
    <t>5075-2</t>
  </si>
  <si>
    <t>Arbowet</t>
  </si>
  <si>
    <t>5075-3</t>
  </si>
  <si>
    <t>Belastingen</t>
  </si>
  <si>
    <t>5075-4</t>
  </si>
  <si>
    <t>Verzekeringen algemeen (niet zijnde opstal-, inboedel-, auto-)</t>
  </si>
  <si>
    <t>Bewaking/beveiliging</t>
  </si>
  <si>
    <t>Reis- en verblijfkosten algemeen</t>
  </si>
  <si>
    <t>Lidmaatschappen/bijdragen (bijv. KvK, BH)</t>
  </si>
  <si>
    <t>Heffingen, contributies en belastingen</t>
  </si>
  <si>
    <t>Muziek, video/tv en kopieerheffingen</t>
  </si>
  <si>
    <t>5092-1</t>
  </si>
  <si>
    <t>Muziekheffingen (BUMA, STEMRA)</t>
  </si>
  <si>
    <t>5092-2</t>
  </si>
  <si>
    <t>Heffingen video, tv (SENA)</t>
  </si>
  <si>
    <t>5092-3</t>
  </si>
  <si>
    <t>Kopieerheffingen</t>
  </si>
  <si>
    <t>Abonnementen, documentatie (vaktijdschriften)</t>
  </si>
  <si>
    <t>Bijdrage Waterzuiveringschap (= voor gebruik)</t>
  </si>
  <si>
    <t>Vergunningen (van bijv. gemeenten)</t>
  </si>
  <si>
    <t>Betalingskortingen (van leveranciers wegens vlotte betaling)</t>
  </si>
  <si>
    <t>Groep 51 Verkoopkosten</t>
  </si>
  <si>
    <t>Personeelskosten verkoopafdeling (doorbelast via 4298)</t>
  </si>
  <si>
    <t>Ingehuurd personeel verkoop</t>
  </si>
  <si>
    <t>Kantoorkosten en porti verkoop</t>
  </si>
  <si>
    <t>Reclamekosten offline</t>
  </si>
  <si>
    <t>Reclamekosten online</t>
  </si>
  <si>
    <t>Kosten van gastendocumentatie (gastenstatistieken)</t>
  </si>
  <si>
    <t>Kosten verkoopbenodigdheden (weggeefartikelen)</t>
  </si>
  <si>
    <t>Reis-en verblijfkosten verkooppersoneel</t>
  </si>
  <si>
    <t>Representatiekosten 100% aftrekbaar</t>
  </si>
  <si>
    <t>Representatiekosten 73,5% aftrekbaar</t>
  </si>
  <si>
    <t>Representatie t.b.v. gasten (aangeboden consumpties)</t>
  </si>
  <si>
    <t>5170-1</t>
  </si>
  <si>
    <t>5170-2</t>
  </si>
  <si>
    <t>5170-3</t>
  </si>
  <si>
    <t>5170-4</t>
  </si>
  <si>
    <t>5170-5</t>
  </si>
  <si>
    <t>5170-6</t>
  </si>
  <si>
    <t>5170-7</t>
  </si>
  <si>
    <t>Kosten deelname beurzen/exposities</t>
  </si>
  <si>
    <t>Kosten excursies</t>
  </si>
  <si>
    <t>Kosten evenementen in huis</t>
  </si>
  <si>
    <t>Franchise royalties</t>
  </si>
  <si>
    <t>Kosten samenwerkingsverbanden en franchisefee</t>
  </si>
  <si>
    <t>Abonnementen, documentatie op reclame-terrein</t>
  </si>
  <si>
    <t>Uitbestede reclamediensten</t>
  </si>
  <si>
    <t>Samenwerkingsverbanden</t>
  </si>
  <si>
    <t>Groep 52 Auto- en transportkosten</t>
  </si>
  <si>
    <t>Brandstof</t>
  </si>
  <si>
    <t>Kosten vervoermiddelen</t>
  </si>
  <si>
    <t>Onderhoud en reparatie</t>
  </si>
  <si>
    <t>Verzekering en belasting</t>
  </si>
  <si>
    <t>Overige</t>
  </si>
  <si>
    <t>Privégebruik</t>
  </si>
  <si>
    <t>Lease-auto</t>
  </si>
  <si>
    <t>Taxi (voor gasten of eigen personeel)</t>
  </si>
  <si>
    <t>Groep 53 Energiekosten</t>
  </si>
  <si>
    <t>Verbruik gas</t>
  </si>
  <si>
    <t>Verbruik water</t>
  </si>
  <si>
    <t>Verbruik elektriciteit</t>
  </si>
  <si>
    <t>Abonnementskosten installaties/meters</t>
  </si>
  <si>
    <t>Overboeking energieverbruik keuken naar 4320 (C)</t>
  </si>
  <si>
    <t>Groep 54 Onderhoudskosten</t>
  </si>
  <si>
    <t>Personeelskosten onderhoud (doorbelast via 4298)</t>
  </si>
  <si>
    <t>Ingehuurd personeel onderhoud</t>
  </si>
  <si>
    <t>Onderhoud tuin</t>
  </si>
  <si>
    <t>Kosten onderhoud en reparatie</t>
  </si>
  <si>
    <t>Onderhoud infrastructuur</t>
  </si>
  <si>
    <t>Onderhoud bedrijfspand(en), incl. reparaties</t>
  </si>
  <si>
    <t>Schoonmaakkosten voor pand</t>
  </si>
  <si>
    <t>Onderhoud inventaris en apparatuur</t>
  </si>
  <si>
    <t>Onderhoudsabonnementen apparatuur</t>
  </si>
  <si>
    <t>Vervanging kleine inventaris (voor zover niet op balans geactiveerd wordt)</t>
  </si>
  <si>
    <t>Kapitaalslasten</t>
  </si>
  <si>
    <t>Groep 60 Managementfees</t>
  </si>
  <si>
    <t>Contractuele vergoedingen aan koepelorganisatie (voor admin. e.d.)</t>
  </si>
  <si>
    <t>Managementfees</t>
  </si>
  <si>
    <t>Managementfees aan Holding, als overboeking van directiesalaris</t>
  </si>
  <si>
    <t>Franchisefees voor collectieve promotie</t>
  </si>
  <si>
    <t>Groep 61 Verzekeringen</t>
  </si>
  <si>
    <t>Brand-/opstal-/glasverzekering gebouwen</t>
  </si>
  <si>
    <t>Brandverzekering inventaris</t>
  </si>
  <si>
    <t>Groep 62 Lokale belastingen</t>
  </si>
  <si>
    <t>Onroerende zaak belastingen (aan gemeente)</t>
  </si>
  <si>
    <t>Waterschaps-/polderlasten (= voor eigendom)</t>
  </si>
  <si>
    <t>Diverse gemeentelijke belastingen (precariorechten, rioolbelasting, toeristenbelasting)</t>
  </si>
  <si>
    <t>Groep 63 Interest</t>
  </si>
  <si>
    <t>Rente leningen o/g</t>
  </si>
  <si>
    <t>Interest, rente (financiële lasten-baten)</t>
  </si>
  <si>
    <t>Rente bank rekening-courant</t>
  </si>
  <si>
    <t>Afsluitkosten leningen</t>
  </si>
  <si>
    <t>Rente leasing</t>
  </si>
  <si>
    <t>Rente crediteuren</t>
  </si>
  <si>
    <t>Rente belastingen</t>
  </si>
  <si>
    <t>Ontvangen rente leningen u/g</t>
  </si>
  <si>
    <t>Ontvangen rente bank</t>
  </si>
  <si>
    <t>Ontvangen rente overige</t>
  </si>
  <si>
    <t>Groep 64 Huur</t>
  </si>
  <si>
    <t>Erfpachtcanon grond</t>
  </si>
  <si>
    <t>Huur (en/of pacht) gebouwen</t>
  </si>
  <si>
    <t>Huur gebouwen</t>
  </si>
  <si>
    <t>Huur inventaris/apparatuur</t>
  </si>
  <si>
    <t>Groep 65 Afschrijvingskosten</t>
  </si>
  <si>
    <t>Grond en terreinen</t>
  </si>
  <si>
    <t>Afschrijvingen</t>
  </si>
  <si>
    <t>Transportmiddelen/auto's</t>
  </si>
  <si>
    <t>Immateriële activa</t>
  </si>
  <si>
    <t>Groep 66 Voorziening groot onderhoud</t>
  </si>
  <si>
    <t>Reserveringen toekomstige groot onderhoud infrastructuur</t>
  </si>
  <si>
    <t>Reserveringen toekomstige groot onderhoud gebouwen</t>
  </si>
  <si>
    <t>Goederenverbruik</t>
  </si>
  <si>
    <t>Groep 70 Inslag keuken</t>
  </si>
  <si>
    <t>Inslag keuken algemeen</t>
  </si>
  <si>
    <t>Inkoop maaltijden, spijzen</t>
  </si>
  <si>
    <t>Inslag frituurolie</t>
  </si>
  <si>
    <t>Inslag overige oliën en vetten</t>
  </si>
  <si>
    <t>Inslag ontbijt hotel</t>
  </si>
  <si>
    <t>Inslag keuken roomservice</t>
  </si>
  <si>
    <t>Inslag snacks</t>
  </si>
  <si>
    <t>Inslag ijs</t>
  </si>
  <si>
    <t>Inslag gebak</t>
  </si>
  <si>
    <t>Breuk en bederf keuken</t>
  </si>
  <si>
    <t>Doorbelaste personeelsmaaltijden</t>
  </si>
  <si>
    <t>Doorbelaste representatiemaaltijden</t>
  </si>
  <si>
    <t>Inkoopkortingen/bonussen</t>
  </si>
  <si>
    <t>Groep 71 Inslag dranken</t>
  </si>
  <si>
    <t>Inslag warme dranken (koffie, thee, overig) incl. koekjes, suiker en koffiemelk</t>
  </si>
  <si>
    <t>Inkoop koffie, thee</t>
  </si>
  <si>
    <t>7105-1</t>
  </si>
  <si>
    <t>Inslag warme dranken (koffie, thee, overig) excl. koekjes, suiker en koffiemelk</t>
  </si>
  <si>
    <t>7105-2</t>
  </si>
  <si>
    <t>Inslag koekjes, suiker en koffiemelk bij warme dranken (koffie, thee, overig)</t>
  </si>
  <si>
    <t>Breuk en bederf warme dranken (koffie, thee, overig)</t>
  </si>
  <si>
    <t>Inslag frisdranken (incl. alcoholvrij bier)</t>
  </si>
  <si>
    <t>Inkoop frisdranken en overig alcoholvrij</t>
  </si>
  <si>
    <t>Inslag frisdranken (postmix)</t>
  </si>
  <si>
    <t>Breuk en bederf frisdranken (incl. alcoholvrij bier)</t>
  </si>
  <si>
    <t>Inslag koolzuur</t>
  </si>
  <si>
    <t>Inslag bier alcoholhoudend (excl. koolzuur)</t>
  </si>
  <si>
    <t>Inkoop bier</t>
  </si>
  <si>
    <t>7115-1</t>
  </si>
  <si>
    <t>Inslag pils tank</t>
  </si>
  <si>
    <t>7115-2</t>
  </si>
  <si>
    <t>Inslag pils fust</t>
  </si>
  <si>
    <t>7115-3</t>
  </si>
  <si>
    <t>Inslag pils fles</t>
  </si>
  <si>
    <t>7115-4</t>
  </si>
  <si>
    <t>Inslag speciaal bier fust</t>
  </si>
  <si>
    <t>7115-5</t>
  </si>
  <si>
    <t>Inslag speciaal bier fles</t>
  </si>
  <si>
    <t>Breuk en bederf bier</t>
  </si>
  <si>
    <t>Inslag wijnen (incl. zuidwijnen)</t>
  </si>
  <si>
    <t>Inkoop wijnen, zuidwijnen (port, sherry, vermouth)</t>
  </si>
  <si>
    <t>Breuk en bederf wijnen (incl. zuidwijnen)</t>
  </si>
  <si>
    <t>Inslag gedestilleerde dranken</t>
  </si>
  <si>
    <t>Inkoop gedistilleerde dranken</t>
  </si>
  <si>
    <t>Breuk en bederf gedestilleerde dranken</t>
  </si>
  <si>
    <t>Inslag overige dranken</t>
  </si>
  <si>
    <t>Inkoop dranken</t>
  </si>
  <si>
    <t>Inslag minibars hotel</t>
  </si>
  <si>
    <t>Doorbelaste personeelsconsumpties</t>
  </si>
  <si>
    <t>Doorbelaste representatie drankjes</t>
  </si>
  <si>
    <t>Doorbelaste gratis munten bij entreegeld</t>
  </si>
  <si>
    <t>Inslag diversen</t>
  </si>
  <si>
    <t>Groep 72 Inslag diverse artikelen</t>
  </si>
  <si>
    <t>Inslag rookwaren</t>
  </si>
  <si>
    <t>Inkoop diversen</t>
  </si>
  <si>
    <t>Breuk en bederf rookwaren</t>
  </si>
  <si>
    <t>Inslag kranten en tijdschriften</t>
  </si>
  <si>
    <t>Inslag zoetwaren</t>
  </si>
  <si>
    <t>Inslag souvenirs</t>
  </si>
  <si>
    <t>Inslag diverse kioskartikelen</t>
  </si>
  <si>
    <t>Inkoop tbv automatenverkoop (drank, food, non-food, excl. rookwaren)</t>
  </si>
  <si>
    <t>Groep 74 Inslag diverse diensten</t>
  </si>
  <si>
    <t>Abonnementskosten en gesprekskosten telefoon en internet (gastengebruik)</t>
  </si>
  <si>
    <t>Kosten intraconcerndiensten</t>
  </si>
  <si>
    <t>Groep 75 Inslag arrangementen</t>
  </si>
  <si>
    <t>Inslag arrangement</t>
  </si>
  <si>
    <t>Omzet</t>
  </si>
  <si>
    <t>Groep 80 Omzet keuken</t>
  </si>
  <si>
    <t>Omzet keuken algemeen</t>
  </si>
  <si>
    <t>Omzet maaltijden, spijzen</t>
  </si>
  <si>
    <t>Omzet ontbijt hotel</t>
  </si>
  <si>
    <t>Omzet keuken roomservice</t>
  </si>
  <si>
    <t>Omzet snacks</t>
  </si>
  <si>
    <t>Omzet ijs</t>
  </si>
  <si>
    <t>Omzet gebak</t>
  </si>
  <si>
    <t>Groep 81 Omzet dranken</t>
  </si>
  <si>
    <t>Omzet warme dranken ( koffie, thee, overig)</t>
  </si>
  <si>
    <t>Omzet koffie, thee</t>
  </si>
  <si>
    <t>Omzet frisdranken (incl. alcoholvrij bier)</t>
  </si>
  <si>
    <t>Omzet frisdranken en overig alcoholvrij</t>
  </si>
  <si>
    <t>Omzet frisdranken postmix</t>
  </si>
  <si>
    <t>Omzet bier totaal (alcoholhoudend)</t>
  </si>
  <si>
    <t>Omzet bier</t>
  </si>
  <si>
    <t>8115-1</t>
  </si>
  <si>
    <t>Omzet pils tank</t>
  </si>
  <si>
    <t>8115-2</t>
  </si>
  <si>
    <t>Omzet pils fust</t>
  </si>
  <si>
    <t>8115-3</t>
  </si>
  <si>
    <t>Omzet pils fles</t>
  </si>
  <si>
    <t>8115-4</t>
  </si>
  <si>
    <t>Omzet speciaal bier fust</t>
  </si>
  <si>
    <t>8115-5</t>
  </si>
  <si>
    <t>Omzet speciaal bier fles</t>
  </si>
  <si>
    <t>Omzet wijnen (incl. zuidwijnen)</t>
  </si>
  <si>
    <t>Omzet wijnen, zuidwijnen (port, sherry, vermouth)</t>
  </si>
  <si>
    <t>Omzet gedistilleerde dranken</t>
  </si>
  <si>
    <t>Omzet overige dranken</t>
  </si>
  <si>
    <t>Omzet mixdranken en overige alcoholische dranken</t>
  </si>
  <si>
    <t>Omzet minibars hotel</t>
  </si>
  <si>
    <t>Groep 82 Omzet diverse artikelen</t>
  </si>
  <si>
    <t>Omzet rookwaren</t>
  </si>
  <si>
    <t>Omzet kranten en tijdschriften</t>
  </si>
  <si>
    <t>Omzet zoetwaren</t>
  </si>
  <si>
    <t>Omzet souvenirs</t>
  </si>
  <si>
    <t>Omzet diverse kioskartikelen</t>
  </si>
  <si>
    <t>Omzet automatenverkoop (drank, food, non-food, excl. rookwaren)</t>
  </si>
  <si>
    <t>Groep 83 Omzet logies</t>
  </si>
  <si>
    <t>Kamerhuur</t>
  </si>
  <si>
    <t>Omzet logies</t>
  </si>
  <si>
    <t>Groep 84 Omzet zalen, banen, biljart</t>
  </si>
  <si>
    <t>Omzet bowling- en kegelbanen</t>
  </si>
  <si>
    <t>Omzet verhuur banen</t>
  </si>
  <si>
    <t>Omzet biljart</t>
  </si>
  <si>
    <t>Omzet zaalhuur</t>
  </si>
  <si>
    <t>Omzet zalen en banen</t>
  </si>
  <si>
    <t>Groep 85 Omzet diverse diensten</t>
  </si>
  <si>
    <t>Omzet speelautomaten, kansspel, casino</t>
  </si>
  <si>
    <t>Koerswinst vreemde valuta</t>
  </si>
  <si>
    <t>Omzet sauna, fitness centrum</t>
  </si>
  <si>
    <t>Omzet wellness</t>
  </si>
  <si>
    <t>Omzet parkeergarage</t>
  </si>
  <si>
    <t>Omzet entree</t>
  </si>
  <si>
    <t>Omzet strandstoelen, parasols</t>
  </si>
  <si>
    <t>Provisies en commissies</t>
  </si>
  <si>
    <t>Omzet telefoon en internet</t>
  </si>
  <si>
    <t>Omzet entreegelden, garderobe en toilet</t>
  </si>
  <si>
    <t>8545-1</t>
  </si>
  <si>
    <t>Omzet entreegelden</t>
  </si>
  <si>
    <t>8545-2</t>
  </si>
  <si>
    <t>Omzet garderobe</t>
  </si>
  <si>
    <t>8545-3</t>
  </si>
  <si>
    <t>Omzet toilet</t>
  </si>
  <si>
    <t>Omzet kamerhuur "no show"</t>
  </si>
  <si>
    <t>Omzet roomservice</t>
  </si>
  <si>
    <t>Omzet intraconcerndiensten</t>
  </si>
  <si>
    <t>Groep 86 Omzet arrangementen</t>
  </si>
  <si>
    <t>Omzet arrangement</t>
  </si>
  <si>
    <t>Rubriek 9 Incidentele resultaten</t>
  </si>
  <si>
    <t>Incidentele baten die niet uit normale bedrijfsvoering voortkomen</t>
  </si>
  <si>
    <t>Schade-uitkering verzekeringen</t>
  </si>
  <si>
    <t>Incidentele lasten</t>
  </si>
  <si>
    <t>Vorderingen op groepsmaatschappijen  en participanten</t>
  </si>
  <si>
    <t>BSchOpaOop.bonnen</t>
  </si>
  <si>
    <t>BSchOpaOop.munten</t>
  </si>
  <si>
    <t>BSchOpaOop.betaling</t>
  </si>
  <si>
    <t>BSchOpaNtb.huur</t>
  </si>
  <si>
    <t>Nog te betalen huur</t>
  </si>
  <si>
    <t>1205010,09,01</t>
  </si>
  <si>
    <t>1205010,09,02</t>
  </si>
  <si>
    <t>Voorbelasting.laag</t>
  </si>
  <si>
    <t>Voorbelasting.hoog</t>
  </si>
  <si>
    <t>BSchBtwAtdVoo.Hoog</t>
  </si>
  <si>
    <t>BSchBtwAtdVoo.Laag</t>
  </si>
  <si>
    <t>WPerWkfMow.Keuk</t>
  </si>
  <si>
    <t>WPerWkfMow.Warm</t>
  </si>
  <si>
    <t>WPerWkfMow.Fris</t>
  </si>
  <si>
    <t>WPerWkfMow.Bier</t>
  </si>
  <si>
    <t>WPerWkfMow.Wijn</t>
  </si>
  <si>
    <t>WPerWkfMow.Dest</t>
  </si>
  <si>
    <t>WPerWkfMow.Rook</t>
  </si>
  <si>
    <t>WPerWkfMow.Dire</t>
  </si>
  <si>
    <t>4202034</t>
  </si>
  <si>
    <t>4004021</t>
  </si>
  <si>
    <t>4004022</t>
  </si>
  <si>
    <t>4004023</t>
  </si>
  <si>
    <t>4004024</t>
  </si>
  <si>
    <t>4004025</t>
  </si>
  <si>
    <t>4004026</t>
  </si>
  <si>
    <t>4004027</t>
  </si>
  <si>
    <t>4004028</t>
  </si>
  <si>
    <t>4001081</t>
  </si>
  <si>
    <t>4001082</t>
  </si>
  <si>
    <t>WPerLesVad.Uur</t>
  </si>
  <si>
    <t>WPerLesVad.Dag</t>
  </si>
  <si>
    <t>BSchBtwAtdOlo</t>
  </si>
  <si>
    <t>Omzetbelasting leveringen/diensten overige tarieven</t>
  </si>
  <si>
    <t>AccNr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</si>
</sst>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 &quot;€&quot;\ * #,##0.00_ ;_ &quot;€&quot;\ * \-#,##0.00_ ;_ &quot;€&quot;\ * &quot;-&quot;??_ ;_ @_ "/>
    <numFmt numFmtId="43" formatCode="_ * #,##0.00_ ;_ * \-#,##0.00_ ;_ * &quot;-&quot;??_ ;_ @_ "/>
    <numFmt numFmtId="164" formatCode="000000"/>
    <numFmt numFmtId="165" formatCode="0000000.00"/>
    <numFmt numFmtId="166" formatCode="0000000"/>
  </numFmts>
  <fonts count="26" x14ac:knownFonts="1"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indexed="8"/>
      <name val="Calibri"/>
      <family val="2"/>
    </font>
    <font>
      <b/>
      <sz val="11"/>
      <name val="Calibri"/>
      <family val="2"/>
    </font>
    <font>
      <b/>
      <sz val="11"/>
      <name val="Calibri"/>
      <family val="2"/>
      <scheme val="minor"/>
    </font>
    <font>
      <b/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i/>
      <sz val="12"/>
      <color theme="1"/>
      <name val="Arial"/>
      <family val="2"/>
    </font>
    <font>
      <i/>
      <sz val="12"/>
      <color theme="1"/>
      <name val="Arial"/>
      <family val="2"/>
    </font>
    <font>
      <sz val="12"/>
      <name val="Arial"/>
      <family val="2"/>
    </font>
    <font>
      <b/>
      <sz val="12"/>
      <color indexed="8"/>
      <name val="Calibri"/>
      <family val="2"/>
    </font>
    <font>
      <b/>
      <sz val="12"/>
      <name val="Calibri"/>
      <family val="2"/>
    </font>
    <font>
      <b/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indexed="8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9C6500"/>
      <name val="Calibri"/>
      <family val="2"/>
      <scheme val="minor"/>
    </font>
    <font>
      <sz val="12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indexed="8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A5A5A5"/>
      </patternFill>
    </fill>
    <fill>
      <patternFill patternType="solid">
        <fgColor theme="3" tint="0.59999389629810485"/>
        <bgColor indexed="64"/>
      </patternFill>
    </fill>
  </fills>
  <borders count="3"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ck">
        <color auto="1"/>
      </left>
      <right/>
      <top/>
      <bottom/>
      <diagonal/>
    </border>
  </borders>
  <cellStyleXfs count="6">
    <xf numFmtId="0" fontId="0" fillId="0" borderId="0"/>
    <xf numFmtId="0" fontId="1" fillId="2" borderId="0" applyNumberFormat="0" applyBorder="0" applyAlignment="0" applyProtection="0"/>
    <xf numFmtId="0" fontId="2" fillId="3" borderId="0" applyNumberFormat="0" applyBorder="0" applyAlignment="0" applyProtection="0"/>
    <xf numFmtId="0" fontId="3" fillId="4" borderId="1" applyNumberFormat="0" applyAlignment="0" applyProtection="0"/>
    <xf numFmtId="43" fontId="9" fillId="0" borderId="0" applyFont="0" applyFill="0" applyBorder="0" applyAlignment="0" applyProtection="0"/>
    <xf numFmtId="44" fontId="9" fillId="0" borderId="0" applyFont="0" applyFill="0" applyBorder="0" applyAlignment="0" applyProtection="0"/>
  </cellStyleXfs>
  <cellXfs count="90">
    <xf numFmtId="0" fontId="0" fillId="0" borderId="0" xfId="0"/>
    <xf numFmtId="0" fontId="0" fillId="0" borderId="0" xfId="0"/>
    <xf numFmtId="0" fontId="5" fillId="0" borderId="0" xfId="0" applyFont="1"/>
    <xf numFmtId="164" fontId="5" fillId="0" borderId="0" xfId="0" applyNumberFormat="1" applyFont="1"/>
    <xf numFmtId="164" fontId="6" fillId="0" borderId="0" xfId="0" applyNumberFormat="1" applyFont="1"/>
    <xf numFmtId="0" fontId="4" fillId="0" borderId="0" xfId="0" applyFont="1"/>
    <xf numFmtId="0" fontId="7" fillId="0" borderId="0" xfId="0" applyFont="1"/>
    <xf numFmtId="2" fontId="5" fillId="0" borderId="0" xfId="0" applyNumberFormat="1" applyFont="1" applyAlignment="1">
      <alignment horizontal="right"/>
    </xf>
    <xf numFmtId="0" fontId="8" fillId="0" borderId="0" xfId="0" applyNumberFormat="1" applyFont="1" applyFill="1" applyBorder="1" applyAlignment="1" applyProtection="1"/>
    <xf numFmtId="49" fontId="8" fillId="0" borderId="2" xfId="0" applyNumberFormat="1" applyFont="1" applyFill="1" applyBorder="1" applyAlignment="1" applyProtection="1"/>
    <xf numFmtId="0" fontId="10" fillId="0" borderId="0" xfId="0" applyFont="1"/>
    <xf numFmtId="0" fontId="11" fillId="0" borderId="0" xfId="0" applyFont="1"/>
    <xf numFmtId="0" fontId="12" fillId="0" borderId="0" xfId="0" applyFont="1"/>
    <xf numFmtId="0" fontId="13" fillId="0" borderId="0" xfId="0" applyFont="1"/>
    <xf numFmtId="0" fontId="12" fillId="0" borderId="0" xfId="0" applyFont="1" applyAlignment="1">
      <alignment horizontal="right"/>
    </xf>
    <xf numFmtId="0" fontId="15" fillId="0" borderId="0" xfId="0" applyFont="1"/>
    <xf numFmtId="0" fontId="12" fillId="0" borderId="2" xfId="0" applyFont="1" applyBorder="1"/>
    <xf numFmtId="0" fontId="12" fillId="0" borderId="0" xfId="0" applyFont="1" applyFill="1"/>
    <xf numFmtId="0" fontId="10" fillId="0" borderId="0" xfId="0" applyFont="1" applyFill="1"/>
    <xf numFmtId="0" fontId="10" fillId="0" borderId="0" xfId="0" applyFont="1" applyBorder="1"/>
    <xf numFmtId="0" fontId="0" fillId="0" borderId="0" xfId="0" applyBorder="1"/>
    <xf numFmtId="0" fontId="13" fillId="0" borderId="0" xfId="0" applyFont="1" applyAlignment="1"/>
    <xf numFmtId="0" fontId="11" fillId="0" borderId="0" xfId="0" applyFont="1" applyAlignment="1"/>
    <xf numFmtId="0" fontId="14" fillId="0" borderId="0" xfId="0" applyFont="1" applyAlignment="1"/>
    <xf numFmtId="44" fontId="11" fillId="0" borderId="0" xfId="5" applyFont="1" applyAlignment="1"/>
    <xf numFmtId="44" fontId="13" fillId="0" borderId="0" xfId="5" applyFont="1" applyAlignment="1"/>
    <xf numFmtId="0" fontId="12" fillId="0" borderId="0" xfId="0" applyFont="1" applyAlignment="1"/>
    <xf numFmtId="0" fontId="16" fillId="0" borderId="0" xfId="0" applyFont="1" applyAlignment="1">
      <alignment vertical="top" wrapText="1"/>
    </xf>
    <xf numFmtId="165" fontId="16" fillId="0" borderId="0" xfId="0" applyNumberFormat="1" applyFont="1" applyAlignment="1">
      <alignment horizontal="right" vertical="top" wrapText="1"/>
    </xf>
    <xf numFmtId="164" fontId="16" fillId="0" borderId="0" xfId="0" applyNumberFormat="1" applyFont="1" applyAlignment="1">
      <alignment vertical="top" wrapText="1"/>
    </xf>
    <xf numFmtId="164" fontId="17" fillId="0" borderId="0" xfId="0" applyNumberFormat="1" applyFont="1" applyAlignment="1">
      <alignment vertical="top" wrapText="1"/>
    </xf>
    <xf numFmtId="1" fontId="16" fillId="0" borderId="0" xfId="4" applyNumberFormat="1" applyFont="1" applyAlignment="1">
      <alignment vertical="top" wrapText="1"/>
    </xf>
    <xf numFmtId="0" fontId="18" fillId="0" borderId="0" xfId="0" applyFont="1" applyAlignment="1">
      <alignment vertical="top" wrapText="1"/>
    </xf>
    <xf numFmtId="0" fontId="19" fillId="0" borderId="0" xfId="0" applyFont="1" applyAlignment="1">
      <alignment vertical="top" wrapText="1"/>
    </xf>
    <xf numFmtId="0" fontId="20" fillId="0" borderId="0" xfId="0" applyNumberFormat="1" applyFont="1" applyFill="1" applyBorder="1" applyAlignment="1" applyProtection="1">
      <alignment vertical="top" wrapText="1"/>
    </xf>
    <xf numFmtId="164" fontId="10" fillId="0" borderId="0" xfId="0" applyNumberFormat="1" applyFont="1" applyAlignment="1">
      <alignment vertical="top" wrapText="1"/>
    </xf>
    <xf numFmtId="165" fontId="10" fillId="0" borderId="0" xfId="0" applyNumberFormat="1" applyFont="1" applyAlignment="1">
      <alignment horizontal="right" vertical="top" wrapText="1"/>
    </xf>
    <xf numFmtId="0" fontId="10" fillId="0" borderId="0" xfId="0" applyFont="1" applyAlignment="1">
      <alignment vertical="top" wrapText="1"/>
    </xf>
    <xf numFmtId="0" fontId="10" fillId="0" borderId="0" xfId="0" applyNumberFormat="1" applyFont="1" applyAlignment="1">
      <alignment vertical="top" wrapText="1"/>
    </xf>
    <xf numFmtId="0" fontId="10" fillId="0" borderId="2" xfId="0" applyFont="1" applyBorder="1" applyAlignment="1">
      <alignment vertical="top" wrapText="1"/>
    </xf>
    <xf numFmtId="164" fontId="21" fillId="4" borderId="1" xfId="3" applyNumberFormat="1" applyFont="1" applyBorder="1" applyAlignment="1">
      <alignment vertical="top" wrapText="1"/>
    </xf>
    <xf numFmtId="164" fontId="19" fillId="4" borderId="1" xfId="3" applyNumberFormat="1" applyFont="1" applyBorder="1" applyAlignment="1">
      <alignment vertical="top" wrapText="1"/>
    </xf>
    <xf numFmtId="0" fontId="21" fillId="4" borderId="1" xfId="3" applyNumberFormat="1" applyFont="1" applyBorder="1" applyAlignment="1">
      <alignment vertical="top" wrapText="1"/>
    </xf>
    <xf numFmtId="164" fontId="22" fillId="3" borderId="0" xfId="2" applyNumberFormat="1" applyFont="1" applyAlignment="1">
      <alignment vertical="top" wrapText="1"/>
    </xf>
    <xf numFmtId="165" fontId="22" fillId="3" borderId="0" xfId="2" applyNumberFormat="1" applyFont="1" applyAlignment="1">
      <alignment horizontal="right" vertical="top" wrapText="1"/>
    </xf>
    <xf numFmtId="164" fontId="23" fillId="3" borderId="0" xfId="2" applyNumberFormat="1" applyFont="1" applyAlignment="1">
      <alignment vertical="top" wrapText="1"/>
    </xf>
    <xf numFmtId="0" fontId="22" fillId="3" borderId="0" xfId="2" applyNumberFormat="1" applyFont="1" applyAlignment="1">
      <alignment vertical="top" wrapText="1"/>
    </xf>
    <xf numFmtId="0" fontId="12" fillId="0" borderId="2" xfId="0" applyFont="1" applyBorder="1" applyAlignment="1">
      <alignment vertical="top" wrapText="1"/>
    </xf>
    <xf numFmtId="0" fontId="12" fillId="0" borderId="0" xfId="0" applyFont="1" applyAlignment="1">
      <alignment vertical="top" wrapText="1"/>
    </xf>
    <xf numFmtId="164" fontId="24" fillId="2" borderId="0" xfId="1" applyNumberFormat="1" applyFont="1" applyAlignment="1">
      <alignment vertical="top" wrapText="1"/>
    </xf>
    <xf numFmtId="165" fontId="24" fillId="2" borderId="0" xfId="1" applyNumberFormat="1" applyFont="1" applyAlignment="1">
      <alignment horizontal="right" vertical="top" wrapText="1"/>
    </xf>
    <xf numFmtId="164" fontId="24" fillId="2" borderId="0" xfId="1" applyNumberFormat="1" applyFont="1" applyBorder="1" applyAlignment="1">
      <alignment vertical="top" wrapText="1"/>
    </xf>
    <xf numFmtId="164" fontId="23" fillId="2" borderId="0" xfId="1" applyNumberFormat="1" applyFont="1" applyBorder="1" applyAlignment="1">
      <alignment vertical="top" wrapText="1"/>
    </xf>
    <xf numFmtId="0" fontId="24" fillId="2" borderId="0" xfId="1" applyNumberFormat="1" applyFont="1" applyBorder="1" applyAlignment="1">
      <alignment vertical="top" wrapText="1"/>
    </xf>
    <xf numFmtId="164" fontId="10" fillId="5" borderId="0" xfId="0" applyNumberFormat="1" applyFont="1" applyFill="1" applyAlignment="1">
      <alignment vertical="top" wrapText="1"/>
    </xf>
    <xf numFmtId="165" fontId="10" fillId="5" borderId="0" xfId="0" applyNumberFormat="1" applyFont="1" applyFill="1" applyAlignment="1">
      <alignment horizontal="right" vertical="top" wrapText="1"/>
    </xf>
    <xf numFmtId="164" fontId="23" fillId="5" borderId="0" xfId="0" applyNumberFormat="1" applyFont="1" applyFill="1" applyAlignment="1">
      <alignment vertical="top" wrapText="1"/>
    </xf>
    <xf numFmtId="0" fontId="10" fillId="5" borderId="0" xfId="0" applyNumberFormat="1" applyFont="1" applyFill="1" applyAlignment="1">
      <alignment vertical="top" wrapText="1"/>
    </xf>
    <xf numFmtId="164" fontId="10" fillId="5" borderId="0" xfId="0" applyNumberFormat="1" applyFont="1" applyFill="1" applyBorder="1" applyAlignment="1">
      <alignment vertical="top" wrapText="1"/>
    </xf>
    <xf numFmtId="164" fontId="23" fillId="5" borderId="0" xfId="0" applyNumberFormat="1" applyFont="1" applyFill="1" applyBorder="1" applyAlignment="1">
      <alignment vertical="top" wrapText="1"/>
    </xf>
    <xf numFmtId="0" fontId="10" fillId="5" borderId="0" xfId="0" applyNumberFormat="1" applyFont="1" applyFill="1" applyBorder="1" applyAlignment="1">
      <alignment vertical="top" wrapText="1"/>
    </xf>
    <xf numFmtId="164" fontId="23" fillId="2" borderId="0" xfId="1" applyNumberFormat="1" applyFont="1" applyAlignment="1">
      <alignment vertical="top" wrapText="1"/>
    </xf>
    <xf numFmtId="0" fontId="24" fillId="2" borderId="0" xfId="1" applyNumberFormat="1" applyFont="1" applyAlignment="1">
      <alignment vertical="top" wrapText="1"/>
    </xf>
    <xf numFmtId="49" fontId="25" fillId="0" borderId="2" xfId="0" applyNumberFormat="1" applyFont="1" applyBorder="1" applyAlignment="1">
      <alignment horizontal="right" vertical="top" wrapText="1"/>
    </xf>
    <xf numFmtId="0" fontId="25" fillId="0" borderId="0" xfId="0" applyFont="1" applyAlignment="1">
      <alignment vertical="top" wrapText="1"/>
    </xf>
    <xf numFmtId="3" fontId="25" fillId="0" borderId="0" xfId="0" applyNumberFormat="1" applyFont="1" applyAlignment="1">
      <alignment horizontal="right" vertical="top" wrapText="1"/>
    </xf>
    <xf numFmtId="0" fontId="25" fillId="0" borderId="0" xfId="0" applyNumberFormat="1" applyFont="1" applyFill="1" applyBorder="1" applyAlignment="1" applyProtection="1">
      <alignment horizontal="right" vertical="top" wrapText="1"/>
    </xf>
    <xf numFmtId="164" fontId="22" fillId="3" borderId="0" xfId="2" applyNumberFormat="1" applyFont="1" applyBorder="1" applyAlignment="1">
      <alignment vertical="top" wrapText="1"/>
    </xf>
    <xf numFmtId="164" fontId="23" fillId="3" borderId="0" xfId="2" applyNumberFormat="1" applyFont="1" applyBorder="1" applyAlignment="1">
      <alignment vertical="top" wrapText="1"/>
    </xf>
    <xf numFmtId="0" fontId="22" fillId="3" borderId="0" xfId="2" applyNumberFormat="1" applyFont="1" applyBorder="1" applyAlignment="1">
      <alignment vertical="top" wrapText="1"/>
    </xf>
    <xf numFmtId="1" fontId="25" fillId="0" borderId="0" xfId="0" applyNumberFormat="1" applyFont="1" applyAlignment="1">
      <alignment horizontal="right" vertical="top" wrapText="1"/>
    </xf>
    <xf numFmtId="0" fontId="24" fillId="2" borderId="0" xfId="1" applyFont="1" applyAlignment="1">
      <alignment vertical="top" wrapText="1"/>
    </xf>
    <xf numFmtId="0" fontId="23" fillId="2" borderId="0" xfId="1" applyFont="1" applyAlignment="1">
      <alignment vertical="top" wrapText="1"/>
    </xf>
    <xf numFmtId="0" fontId="10" fillId="5" borderId="0" xfId="0" applyFont="1" applyFill="1" applyAlignment="1">
      <alignment vertical="top" wrapText="1"/>
    </xf>
    <xf numFmtId="0" fontId="23" fillId="5" borderId="0" xfId="0" applyFont="1" applyFill="1" applyAlignment="1">
      <alignment vertical="top" wrapText="1"/>
    </xf>
    <xf numFmtId="0" fontId="10" fillId="5" borderId="0" xfId="0" applyFont="1" applyFill="1" applyBorder="1" applyAlignment="1">
      <alignment vertical="top" wrapText="1"/>
    </xf>
    <xf numFmtId="0" fontId="23" fillId="5" borderId="0" xfId="0" applyFont="1" applyFill="1" applyBorder="1" applyAlignment="1">
      <alignment vertical="top" wrapText="1"/>
    </xf>
    <xf numFmtId="0" fontId="22" fillId="3" borderId="0" xfId="2" applyFont="1" applyAlignment="1">
      <alignment vertical="top" wrapText="1"/>
    </xf>
    <xf numFmtId="0" fontId="23" fillId="3" borderId="0" xfId="2" applyFont="1" applyAlignment="1">
      <alignment vertical="top" wrapText="1"/>
    </xf>
    <xf numFmtId="0" fontId="12" fillId="0" borderId="2" xfId="0" applyFont="1" applyBorder="1" applyAlignment="1">
      <alignment horizontal="right" vertical="top" wrapText="1"/>
    </xf>
    <xf numFmtId="0" fontId="23" fillId="0" borderId="0" xfId="0" applyFont="1" applyAlignment="1">
      <alignment vertical="top" wrapText="1"/>
    </xf>
    <xf numFmtId="166" fontId="10" fillId="0" borderId="0" xfId="0" applyNumberFormat="1" applyFont="1" applyAlignment="1">
      <alignment horizontal="right" vertical="top" wrapText="1"/>
    </xf>
    <xf numFmtId="164" fontId="10" fillId="0" borderId="0" xfId="0" applyNumberFormat="1" applyFont="1" applyBorder="1" applyAlignment="1">
      <alignment vertical="top" wrapText="1"/>
    </xf>
    <xf numFmtId="164" fontId="23" fillId="0" borderId="0" xfId="0" applyNumberFormat="1" applyFont="1" applyBorder="1" applyAlignment="1">
      <alignment vertical="top" wrapText="1"/>
    </xf>
    <xf numFmtId="0" fontId="10" fillId="0" borderId="0" xfId="0" applyNumberFormat="1" applyFont="1" applyBorder="1" applyAlignment="1">
      <alignment vertical="top" wrapText="1"/>
    </xf>
    <xf numFmtId="166" fontId="24" fillId="2" borderId="0" xfId="1" applyNumberFormat="1" applyFont="1" applyAlignment="1">
      <alignment horizontal="right" vertical="top" wrapText="1"/>
    </xf>
    <xf numFmtId="0" fontId="15" fillId="0" borderId="0" xfId="0" applyFont="1" applyAlignment="1">
      <alignment vertical="top" wrapText="1"/>
    </xf>
    <xf numFmtId="0" fontId="12" fillId="0" borderId="0" xfId="0" applyFont="1" applyAlignment="1">
      <alignment horizontal="right" vertical="top" wrapText="1"/>
    </xf>
    <xf numFmtId="165" fontId="10" fillId="0" borderId="0" xfId="0" applyNumberFormat="1" applyFont="1" applyAlignment="1">
      <alignment vertical="top" wrapText="1"/>
    </xf>
    <xf numFmtId="49" fontId="20" fillId="0" borderId="2" xfId="0" applyNumberFormat="1" applyFont="1" applyFill="1" applyBorder="1" applyAlignment="1" applyProtection="1">
      <alignment horizontal="center" vertical="top" wrapText="1"/>
    </xf>
  </cellXfs>
  <cellStyles count="6">
    <cellStyle name="Controlecel" xfId="3" builtinId="23"/>
    <cellStyle name="Goed" xfId="1" builtinId="26"/>
    <cellStyle name="Komma" xfId="4" builtinId="3"/>
    <cellStyle name="Neutraal" xfId="2" builtinId="28"/>
    <cellStyle name="Standaard" xfId="0" builtinId="0"/>
    <cellStyle name="Valuta" xfId="5" builtinId="4"/>
  </cellStyles>
  <dxfs count="11">
    <dxf>
      <font>
        <color theme="2"/>
      </font>
      <fill>
        <patternFill>
          <bgColor rgb="FFC00000"/>
        </patternFill>
      </fill>
    </dxf>
    <dxf>
      <fill>
        <patternFill>
          <bgColor rgb="FF00B050"/>
        </patternFill>
      </fill>
    </dxf>
    <dxf>
      <font>
        <color theme="2"/>
      </font>
      <fill>
        <patternFill>
          <bgColor rgb="FFC00000"/>
        </patternFill>
      </fill>
    </dxf>
    <dxf>
      <fill>
        <patternFill>
          <bgColor theme="3" tint="0.59996337778862885"/>
        </patternFill>
      </fill>
    </dxf>
    <dxf>
      <fill>
        <patternFill>
          <bgColor rgb="FFB6E795"/>
        </patternFill>
      </fill>
    </dxf>
    <dxf>
      <fill>
        <patternFill>
          <bgColor rgb="FFC6EFD0"/>
        </patternFill>
      </fill>
    </dxf>
    <dxf>
      <fill>
        <patternFill>
          <bgColor rgb="FFD3EFB7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9E8A9"/>
        </patternFill>
      </fill>
    </dxf>
    <dxf>
      <fill>
        <patternFill>
          <bgColor theme="0" tint="-0.34998626667073579"/>
        </patternFill>
      </fill>
    </dxf>
    <dxf>
      <font>
        <b/>
        <i val="0"/>
        <color theme="0"/>
      </font>
      <fill>
        <patternFill>
          <bgColor rgb="FFA5A5A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colors>
    <mruColors>
      <color rgb="FFA5A5A5"/>
      <color rgb="FFC6EFD0"/>
      <color rgb="FFB6E795"/>
      <color rgb="FFD3EFB7"/>
      <color rgb="FFF9E8A9"/>
      <color rgb="FFFFE885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2587"/>
  <sheetViews>
    <sheetView zoomScale="55" zoomScaleNormal="55" workbookViewId="0">
      <pane ySplit="1" topLeftCell="A2520" activePane="bottomLeft" state="frozen"/>
      <selection pane="bottomLeft" activeCell="S2535" sqref="S2535"/>
    </sheetView>
  </sheetViews>
  <sheetFormatPr defaultRowHeight="15.75" x14ac:dyDescent="0.25"/>
  <cols>
    <col min="1" max="1" width="21.85546875" style="37" customWidth="1"/>
    <col min="2" max="2" width="15.28515625" style="88" customWidth="1"/>
    <col min="3" max="3" width="84.28515625" style="37" customWidth="1"/>
    <col min="4" max="4" width="5.85546875" style="37" bestFit="1" customWidth="1"/>
    <col min="5" max="5" width="10.85546875" style="37" customWidth="1"/>
    <col min="6" max="6" width="15.140625" style="37" hidden="1" customWidth="1"/>
    <col min="7" max="7" width="28" style="37" hidden="1" customWidth="1"/>
    <col min="8" max="8" width="21.85546875" style="37" hidden="1" customWidth="1"/>
    <col min="9" max="9" width="99.85546875" style="37" hidden="1" customWidth="1"/>
    <col min="10" max="10" width="13.7109375" style="37" hidden="1" customWidth="1"/>
    <col min="11" max="11" width="90" style="37" hidden="1" customWidth="1"/>
    <col min="12" max="12" width="18.85546875" style="37" hidden="1" customWidth="1"/>
    <col min="13" max="13" width="149.42578125" style="37" hidden="1" customWidth="1"/>
    <col min="14" max="14" width="23.5703125" style="37" hidden="1" customWidth="1"/>
    <col min="15" max="15" width="191" style="37" hidden="1" customWidth="1"/>
    <col min="16" max="16" width="37.28515625" style="37" hidden="1" customWidth="1"/>
    <col min="17" max="17" width="24.85546875" style="37" hidden="1" customWidth="1"/>
    <col min="18" max="18" width="9.28515625" style="39" customWidth="1"/>
    <col min="19" max="19" width="52.7109375" style="37" customWidth="1"/>
    <col min="20" max="20" width="15" style="37" hidden="1" customWidth="1"/>
    <col min="21" max="21" width="78" style="37" hidden="1" customWidth="1"/>
    <col min="22" max="22" width="19.7109375" style="37" customWidth="1"/>
    <col min="23" max="23" width="0" hidden="1" customWidth="1"/>
    <col min="24" max="24" width="8.140625" style="10" customWidth="1"/>
    <col min="25" max="25" width="87.42578125" style="10" bestFit="1" customWidth="1"/>
    <col min="26" max="26" width="9.140625" style="10"/>
    <col min="27" max="27" width="78" style="10" bestFit="1" customWidth="1"/>
    <col min="28" max="28" width="5.28515625" style="10" bestFit="1" customWidth="1"/>
    <col min="29" max="29" width="33.42578125" bestFit="1" customWidth="1"/>
  </cols>
  <sheetData>
    <row r="1" spans="1:28" ht="31.5" x14ac:dyDescent="0.25">
      <c r="A1" s="27" t="s">
        <v>0</v>
      </c>
      <c r="B1" s="28" t="s">
        <v>1</v>
      </c>
      <c r="C1" s="29" t="s">
        <v>2</v>
      </c>
      <c r="D1" s="30" t="s">
        <v>3</v>
      </c>
      <c r="E1" s="29" t="s">
        <v>4</v>
      </c>
      <c r="F1" s="29">
        <v>1</v>
      </c>
      <c r="G1" s="31" t="s">
        <v>5641</v>
      </c>
      <c r="H1" s="29">
        <v>2</v>
      </c>
      <c r="I1" s="31" t="s">
        <v>5639</v>
      </c>
      <c r="J1" s="29">
        <v>3</v>
      </c>
      <c r="K1" s="31" t="s">
        <v>5640</v>
      </c>
      <c r="L1" s="29">
        <v>4</v>
      </c>
      <c r="M1" s="31" t="s">
        <v>5642</v>
      </c>
      <c r="N1" s="29">
        <v>5</v>
      </c>
      <c r="O1" s="31" t="s">
        <v>5643</v>
      </c>
      <c r="P1" s="32" t="s">
        <v>5</v>
      </c>
      <c r="Q1" s="33" t="s">
        <v>6</v>
      </c>
      <c r="R1" s="89" t="s">
        <v>6169</v>
      </c>
      <c r="S1" s="34" t="s">
        <v>2</v>
      </c>
      <c r="T1" s="34" t="s">
        <v>5645</v>
      </c>
      <c r="U1" s="34" t="s">
        <v>5646</v>
      </c>
      <c r="V1" s="34" t="s">
        <v>5644</v>
      </c>
    </row>
    <row r="2" spans="1:28" ht="16.5" thickBot="1" x14ac:dyDescent="0.3">
      <c r="A2" s="35" t="s">
        <v>7</v>
      </c>
      <c r="B2" s="36">
        <v>1</v>
      </c>
      <c r="C2" s="37" t="s">
        <v>5637</v>
      </c>
      <c r="E2" s="38">
        <v>1</v>
      </c>
      <c r="F2" s="38" t="str">
        <f t="shared" ref="F2:F67" si="0">IF(LEN(A2)&gt;=1,LEFT(A2,1),"")</f>
        <v>B</v>
      </c>
      <c r="G2" s="38" t="str">
        <f>LOOKUP(F2,A:A,C:C)</f>
        <v>Balans</v>
      </c>
      <c r="H2" s="38" t="str">
        <f t="shared" ref="H2:H9" si="1">IF(LEN(A2)&gt;=4,LEFT(A2,4),"")</f>
        <v/>
      </c>
      <c r="I2" s="38"/>
      <c r="J2" s="38" t="str">
        <f t="shared" ref="J2:J9" si="2">IF(LEN(A2)&gt;=7,LEFT(A2,7),"")</f>
        <v/>
      </c>
      <c r="K2" s="38"/>
      <c r="L2" s="38" t="str">
        <f t="shared" ref="L2:L9" si="3">IF(LEN(A2)&gt;=10,LEFT(A2,10),"")</f>
        <v/>
      </c>
      <c r="M2" s="38"/>
      <c r="N2" s="38" t="str">
        <f t="shared" ref="N2:N9" si="4">IF(LEN(A2)&gt;=13,LEFT(A2,13),"")</f>
        <v/>
      </c>
      <c r="O2" s="38" t="str">
        <f>IF(ISERROR(VLOOKUP(N2,A:C,3,FALSE)),"",VLOOKUP(N2,A:C,3,FALSE))</f>
        <v/>
      </c>
      <c r="V2" s="37" t="str">
        <f>IF(COUNTIF(S:S,S2)=0,"",COUNTIF(S:S,S2))</f>
        <v/>
      </c>
    </row>
    <row r="3" spans="1:28" ht="17.25" thickTop="1" thickBot="1" x14ac:dyDescent="0.3">
      <c r="A3" s="35" t="s">
        <v>8</v>
      </c>
      <c r="B3" s="36">
        <v>100000</v>
      </c>
      <c r="C3" s="40" t="s">
        <v>9</v>
      </c>
      <c r="D3" s="41" t="s">
        <v>10</v>
      </c>
      <c r="E3" s="42">
        <v>2</v>
      </c>
      <c r="F3" s="38" t="str">
        <f t="shared" si="0"/>
        <v>B</v>
      </c>
      <c r="G3" s="38" t="str">
        <f>LOOKUP(F3,A:A,C:C)</f>
        <v>Balans</v>
      </c>
      <c r="H3" s="38" t="str">
        <f t="shared" si="1"/>
        <v>BIva</v>
      </c>
      <c r="I3" s="38" t="str">
        <f>IF(ISERROR(VLOOKUP(H3,A:C,3,FALSE)),"",VLOOKUP(H3,A:C,3,FALSE))</f>
        <v>IMMATERIËLE VASTE ACTIVA</v>
      </c>
      <c r="J3" s="38" t="str">
        <f t="shared" si="2"/>
        <v/>
      </c>
      <c r="K3" s="38"/>
      <c r="L3" s="38" t="str">
        <f t="shared" si="3"/>
        <v/>
      </c>
      <c r="M3" s="38"/>
      <c r="N3" s="38" t="str">
        <f t="shared" si="4"/>
        <v/>
      </c>
      <c r="O3" s="38" t="str">
        <f>IF(ISERROR(VLOOKUP(N3,A:C,3,FALSE)),"",VLOOKUP(N3,A:C,3,FALSE))</f>
        <v/>
      </c>
      <c r="V3" s="37" t="str">
        <f>IF(COUNTIF(S:S,S3)=0,"",COUNTIF(S:S,S3))</f>
        <v/>
      </c>
    </row>
    <row r="4" spans="1:28" ht="16.5" thickTop="1" x14ac:dyDescent="0.25">
      <c r="A4" s="43" t="s">
        <v>11</v>
      </c>
      <c r="B4" s="44">
        <v>101000</v>
      </c>
      <c r="C4" s="43" t="s">
        <v>12</v>
      </c>
      <c r="D4" s="45" t="s">
        <v>10</v>
      </c>
      <c r="E4" s="46">
        <v>3</v>
      </c>
      <c r="F4" s="38" t="str">
        <f t="shared" si="0"/>
        <v>B</v>
      </c>
      <c r="G4" s="38" t="str">
        <f>LOOKUP(F4,A:A,C:C)</f>
        <v>Balans</v>
      </c>
      <c r="H4" s="38" t="str">
        <f t="shared" si="1"/>
        <v>BIva</v>
      </c>
      <c r="I4" s="38" t="str">
        <f>IF(ISERROR(VLOOKUP(H4,A:C,3,FALSE)),"",VLOOKUP(H4,A:C,3,FALSE))</f>
        <v>IMMATERIËLE VASTE ACTIVA</v>
      </c>
      <c r="J4" s="38" t="str">
        <f t="shared" si="2"/>
        <v>BIvaKou</v>
      </c>
      <c r="K4" s="38" t="str">
        <f>IF(ISERROR(VLOOKUP(J4,A:C,3,FALSE)),"",VLOOKUP(J4,A:C,3,FALSE))</f>
        <v>Kosten van oprichting en van uitgifte van aandelen</v>
      </c>
      <c r="L4" s="38" t="str">
        <f t="shared" si="3"/>
        <v/>
      </c>
      <c r="N4" s="38" t="str">
        <f t="shared" si="4"/>
        <v/>
      </c>
      <c r="O4" s="38" t="str">
        <f>IF(ISERROR(VLOOKUP(N4,A:C,3,FALSE)),"",VLOOKUP(N4,A:C,3,FALSE))</f>
        <v/>
      </c>
    </row>
    <row r="5" spans="1:28" s="1" customFormat="1" x14ac:dyDescent="0.25">
      <c r="A5" s="43"/>
      <c r="B5" s="44"/>
      <c r="C5" s="43"/>
      <c r="D5" s="45"/>
      <c r="E5" s="46"/>
      <c r="F5" s="38"/>
      <c r="G5" s="38"/>
      <c r="H5" s="38"/>
      <c r="I5" s="38"/>
      <c r="J5" s="38"/>
      <c r="K5" s="38"/>
      <c r="L5" s="38"/>
      <c r="M5" s="37"/>
      <c r="N5" s="38"/>
      <c r="O5" s="38"/>
      <c r="P5" s="37"/>
      <c r="Q5" s="37"/>
      <c r="R5" s="47">
        <v>10</v>
      </c>
      <c r="S5" s="48" t="s">
        <v>5649</v>
      </c>
      <c r="T5" s="37">
        <v>61</v>
      </c>
      <c r="U5" s="48" t="s">
        <v>5647</v>
      </c>
      <c r="V5" s="37">
        <f t="shared" ref="V5:V68" si="5">IF(COUNTIF(R:R,R5)=0,"",COUNTIF(R:R,R5))</f>
        <v>1</v>
      </c>
    </row>
    <row r="6" spans="1:28" s="1" customFormat="1" x14ac:dyDescent="0.25">
      <c r="A6" s="43"/>
      <c r="B6" s="44"/>
      <c r="C6" s="43"/>
      <c r="D6" s="45"/>
      <c r="E6" s="46"/>
      <c r="F6" s="38"/>
      <c r="G6" s="38"/>
      <c r="H6" s="38"/>
      <c r="I6" s="38"/>
      <c r="J6" s="38"/>
      <c r="K6" s="38"/>
      <c r="L6" s="38"/>
      <c r="M6" s="37"/>
      <c r="N6" s="38"/>
      <c r="O6" s="38"/>
      <c r="P6" s="37"/>
      <c r="Q6" s="37"/>
      <c r="R6" s="47">
        <v>30</v>
      </c>
      <c r="S6" s="48" t="s">
        <v>5650</v>
      </c>
      <c r="T6" s="37">
        <v>61</v>
      </c>
      <c r="U6" s="37" t="s">
        <v>5647</v>
      </c>
      <c r="V6" s="37">
        <f t="shared" si="5"/>
        <v>1</v>
      </c>
      <c r="AB6" s="10"/>
    </row>
    <row r="7" spans="1:28" x14ac:dyDescent="0.25">
      <c r="A7" s="49" t="s">
        <v>13</v>
      </c>
      <c r="B7" s="50" t="s">
        <v>14</v>
      </c>
      <c r="C7" s="51" t="s">
        <v>15</v>
      </c>
      <c r="D7" s="52" t="s">
        <v>10</v>
      </c>
      <c r="E7" s="53">
        <v>4</v>
      </c>
      <c r="F7" s="38" t="str">
        <f t="shared" si="0"/>
        <v>B</v>
      </c>
      <c r="G7" s="38" t="str">
        <f t="shared" ref="G7:G70" si="6">LOOKUP(F7,A:A,C:C)</f>
        <v>Balans</v>
      </c>
      <c r="H7" s="38" t="str">
        <f t="shared" si="1"/>
        <v>BIva</v>
      </c>
      <c r="I7" s="38" t="str">
        <f t="shared" ref="I7:I70" si="7">IF(ISERROR(VLOOKUP(H7,A:C,3,FALSE)),"",VLOOKUP(H7,A:C,3,FALSE))</f>
        <v>IMMATERIËLE VASTE ACTIVA</v>
      </c>
      <c r="J7" s="38" t="str">
        <f t="shared" si="2"/>
        <v>BIvaKou</v>
      </c>
      <c r="K7" s="38" t="str">
        <f t="shared" ref="K7:K70" si="8">IF(ISERROR(VLOOKUP(J7,A:C,3,FALSE)),"",VLOOKUP(J7,A:C,3,FALSE))</f>
        <v>Kosten van oprichting en van uitgifte van aandelen</v>
      </c>
      <c r="L7" s="38" t="str">
        <f t="shared" si="3"/>
        <v>BIvaKouVvp</v>
      </c>
      <c r="M7" s="49" t="str">
        <f t="shared" ref="M7:M70" si="9">IF(ISERROR(VLOOKUP(L7,A:C,3,FALSE)),"",VLOOKUP(L7,A:C,3,FALSE))</f>
        <v>Verkrijgings- of vervaardigingsprijs kosten van oprichting en van uitgifte van aandelen</v>
      </c>
      <c r="N7" s="38" t="str">
        <f t="shared" si="4"/>
        <v/>
      </c>
      <c r="O7" s="38" t="str">
        <f t="shared" ref="O7:O70" si="10">IF(ISERROR(VLOOKUP(N7,A:C,3,FALSE)),"",VLOOKUP(N7,A:C,3,FALSE))</f>
        <v/>
      </c>
      <c r="V7" s="37" t="str">
        <f t="shared" si="5"/>
        <v/>
      </c>
    </row>
    <row r="8" spans="1:28" x14ac:dyDescent="0.25">
      <c r="A8" s="54" t="s">
        <v>16</v>
      </c>
      <c r="B8" s="55">
        <v>101010.01</v>
      </c>
      <c r="C8" s="54" t="s">
        <v>17</v>
      </c>
      <c r="D8" s="56" t="s">
        <v>10</v>
      </c>
      <c r="E8" s="57">
        <v>5</v>
      </c>
      <c r="F8" s="38" t="str">
        <f t="shared" si="0"/>
        <v>B</v>
      </c>
      <c r="G8" s="38" t="str">
        <f t="shared" si="6"/>
        <v>Balans</v>
      </c>
      <c r="H8" s="38" t="str">
        <f t="shared" si="1"/>
        <v>BIva</v>
      </c>
      <c r="I8" s="38" t="str">
        <f t="shared" si="7"/>
        <v>IMMATERIËLE VASTE ACTIVA</v>
      </c>
      <c r="J8" s="38" t="str">
        <f t="shared" si="2"/>
        <v>BIvaKou</v>
      </c>
      <c r="K8" s="38" t="str">
        <f t="shared" si="8"/>
        <v>Kosten van oprichting en van uitgifte van aandelen</v>
      </c>
      <c r="L8" s="38" t="str">
        <f t="shared" si="3"/>
        <v>BIvaKouVvp</v>
      </c>
      <c r="M8" s="38" t="str">
        <f t="shared" si="9"/>
        <v>Verkrijgings- of vervaardigingsprijs kosten van oprichting en van uitgifte van aandelen</v>
      </c>
      <c r="N8" s="38" t="str">
        <f t="shared" si="4"/>
        <v>BIvaKouVvpBeg</v>
      </c>
      <c r="O8" s="38" t="str">
        <f t="shared" si="10"/>
        <v>Beginbalans kosten van oprichting en van uitgifte van aandelen</v>
      </c>
      <c r="V8" s="37" t="str">
        <f t="shared" si="5"/>
        <v/>
      </c>
    </row>
    <row r="9" spans="1:28" x14ac:dyDescent="0.25">
      <c r="A9" s="54" t="s">
        <v>18</v>
      </c>
      <c r="B9" s="55">
        <v>101010.02</v>
      </c>
      <c r="C9" s="54" t="s">
        <v>19</v>
      </c>
      <c r="D9" s="56" t="s">
        <v>10</v>
      </c>
      <c r="E9" s="57">
        <v>5</v>
      </c>
      <c r="F9" s="38" t="str">
        <f t="shared" si="0"/>
        <v>B</v>
      </c>
      <c r="G9" s="38" t="str">
        <f t="shared" si="6"/>
        <v>Balans</v>
      </c>
      <c r="H9" s="38" t="str">
        <f t="shared" si="1"/>
        <v>BIva</v>
      </c>
      <c r="I9" s="38" t="str">
        <f t="shared" si="7"/>
        <v>IMMATERIËLE VASTE ACTIVA</v>
      </c>
      <c r="J9" s="38" t="str">
        <f t="shared" si="2"/>
        <v>BIvaKou</v>
      </c>
      <c r="K9" s="38" t="str">
        <f t="shared" si="8"/>
        <v>Kosten van oprichting en van uitgifte van aandelen</v>
      </c>
      <c r="L9" s="38" t="str">
        <f t="shared" si="3"/>
        <v>BIvaKouVvp</v>
      </c>
      <c r="M9" s="38" t="str">
        <f t="shared" si="9"/>
        <v>Verkrijgings- of vervaardigingsprijs kosten van oprichting en van uitgifte van aandelen</v>
      </c>
      <c r="N9" s="38" t="str">
        <f t="shared" si="4"/>
        <v>BIvaKouVvpInv</v>
      </c>
      <c r="O9" s="38" t="str">
        <f t="shared" si="10"/>
        <v>Investeringen kosten van oprichting en van uitgifte van aandelen</v>
      </c>
      <c r="V9" s="37" t="str">
        <f t="shared" si="5"/>
        <v/>
      </c>
    </row>
    <row r="10" spans="1:28" x14ac:dyDescent="0.25">
      <c r="A10" s="54" t="s">
        <v>20</v>
      </c>
      <c r="B10" s="55">
        <v>101010.03</v>
      </c>
      <c r="C10" s="54" t="s">
        <v>21</v>
      </c>
      <c r="D10" s="56" t="s">
        <v>10</v>
      </c>
      <c r="E10" s="57">
        <v>5</v>
      </c>
      <c r="F10" s="38" t="str">
        <f t="shared" si="0"/>
        <v>B</v>
      </c>
      <c r="G10" s="38" t="str">
        <f t="shared" si="6"/>
        <v>Balans</v>
      </c>
      <c r="H10" s="38" t="str">
        <f t="shared" ref="H10:H73" si="11">IF(LEN(A10)&gt;=4,LEFT(A10,4),"")</f>
        <v>BIva</v>
      </c>
      <c r="I10" s="38" t="str">
        <f t="shared" si="7"/>
        <v>IMMATERIËLE VASTE ACTIVA</v>
      </c>
      <c r="J10" s="38" t="str">
        <f t="shared" ref="J10:J73" si="12">IF(LEN(A10)&gt;=7,LEFT(A10,7),"")</f>
        <v>BIvaKou</v>
      </c>
      <c r="K10" s="38" t="str">
        <f t="shared" si="8"/>
        <v>Kosten van oprichting en van uitgifte van aandelen</v>
      </c>
      <c r="L10" s="38" t="str">
        <f t="shared" ref="L10:L73" si="13">IF(LEN(A10)&gt;=10,LEFT(A10,10),"")</f>
        <v>BIvaKouVvp</v>
      </c>
      <c r="M10" s="38" t="str">
        <f t="shared" si="9"/>
        <v>Verkrijgings- of vervaardigingsprijs kosten van oprichting en van uitgifte van aandelen</v>
      </c>
      <c r="N10" s="38" t="str">
        <f t="shared" ref="N10:N73" si="14">IF(LEN(A10)&gt;=13,LEFT(A10,13),"")</f>
        <v>BIvaKouVvpAdo</v>
      </c>
      <c r="O10" s="38" t="str">
        <f t="shared" si="10"/>
        <v>Aankopen door overnames kosten van oprichting en van uitgifte van aandelen</v>
      </c>
      <c r="V10" s="37" t="str">
        <f t="shared" si="5"/>
        <v/>
      </c>
    </row>
    <row r="11" spans="1:28" x14ac:dyDescent="0.25">
      <c r="A11" s="54" t="s">
        <v>22</v>
      </c>
      <c r="B11" s="55">
        <v>101010.04</v>
      </c>
      <c r="C11" s="54" t="s">
        <v>23</v>
      </c>
      <c r="D11" s="56" t="s">
        <v>24</v>
      </c>
      <c r="E11" s="57">
        <v>5</v>
      </c>
      <c r="F11" s="38" t="str">
        <f t="shared" si="0"/>
        <v>B</v>
      </c>
      <c r="G11" s="38" t="str">
        <f t="shared" si="6"/>
        <v>Balans</v>
      </c>
      <c r="H11" s="38" t="str">
        <f t="shared" si="11"/>
        <v>BIva</v>
      </c>
      <c r="I11" s="38" t="str">
        <f t="shared" si="7"/>
        <v>IMMATERIËLE VASTE ACTIVA</v>
      </c>
      <c r="J11" s="38" t="str">
        <f t="shared" si="12"/>
        <v>BIvaKou</v>
      </c>
      <c r="K11" s="38" t="str">
        <f t="shared" si="8"/>
        <v>Kosten van oprichting en van uitgifte van aandelen</v>
      </c>
      <c r="L11" s="38" t="str">
        <f t="shared" si="13"/>
        <v>BIvaKouVvp</v>
      </c>
      <c r="M11" s="38" t="str">
        <f t="shared" si="9"/>
        <v>Verkrijgings- of vervaardigingsprijs kosten van oprichting en van uitgifte van aandelen</v>
      </c>
      <c r="N11" s="38" t="str">
        <f t="shared" si="14"/>
        <v>BIvaKouVvpDes</v>
      </c>
      <c r="O11" s="38" t="str">
        <f t="shared" si="10"/>
        <v>Desinvesteringen kosten van oprichting en van uitgifte van aandelen</v>
      </c>
      <c r="V11" s="37" t="str">
        <f t="shared" si="5"/>
        <v/>
      </c>
    </row>
    <row r="12" spans="1:28" x14ac:dyDescent="0.25">
      <c r="A12" s="54" t="s">
        <v>25</v>
      </c>
      <c r="B12" s="55">
        <v>101010.05</v>
      </c>
      <c r="C12" s="58" t="s">
        <v>26</v>
      </c>
      <c r="D12" s="59" t="s">
        <v>24</v>
      </c>
      <c r="E12" s="60">
        <v>5</v>
      </c>
      <c r="F12" s="38" t="str">
        <f t="shared" si="0"/>
        <v>B</v>
      </c>
      <c r="G12" s="38" t="str">
        <f t="shared" si="6"/>
        <v>Balans</v>
      </c>
      <c r="H12" s="38" t="str">
        <f t="shared" si="11"/>
        <v>BIva</v>
      </c>
      <c r="I12" s="38" t="str">
        <f t="shared" si="7"/>
        <v>IMMATERIËLE VASTE ACTIVA</v>
      </c>
      <c r="J12" s="38" t="str">
        <f t="shared" si="12"/>
        <v>BIvaKou</v>
      </c>
      <c r="K12" s="38" t="str">
        <f t="shared" si="8"/>
        <v>Kosten van oprichting en van uitgifte van aandelen</v>
      </c>
      <c r="L12" s="38" t="str">
        <f t="shared" si="13"/>
        <v>BIvaKouVvp</v>
      </c>
      <c r="M12" s="38" t="str">
        <f t="shared" si="9"/>
        <v>Verkrijgings- of vervaardigingsprijs kosten van oprichting en van uitgifte van aandelen</v>
      </c>
      <c r="N12" s="38" t="str">
        <f t="shared" si="14"/>
        <v>BIvaKouVvpDda</v>
      </c>
      <c r="O12" s="38" t="str">
        <f t="shared" si="10"/>
        <v>Desinvesteringen door afstotingen kosten van oprichting en van uitgifte van aandelen</v>
      </c>
      <c r="V12" s="37" t="str">
        <f t="shared" si="5"/>
        <v/>
      </c>
    </row>
    <row r="13" spans="1:28" x14ac:dyDescent="0.25">
      <c r="A13" s="54" t="s">
        <v>27</v>
      </c>
      <c r="B13" s="55">
        <v>101010.06</v>
      </c>
      <c r="C13" s="54" t="s">
        <v>28</v>
      </c>
      <c r="D13" s="56" t="s">
        <v>10</v>
      </c>
      <c r="E13" s="57">
        <v>5</v>
      </c>
      <c r="F13" s="38" t="str">
        <f t="shared" si="0"/>
        <v>B</v>
      </c>
      <c r="G13" s="38" t="str">
        <f t="shared" si="6"/>
        <v>Balans</v>
      </c>
      <c r="H13" s="38" t="str">
        <f t="shared" si="11"/>
        <v>BIva</v>
      </c>
      <c r="I13" s="38" t="str">
        <f t="shared" si="7"/>
        <v>IMMATERIËLE VASTE ACTIVA</v>
      </c>
      <c r="J13" s="38" t="str">
        <f t="shared" si="12"/>
        <v>BIvaKou</v>
      </c>
      <c r="K13" s="38" t="str">
        <f t="shared" si="8"/>
        <v>Kosten van oprichting en van uitgifte van aandelen</v>
      </c>
      <c r="L13" s="38" t="str">
        <f t="shared" si="13"/>
        <v>BIvaKouVvp</v>
      </c>
      <c r="M13" s="38" t="str">
        <f t="shared" si="9"/>
        <v>Verkrijgings- of vervaardigingsprijs kosten van oprichting en van uitgifte van aandelen</v>
      </c>
      <c r="N13" s="38" t="str">
        <f t="shared" si="14"/>
        <v>BIvaKouVvpOmv</v>
      </c>
      <c r="O13" s="38" t="str">
        <f t="shared" si="10"/>
        <v>Omrekeningsverschillen kosten van oprichting en van uitgifte van aandelen</v>
      </c>
      <c r="V13" s="37" t="str">
        <f t="shared" si="5"/>
        <v/>
      </c>
    </row>
    <row r="14" spans="1:28" x14ac:dyDescent="0.25">
      <c r="A14" s="54" t="s">
        <v>29</v>
      </c>
      <c r="B14" s="55">
        <v>101010.07</v>
      </c>
      <c r="C14" s="54" t="s">
        <v>30</v>
      </c>
      <c r="D14" s="56" t="s">
        <v>10</v>
      </c>
      <c r="E14" s="57">
        <v>5</v>
      </c>
      <c r="F14" s="38" t="str">
        <f t="shared" si="0"/>
        <v>B</v>
      </c>
      <c r="G14" s="38" t="str">
        <f t="shared" si="6"/>
        <v>Balans</v>
      </c>
      <c r="H14" s="38" t="str">
        <f t="shared" si="11"/>
        <v>BIva</v>
      </c>
      <c r="I14" s="38" t="str">
        <f t="shared" si="7"/>
        <v>IMMATERIËLE VASTE ACTIVA</v>
      </c>
      <c r="J14" s="38" t="str">
        <f t="shared" si="12"/>
        <v>BIvaKou</v>
      </c>
      <c r="K14" s="38" t="str">
        <f t="shared" si="8"/>
        <v>Kosten van oprichting en van uitgifte van aandelen</v>
      </c>
      <c r="L14" s="38" t="str">
        <f t="shared" si="13"/>
        <v>BIvaKouVvp</v>
      </c>
      <c r="M14" s="38" t="str">
        <f t="shared" si="9"/>
        <v>Verkrijgings- of vervaardigingsprijs kosten van oprichting en van uitgifte van aandelen</v>
      </c>
      <c r="N14" s="38" t="str">
        <f t="shared" si="14"/>
        <v>BIvaKouVvpOvm</v>
      </c>
      <c r="O14" s="38" t="str">
        <f t="shared" si="10"/>
        <v>Overige mutaties kosten van oprichting en van uitgifte van aandelen</v>
      </c>
      <c r="V14" s="37" t="str">
        <f t="shared" si="5"/>
        <v/>
      </c>
    </row>
    <row r="15" spans="1:28" ht="31.5" x14ac:dyDescent="0.25">
      <c r="A15" s="49" t="s">
        <v>31</v>
      </c>
      <c r="B15" s="50" t="s">
        <v>32</v>
      </c>
      <c r="C15" s="49" t="s">
        <v>33</v>
      </c>
      <c r="D15" s="61" t="s">
        <v>24</v>
      </c>
      <c r="E15" s="62">
        <v>4</v>
      </c>
      <c r="F15" s="38" t="str">
        <f t="shared" si="0"/>
        <v>B</v>
      </c>
      <c r="G15" s="38" t="str">
        <f t="shared" si="6"/>
        <v>Balans</v>
      </c>
      <c r="H15" s="38" t="str">
        <f t="shared" si="11"/>
        <v>BIva</v>
      </c>
      <c r="I15" s="38" t="str">
        <f t="shared" si="7"/>
        <v>IMMATERIËLE VASTE ACTIVA</v>
      </c>
      <c r="J15" s="38" t="str">
        <f t="shared" si="12"/>
        <v>BIvaKou</v>
      </c>
      <c r="K15" s="38" t="str">
        <f t="shared" si="8"/>
        <v>Kosten van oprichting en van uitgifte van aandelen</v>
      </c>
      <c r="L15" s="38" t="str">
        <f t="shared" si="13"/>
        <v>BIvaKouCae</v>
      </c>
      <c r="M15" s="38" t="str">
        <f t="shared" si="9"/>
        <v>Cumulatieve afschrijvingen en waardeverminderingen kosten van oprichting en van uitgifte van aandelen</v>
      </c>
      <c r="N15" s="38" t="str">
        <f t="shared" si="14"/>
        <v/>
      </c>
      <c r="O15" s="38" t="str">
        <f t="shared" si="10"/>
        <v/>
      </c>
      <c r="V15" s="37" t="str">
        <f t="shared" si="5"/>
        <v/>
      </c>
    </row>
    <row r="16" spans="1:28" x14ac:dyDescent="0.25">
      <c r="A16" s="54" t="s">
        <v>34</v>
      </c>
      <c r="B16" s="55">
        <v>101020.01</v>
      </c>
      <c r="C16" s="58" t="s">
        <v>17</v>
      </c>
      <c r="D16" s="59" t="s">
        <v>24</v>
      </c>
      <c r="E16" s="60">
        <v>5</v>
      </c>
      <c r="F16" s="38" t="str">
        <f t="shared" si="0"/>
        <v>B</v>
      </c>
      <c r="G16" s="38" t="str">
        <f t="shared" si="6"/>
        <v>Balans</v>
      </c>
      <c r="H16" s="38" t="str">
        <f t="shared" si="11"/>
        <v>BIva</v>
      </c>
      <c r="I16" s="38" t="str">
        <f t="shared" si="7"/>
        <v>IMMATERIËLE VASTE ACTIVA</v>
      </c>
      <c r="J16" s="38" t="str">
        <f t="shared" si="12"/>
        <v>BIvaKou</v>
      </c>
      <c r="K16" s="38" t="str">
        <f t="shared" si="8"/>
        <v>Kosten van oprichting en van uitgifte van aandelen</v>
      </c>
      <c r="L16" s="38" t="str">
        <f t="shared" si="13"/>
        <v>BIvaKouCae</v>
      </c>
      <c r="M16" s="38" t="str">
        <f t="shared" si="9"/>
        <v>Cumulatieve afschrijvingen en waardeverminderingen kosten van oprichting en van uitgifte van aandelen</v>
      </c>
      <c r="N16" s="38" t="str">
        <f t="shared" si="14"/>
        <v>BIvaKouCaeBeg</v>
      </c>
      <c r="O16" s="38" t="str">
        <f t="shared" si="10"/>
        <v>Beginbalans kosten van oprichting en van uitgifte van aandelen</v>
      </c>
      <c r="V16" s="37" t="str">
        <f t="shared" si="5"/>
        <v/>
      </c>
    </row>
    <row r="17" spans="1:22" x14ac:dyDescent="0.25">
      <c r="A17" s="54" t="s">
        <v>35</v>
      </c>
      <c r="B17" s="55">
        <v>101020.02</v>
      </c>
      <c r="C17" s="54" t="s">
        <v>36</v>
      </c>
      <c r="D17" s="56" t="s">
        <v>24</v>
      </c>
      <c r="E17" s="57">
        <v>5</v>
      </c>
      <c r="F17" s="38" t="str">
        <f t="shared" si="0"/>
        <v>B</v>
      </c>
      <c r="G17" s="38" t="str">
        <f t="shared" si="6"/>
        <v>Balans</v>
      </c>
      <c r="H17" s="38" t="str">
        <f t="shared" si="11"/>
        <v>BIva</v>
      </c>
      <c r="I17" s="38" t="str">
        <f t="shared" si="7"/>
        <v>IMMATERIËLE VASTE ACTIVA</v>
      </c>
      <c r="J17" s="38" t="str">
        <f t="shared" si="12"/>
        <v>BIvaKou</v>
      </c>
      <c r="K17" s="38" t="str">
        <f t="shared" si="8"/>
        <v>Kosten van oprichting en van uitgifte van aandelen</v>
      </c>
      <c r="L17" s="38" t="str">
        <f t="shared" si="13"/>
        <v>BIvaKouCae</v>
      </c>
      <c r="M17" s="38" t="str">
        <f t="shared" si="9"/>
        <v>Cumulatieve afschrijvingen en waardeverminderingen kosten van oprichting en van uitgifte van aandelen</v>
      </c>
      <c r="N17" s="38" t="str">
        <f t="shared" si="14"/>
        <v>BIvaKouCaeAfs</v>
      </c>
      <c r="O17" s="38" t="str">
        <f t="shared" si="10"/>
        <v>Afschrijvingen kosten van oprichting en van uitgifte van aandelen</v>
      </c>
      <c r="V17" s="37" t="str">
        <f t="shared" si="5"/>
        <v/>
      </c>
    </row>
    <row r="18" spans="1:22" ht="31.5" x14ac:dyDescent="0.25">
      <c r="A18" s="54" t="s">
        <v>37</v>
      </c>
      <c r="B18" s="55">
        <v>101020.03</v>
      </c>
      <c r="C18" s="54" t="s">
        <v>38</v>
      </c>
      <c r="D18" s="56" t="s">
        <v>10</v>
      </c>
      <c r="E18" s="57">
        <v>5</v>
      </c>
      <c r="F18" s="38" t="str">
        <f t="shared" si="0"/>
        <v>B</v>
      </c>
      <c r="G18" s="38" t="str">
        <f t="shared" si="6"/>
        <v>Balans</v>
      </c>
      <c r="H18" s="38" t="str">
        <f t="shared" si="11"/>
        <v>BIva</v>
      </c>
      <c r="I18" s="38" t="str">
        <f t="shared" si="7"/>
        <v>IMMATERIËLE VASTE ACTIVA</v>
      </c>
      <c r="J18" s="38" t="str">
        <f t="shared" si="12"/>
        <v>BIvaKou</v>
      </c>
      <c r="K18" s="38" t="str">
        <f t="shared" si="8"/>
        <v>Kosten van oprichting en van uitgifte van aandelen</v>
      </c>
      <c r="L18" s="38" t="str">
        <f t="shared" si="13"/>
        <v>BIvaKouCae</v>
      </c>
      <c r="M18" s="38" t="str">
        <f t="shared" si="9"/>
        <v>Cumulatieve afschrijvingen en waardeverminderingen kosten van oprichting en van uitgifte van aandelen</v>
      </c>
      <c r="N18" s="38" t="str">
        <f t="shared" si="14"/>
        <v>BIvaKouCaeDca</v>
      </c>
      <c r="O18" s="38" t="str">
        <f t="shared" si="10"/>
        <v>Desinvestering cumulatieve afschrijvingen en waardeverminderingen kosten van oprichting en van uitgifte van aandelen</v>
      </c>
      <c r="V18" s="37" t="str">
        <f t="shared" si="5"/>
        <v/>
      </c>
    </row>
    <row r="19" spans="1:22" x14ac:dyDescent="0.25">
      <c r="A19" s="54" t="s">
        <v>39</v>
      </c>
      <c r="B19" s="55">
        <v>101020.04</v>
      </c>
      <c r="C19" s="58" t="s">
        <v>40</v>
      </c>
      <c r="D19" s="59" t="s">
        <v>24</v>
      </c>
      <c r="E19" s="60">
        <v>5</v>
      </c>
      <c r="F19" s="38" t="str">
        <f t="shared" si="0"/>
        <v>B</v>
      </c>
      <c r="G19" s="38" t="str">
        <f t="shared" si="6"/>
        <v>Balans</v>
      </c>
      <c r="H19" s="38" t="str">
        <f t="shared" si="11"/>
        <v>BIva</v>
      </c>
      <c r="I19" s="38" t="str">
        <f t="shared" si="7"/>
        <v>IMMATERIËLE VASTE ACTIVA</v>
      </c>
      <c r="J19" s="38" t="str">
        <f t="shared" si="12"/>
        <v>BIvaKou</v>
      </c>
      <c r="K19" s="38" t="str">
        <f t="shared" si="8"/>
        <v>Kosten van oprichting en van uitgifte van aandelen</v>
      </c>
      <c r="L19" s="38" t="str">
        <f t="shared" si="13"/>
        <v>BIvaKouCae</v>
      </c>
      <c r="M19" s="38" t="str">
        <f t="shared" si="9"/>
        <v>Cumulatieve afschrijvingen en waardeverminderingen kosten van oprichting en van uitgifte van aandelen</v>
      </c>
      <c r="N19" s="38" t="str">
        <f t="shared" si="14"/>
        <v>BIvaKouCaeWvr</v>
      </c>
      <c r="O19" s="38" t="str">
        <f t="shared" si="10"/>
        <v>Waardeverminderingen kosten van oprichting en van uitgifte van aandelen</v>
      </c>
      <c r="V19" s="37" t="str">
        <f t="shared" si="5"/>
        <v/>
      </c>
    </row>
    <row r="20" spans="1:22" ht="31.5" x14ac:dyDescent="0.25">
      <c r="A20" s="54" t="s">
        <v>41</v>
      </c>
      <c r="B20" s="55">
        <v>101020.05</v>
      </c>
      <c r="C20" s="54" t="s">
        <v>42</v>
      </c>
      <c r="D20" s="56" t="s">
        <v>10</v>
      </c>
      <c r="E20" s="57">
        <v>5</v>
      </c>
      <c r="F20" s="38" t="str">
        <f t="shared" si="0"/>
        <v>B</v>
      </c>
      <c r="G20" s="38" t="str">
        <f t="shared" si="6"/>
        <v>Balans</v>
      </c>
      <c r="H20" s="38" t="str">
        <f t="shared" si="11"/>
        <v>BIva</v>
      </c>
      <c r="I20" s="38" t="str">
        <f t="shared" si="7"/>
        <v>IMMATERIËLE VASTE ACTIVA</v>
      </c>
      <c r="J20" s="38" t="str">
        <f t="shared" si="12"/>
        <v>BIvaKou</v>
      </c>
      <c r="K20" s="38" t="str">
        <f t="shared" si="8"/>
        <v>Kosten van oprichting en van uitgifte van aandelen</v>
      </c>
      <c r="L20" s="38" t="str">
        <f t="shared" si="13"/>
        <v>BIvaKouCae</v>
      </c>
      <c r="M20" s="38" t="str">
        <f t="shared" si="9"/>
        <v>Cumulatieve afschrijvingen en waardeverminderingen kosten van oprichting en van uitgifte van aandelen</v>
      </c>
      <c r="N20" s="38" t="str">
        <f t="shared" si="14"/>
        <v>BIvaKouCaeTvw</v>
      </c>
      <c r="O20" s="38" t="str">
        <f t="shared" si="10"/>
        <v>Terugneming van waardeverminderingen kosten van oprichting en van uitgifte van aandelen</v>
      </c>
      <c r="V20" s="37" t="str">
        <f t="shared" si="5"/>
        <v/>
      </c>
    </row>
    <row r="21" spans="1:22" x14ac:dyDescent="0.25">
      <c r="A21" s="49" t="s">
        <v>43</v>
      </c>
      <c r="B21" s="50" t="s">
        <v>44</v>
      </c>
      <c r="C21" s="49" t="s">
        <v>45</v>
      </c>
      <c r="D21" s="61" t="s">
        <v>10</v>
      </c>
      <c r="E21" s="62">
        <v>4</v>
      </c>
      <c r="F21" s="38" t="str">
        <f t="shared" si="0"/>
        <v>B</v>
      </c>
      <c r="G21" s="38" t="str">
        <f t="shared" si="6"/>
        <v>Balans</v>
      </c>
      <c r="H21" s="38" t="str">
        <f t="shared" si="11"/>
        <v>BIva</v>
      </c>
      <c r="I21" s="38" t="str">
        <f t="shared" si="7"/>
        <v>IMMATERIËLE VASTE ACTIVA</v>
      </c>
      <c r="J21" s="38" t="str">
        <f t="shared" si="12"/>
        <v>BIvaKou</v>
      </c>
      <c r="K21" s="38" t="str">
        <f t="shared" si="8"/>
        <v>Kosten van oprichting en van uitgifte van aandelen</v>
      </c>
      <c r="L21" s="38" t="str">
        <f t="shared" si="13"/>
        <v>BIvaKouCuh</v>
      </c>
      <c r="M21" s="38" t="str">
        <f t="shared" si="9"/>
        <v>Cumulatieve herwaarderingen kosten van oprichting en van uitgifte van aandelen</v>
      </c>
      <c r="N21" s="38" t="str">
        <f t="shared" si="14"/>
        <v/>
      </c>
      <c r="O21" s="38" t="str">
        <f t="shared" si="10"/>
        <v/>
      </c>
      <c r="V21" s="37" t="str">
        <f t="shared" si="5"/>
        <v/>
      </c>
    </row>
    <row r="22" spans="1:22" x14ac:dyDescent="0.25">
      <c r="A22" s="54" t="s">
        <v>46</v>
      </c>
      <c r="B22" s="55">
        <v>101030.01</v>
      </c>
      <c r="C22" s="54" t="s">
        <v>17</v>
      </c>
      <c r="D22" s="56" t="s">
        <v>10</v>
      </c>
      <c r="E22" s="57">
        <v>5</v>
      </c>
      <c r="F22" s="38" t="str">
        <f t="shared" si="0"/>
        <v>B</v>
      </c>
      <c r="G22" s="38" t="str">
        <f t="shared" si="6"/>
        <v>Balans</v>
      </c>
      <c r="H22" s="38" t="str">
        <f t="shared" si="11"/>
        <v>BIva</v>
      </c>
      <c r="I22" s="38" t="str">
        <f t="shared" si="7"/>
        <v>IMMATERIËLE VASTE ACTIVA</v>
      </c>
      <c r="J22" s="38" t="str">
        <f t="shared" si="12"/>
        <v>BIvaKou</v>
      </c>
      <c r="K22" s="38" t="str">
        <f t="shared" si="8"/>
        <v>Kosten van oprichting en van uitgifte van aandelen</v>
      </c>
      <c r="L22" s="38" t="str">
        <f t="shared" si="13"/>
        <v>BIvaKouCuh</v>
      </c>
      <c r="M22" s="38" t="str">
        <f t="shared" si="9"/>
        <v>Cumulatieve herwaarderingen kosten van oprichting en van uitgifte van aandelen</v>
      </c>
      <c r="N22" s="38" t="str">
        <f t="shared" si="14"/>
        <v>BIvaKouCuhBeg</v>
      </c>
      <c r="O22" s="38" t="str">
        <f t="shared" si="10"/>
        <v>Beginbalans kosten van oprichting en van uitgifte van aandelen</v>
      </c>
      <c r="V22" s="37" t="str">
        <f t="shared" si="5"/>
        <v/>
      </c>
    </row>
    <row r="23" spans="1:22" x14ac:dyDescent="0.25">
      <c r="A23" s="54" t="s">
        <v>47</v>
      </c>
      <c r="B23" s="55">
        <v>101030.02</v>
      </c>
      <c r="C23" s="54" t="s">
        <v>48</v>
      </c>
      <c r="D23" s="56" t="s">
        <v>10</v>
      </c>
      <c r="E23" s="57">
        <v>5</v>
      </c>
      <c r="F23" s="38" t="str">
        <f t="shared" si="0"/>
        <v>B</v>
      </c>
      <c r="G23" s="38" t="str">
        <f t="shared" si="6"/>
        <v>Balans</v>
      </c>
      <c r="H23" s="38" t="str">
        <f t="shared" si="11"/>
        <v>BIva</v>
      </c>
      <c r="I23" s="38" t="str">
        <f t="shared" si="7"/>
        <v>IMMATERIËLE VASTE ACTIVA</v>
      </c>
      <c r="J23" s="38" t="str">
        <f t="shared" si="12"/>
        <v>BIvaKou</v>
      </c>
      <c r="K23" s="38" t="str">
        <f t="shared" si="8"/>
        <v>Kosten van oprichting en van uitgifte van aandelen</v>
      </c>
      <c r="L23" s="38" t="str">
        <f t="shared" si="13"/>
        <v>BIvaKouCuh</v>
      </c>
      <c r="M23" s="38" t="str">
        <f t="shared" si="9"/>
        <v>Cumulatieve herwaarderingen kosten van oprichting en van uitgifte van aandelen</v>
      </c>
      <c r="N23" s="38" t="str">
        <f t="shared" si="14"/>
        <v>BIvaKouCuhHer</v>
      </c>
      <c r="O23" s="38" t="str">
        <f t="shared" si="10"/>
        <v>Herwaarderingen kosten van oprichting en van uitgifte van aandelen</v>
      </c>
      <c r="V23" s="37" t="str">
        <f t="shared" si="5"/>
        <v/>
      </c>
    </row>
    <row r="24" spans="1:22" x14ac:dyDescent="0.25">
      <c r="A24" s="54" t="s">
        <v>49</v>
      </c>
      <c r="B24" s="55">
        <v>101030.03</v>
      </c>
      <c r="C24" s="58" t="s">
        <v>50</v>
      </c>
      <c r="D24" s="59" t="s">
        <v>24</v>
      </c>
      <c r="E24" s="60">
        <v>5</v>
      </c>
      <c r="F24" s="38" t="str">
        <f t="shared" si="0"/>
        <v>B</v>
      </c>
      <c r="G24" s="38" t="str">
        <f t="shared" si="6"/>
        <v>Balans</v>
      </c>
      <c r="H24" s="38" t="str">
        <f t="shared" si="11"/>
        <v>BIva</v>
      </c>
      <c r="I24" s="38" t="str">
        <f t="shared" si="7"/>
        <v>IMMATERIËLE VASTE ACTIVA</v>
      </c>
      <c r="J24" s="38" t="str">
        <f t="shared" si="12"/>
        <v>BIvaKou</v>
      </c>
      <c r="K24" s="38" t="str">
        <f t="shared" si="8"/>
        <v>Kosten van oprichting en van uitgifte van aandelen</v>
      </c>
      <c r="L24" s="38" t="str">
        <f t="shared" si="13"/>
        <v>BIvaKouCuh</v>
      </c>
      <c r="M24" s="38" t="str">
        <f t="shared" si="9"/>
        <v>Cumulatieve herwaarderingen kosten van oprichting en van uitgifte van aandelen</v>
      </c>
      <c r="N24" s="38" t="str">
        <f t="shared" si="14"/>
        <v>BIvaKouCuhAfh</v>
      </c>
      <c r="O24" s="38" t="str">
        <f t="shared" si="10"/>
        <v>Afschrijving herwaarderingen kosten van oprichting en van uitgifte van aandelen</v>
      </c>
      <c r="V24" s="37" t="str">
        <f t="shared" si="5"/>
        <v/>
      </c>
    </row>
    <row r="25" spans="1:22" x14ac:dyDescent="0.25">
      <c r="A25" s="54" t="s">
        <v>51</v>
      </c>
      <c r="B25" s="55">
        <v>101030.04</v>
      </c>
      <c r="C25" s="54" t="s">
        <v>52</v>
      </c>
      <c r="D25" s="56" t="s">
        <v>24</v>
      </c>
      <c r="E25" s="57">
        <v>5</v>
      </c>
      <c r="F25" s="38" t="str">
        <f t="shared" si="0"/>
        <v>B</v>
      </c>
      <c r="G25" s="38" t="str">
        <f t="shared" si="6"/>
        <v>Balans</v>
      </c>
      <c r="H25" s="38" t="str">
        <f t="shared" si="11"/>
        <v>BIva</v>
      </c>
      <c r="I25" s="38" t="str">
        <f t="shared" si="7"/>
        <v>IMMATERIËLE VASTE ACTIVA</v>
      </c>
      <c r="J25" s="38" t="str">
        <f t="shared" si="12"/>
        <v>BIvaKou</v>
      </c>
      <c r="K25" s="38" t="str">
        <f t="shared" si="8"/>
        <v>Kosten van oprichting en van uitgifte van aandelen</v>
      </c>
      <c r="L25" s="38" t="str">
        <f t="shared" si="13"/>
        <v>BIvaKouCuh</v>
      </c>
      <c r="M25" s="38" t="str">
        <f t="shared" si="9"/>
        <v>Cumulatieve herwaarderingen kosten van oprichting en van uitgifte van aandelen</v>
      </c>
      <c r="N25" s="38" t="str">
        <f t="shared" si="14"/>
        <v>BIvaKouCuhDeh</v>
      </c>
      <c r="O25" s="38" t="str">
        <f t="shared" si="10"/>
        <v>Desinvestering herwaarderingen kosten van oprichting en van uitgifte van aandelen</v>
      </c>
      <c r="V25" s="37" t="str">
        <f t="shared" si="5"/>
        <v/>
      </c>
    </row>
    <row r="26" spans="1:22" x14ac:dyDescent="0.25">
      <c r="A26" s="43" t="s">
        <v>53</v>
      </c>
      <c r="B26" s="44" t="s">
        <v>54</v>
      </c>
      <c r="C26" s="43" t="s">
        <v>55</v>
      </c>
      <c r="D26" s="45" t="s">
        <v>10</v>
      </c>
      <c r="E26" s="46">
        <v>3</v>
      </c>
      <c r="F26" s="38" t="str">
        <f t="shared" si="0"/>
        <v>B</v>
      </c>
      <c r="G26" s="38" t="str">
        <f t="shared" si="6"/>
        <v>Balans</v>
      </c>
      <c r="H26" s="38" t="str">
        <f t="shared" si="11"/>
        <v>BIva</v>
      </c>
      <c r="I26" s="38" t="str">
        <f t="shared" si="7"/>
        <v>IMMATERIËLE VASTE ACTIVA</v>
      </c>
      <c r="J26" s="38" t="str">
        <f t="shared" si="12"/>
        <v>BIvaKoo</v>
      </c>
      <c r="K26" s="38" t="str">
        <f t="shared" si="8"/>
        <v>Kosten van onderzoek en ontwikkeling</v>
      </c>
      <c r="L26" s="38" t="str">
        <f t="shared" si="13"/>
        <v/>
      </c>
      <c r="M26" s="38" t="str">
        <f t="shared" si="9"/>
        <v/>
      </c>
      <c r="N26" s="38" t="str">
        <f t="shared" si="14"/>
        <v/>
      </c>
      <c r="O26" s="38" t="str">
        <f t="shared" si="10"/>
        <v/>
      </c>
      <c r="R26" s="47"/>
      <c r="S26" s="48"/>
      <c r="T26" s="37">
        <v>61</v>
      </c>
      <c r="U26" s="37" t="s">
        <v>5647</v>
      </c>
      <c r="V26" s="37" t="str">
        <f t="shared" si="5"/>
        <v/>
      </c>
    </row>
    <row r="27" spans="1:22" x14ac:dyDescent="0.25">
      <c r="A27" s="49" t="s">
        <v>56</v>
      </c>
      <c r="B27" s="50" t="s">
        <v>57</v>
      </c>
      <c r="C27" s="49" t="s">
        <v>58</v>
      </c>
      <c r="D27" s="61" t="s">
        <v>10</v>
      </c>
      <c r="E27" s="62">
        <v>4</v>
      </c>
      <c r="F27" s="38" t="str">
        <f t="shared" si="0"/>
        <v>B</v>
      </c>
      <c r="G27" s="38" t="str">
        <f t="shared" si="6"/>
        <v>Balans</v>
      </c>
      <c r="H27" s="38" t="str">
        <f t="shared" si="11"/>
        <v>BIva</v>
      </c>
      <c r="I27" s="38" t="str">
        <f t="shared" si="7"/>
        <v>IMMATERIËLE VASTE ACTIVA</v>
      </c>
      <c r="J27" s="38" t="str">
        <f t="shared" si="12"/>
        <v>BIvaKoo</v>
      </c>
      <c r="K27" s="38" t="str">
        <f t="shared" si="8"/>
        <v>Kosten van onderzoek en ontwikkeling</v>
      </c>
      <c r="L27" s="38" t="str">
        <f t="shared" si="13"/>
        <v>BIvaKooVvp</v>
      </c>
      <c r="M27" s="38" t="str">
        <f t="shared" si="9"/>
        <v>Verkrijgings- of vervaardigingsprijs kosten van onderzoek en ontwikkeling</v>
      </c>
      <c r="N27" s="38" t="str">
        <f t="shared" si="14"/>
        <v/>
      </c>
      <c r="O27" s="38" t="str">
        <f t="shared" si="10"/>
        <v/>
      </c>
      <c r="V27" s="37" t="str">
        <f t="shared" si="5"/>
        <v/>
      </c>
    </row>
    <row r="28" spans="1:22" x14ac:dyDescent="0.25">
      <c r="A28" s="54" t="s">
        <v>59</v>
      </c>
      <c r="B28" s="55">
        <v>102010.01</v>
      </c>
      <c r="C28" s="54" t="s">
        <v>60</v>
      </c>
      <c r="D28" s="56" t="s">
        <v>10</v>
      </c>
      <c r="E28" s="57">
        <v>5</v>
      </c>
      <c r="F28" s="38" t="str">
        <f t="shared" si="0"/>
        <v>B</v>
      </c>
      <c r="G28" s="38" t="str">
        <f t="shared" si="6"/>
        <v>Balans</v>
      </c>
      <c r="H28" s="38" t="str">
        <f t="shared" si="11"/>
        <v>BIva</v>
      </c>
      <c r="I28" s="38" t="str">
        <f t="shared" si="7"/>
        <v>IMMATERIËLE VASTE ACTIVA</v>
      </c>
      <c r="J28" s="38" t="str">
        <f t="shared" si="12"/>
        <v>BIvaKoo</v>
      </c>
      <c r="K28" s="38" t="str">
        <f t="shared" si="8"/>
        <v>Kosten van onderzoek en ontwikkeling</v>
      </c>
      <c r="L28" s="38" t="str">
        <f t="shared" si="13"/>
        <v>BIvaKooVvp</v>
      </c>
      <c r="M28" s="38" t="str">
        <f t="shared" si="9"/>
        <v>Verkrijgings- of vervaardigingsprijs kosten van onderzoek en ontwikkeling</v>
      </c>
      <c r="N28" s="38" t="str">
        <f t="shared" si="14"/>
        <v>BIvaKooVvpBeg</v>
      </c>
      <c r="O28" s="38" t="str">
        <f t="shared" si="10"/>
        <v>Beginbalans kosten van onderzoek en ontwikkeling</v>
      </c>
      <c r="V28" s="37" t="str">
        <f t="shared" si="5"/>
        <v/>
      </c>
    </row>
    <row r="29" spans="1:22" x14ac:dyDescent="0.25">
      <c r="A29" s="54" t="s">
        <v>61</v>
      </c>
      <c r="B29" s="55">
        <v>102010.02</v>
      </c>
      <c r="C29" s="54" t="s">
        <v>62</v>
      </c>
      <c r="D29" s="56" t="s">
        <v>10</v>
      </c>
      <c r="E29" s="57">
        <v>5</v>
      </c>
      <c r="F29" s="38" t="str">
        <f t="shared" si="0"/>
        <v>B</v>
      </c>
      <c r="G29" s="38" t="str">
        <f t="shared" si="6"/>
        <v>Balans</v>
      </c>
      <c r="H29" s="38" t="str">
        <f t="shared" si="11"/>
        <v>BIva</v>
      </c>
      <c r="I29" s="38" t="str">
        <f t="shared" si="7"/>
        <v>IMMATERIËLE VASTE ACTIVA</v>
      </c>
      <c r="J29" s="38" t="str">
        <f t="shared" si="12"/>
        <v>BIvaKoo</v>
      </c>
      <c r="K29" s="38" t="str">
        <f t="shared" si="8"/>
        <v>Kosten van onderzoek en ontwikkeling</v>
      </c>
      <c r="L29" s="38" t="str">
        <f t="shared" si="13"/>
        <v>BIvaKooVvp</v>
      </c>
      <c r="M29" s="38" t="str">
        <f t="shared" si="9"/>
        <v>Verkrijgings- of vervaardigingsprijs kosten van onderzoek en ontwikkeling</v>
      </c>
      <c r="N29" s="38" t="str">
        <f t="shared" si="14"/>
        <v>BIvaKooVvpInv</v>
      </c>
      <c r="O29" s="38" t="str">
        <f t="shared" si="10"/>
        <v>Investeringen kosten van onderzoek en ontwikkeling</v>
      </c>
      <c r="V29" s="37" t="str">
        <f t="shared" si="5"/>
        <v/>
      </c>
    </row>
    <row r="30" spans="1:22" x14ac:dyDescent="0.25">
      <c r="A30" s="54" t="s">
        <v>63</v>
      </c>
      <c r="B30" s="55">
        <v>102010.03</v>
      </c>
      <c r="C30" s="54" t="s">
        <v>64</v>
      </c>
      <c r="D30" s="56" t="s">
        <v>10</v>
      </c>
      <c r="E30" s="57">
        <v>5</v>
      </c>
      <c r="F30" s="38" t="str">
        <f t="shared" si="0"/>
        <v>B</v>
      </c>
      <c r="G30" s="38" t="str">
        <f t="shared" si="6"/>
        <v>Balans</v>
      </c>
      <c r="H30" s="38" t="str">
        <f t="shared" si="11"/>
        <v>BIva</v>
      </c>
      <c r="I30" s="38" t="str">
        <f t="shared" si="7"/>
        <v>IMMATERIËLE VASTE ACTIVA</v>
      </c>
      <c r="J30" s="38" t="str">
        <f t="shared" si="12"/>
        <v>BIvaKoo</v>
      </c>
      <c r="K30" s="38" t="str">
        <f t="shared" si="8"/>
        <v>Kosten van onderzoek en ontwikkeling</v>
      </c>
      <c r="L30" s="38" t="str">
        <f t="shared" si="13"/>
        <v>BIvaKooVvp</v>
      </c>
      <c r="M30" s="38" t="str">
        <f t="shared" si="9"/>
        <v>Verkrijgings- of vervaardigingsprijs kosten van onderzoek en ontwikkeling</v>
      </c>
      <c r="N30" s="38" t="str">
        <f t="shared" si="14"/>
        <v>BIvaKooVvpAdo</v>
      </c>
      <c r="O30" s="38" t="str">
        <f t="shared" si="10"/>
        <v>Aankopen door overnames kosten van onderzoek en ontwikkeling</v>
      </c>
      <c r="V30" s="37" t="str">
        <f t="shared" si="5"/>
        <v/>
      </c>
    </row>
    <row r="31" spans="1:22" x14ac:dyDescent="0.25">
      <c r="A31" s="54" t="s">
        <v>65</v>
      </c>
      <c r="B31" s="55">
        <v>102010.04</v>
      </c>
      <c r="C31" s="54" t="s">
        <v>66</v>
      </c>
      <c r="D31" s="56" t="s">
        <v>24</v>
      </c>
      <c r="E31" s="57">
        <v>5</v>
      </c>
      <c r="F31" s="38" t="str">
        <f t="shared" si="0"/>
        <v>B</v>
      </c>
      <c r="G31" s="38" t="str">
        <f t="shared" si="6"/>
        <v>Balans</v>
      </c>
      <c r="H31" s="38" t="str">
        <f t="shared" si="11"/>
        <v>BIva</v>
      </c>
      <c r="I31" s="38" t="str">
        <f t="shared" si="7"/>
        <v>IMMATERIËLE VASTE ACTIVA</v>
      </c>
      <c r="J31" s="38" t="str">
        <f t="shared" si="12"/>
        <v>BIvaKoo</v>
      </c>
      <c r="K31" s="38" t="str">
        <f t="shared" si="8"/>
        <v>Kosten van onderzoek en ontwikkeling</v>
      </c>
      <c r="L31" s="38" t="str">
        <f t="shared" si="13"/>
        <v>BIvaKooVvp</v>
      </c>
      <c r="M31" s="38" t="str">
        <f t="shared" si="9"/>
        <v>Verkrijgings- of vervaardigingsprijs kosten van onderzoek en ontwikkeling</v>
      </c>
      <c r="N31" s="38" t="str">
        <f t="shared" si="14"/>
        <v>BIvaKooVvpDes</v>
      </c>
      <c r="O31" s="38" t="str">
        <f t="shared" si="10"/>
        <v>Desinvesteringen kosten van onderzoek en ontwikkeling</v>
      </c>
      <c r="V31" s="37" t="str">
        <f t="shared" si="5"/>
        <v/>
      </c>
    </row>
    <row r="32" spans="1:22" x14ac:dyDescent="0.25">
      <c r="A32" s="54" t="s">
        <v>67</v>
      </c>
      <c r="B32" s="55">
        <v>102010.05</v>
      </c>
      <c r="C32" s="54" t="s">
        <v>68</v>
      </c>
      <c r="D32" s="56" t="s">
        <v>24</v>
      </c>
      <c r="E32" s="57">
        <v>5</v>
      </c>
      <c r="F32" s="38" t="str">
        <f t="shared" si="0"/>
        <v>B</v>
      </c>
      <c r="G32" s="38" t="str">
        <f t="shared" si="6"/>
        <v>Balans</v>
      </c>
      <c r="H32" s="38" t="str">
        <f t="shared" si="11"/>
        <v>BIva</v>
      </c>
      <c r="I32" s="38" t="str">
        <f t="shared" si="7"/>
        <v>IMMATERIËLE VASTE ACTIVA</v>
      </c>
      <c r="J32" s="38" t="str">
        <f t="shared" si="12"/>
        <v>BIvaKoo</v>
      </c>
      <c r="K32" s="38" t="str">
        <f t="shared" si="8"/>
        <v>Kosten van onderzoek en ontwikkeling</v>
      </c>
      <c r="L32" s="38" t="str">
        <f t="shared" si="13"/>
        <v>BIvaKooVvp</v>
      </c>
      <c r="M32" s="38" t="str">
        <f t="shared" si="9"/>
        <v>Verkrijgings- of vervaardigingsprijs kosten van onderzoek en ontwikkeling</v>
      </c>
      <c r="N32" s="38" t="str">
        <f t="shared" si="14"/>
        <v>BIvaKooVvpDda</v>
      </c>
      <c r="O32" s="38" t="str">
        <f t="shared" si="10"/>
        <v>Desinvesteringen door afstotingen kosten van onderzoek en ontwikkeling</v>
      </c>
      <c r="V32" s="37" t="str">
        <f t="shared" si="5"/>
        <v/>
      </c>
    </row>
    <row r="33" spans="1:22" x14ac:dyDescent="0.25">
      <c r="A33" s="54" t="s">
        <v>69</v>
      </c>
      <c r="B33" s="55">
        <v>102010.06</v>
      </c>
      <c r="C33" s="54" t="s">
        <v>70</v>
      </c>
      <c r="D33" s="56" t="s">
        <v>10</v>
      </c>
      <c r="E33" s="57">
        <v>5</v>
      </c>
      <c r="F33" s="38" t="str">
        <f t="shared" si="0"/>
        <v>B</v>
      </c>
      <c r="G33" s="38" t="str">
        <f t="shared" si="6"/>
        <v>Balans</v>
      </c>
      <c r="H33" s="38" t="str">
        <f t="shared" si="11"/>
        <v>BIva</v>
      </c>
      <c r="I33" s="38" t="str">
        <f t="shared" si="7"/>
        <v>IMMATERIËLE VASTE ACTIVA</v>
      </c>
      <c r="J33" s="38" t="str">
        <f t="shared" si="12"/>
        <v>BIvaKoo</v>
      </c>
      <c r="K33" s="38" t="str">
        <f t="shared" si="8"/>
        <v>Kosten van onderzoek en ontwikkeling</v>
      </c>
      <c r="L33" s="38" t="str">
        <f t="shared" si="13"/>
        <v>BIvaKooVvp</v>
      </c>
      <c r="M33" s="38" t="str">
        <f t="shared" si="9"/>
        <v>Verkrijgings- of vervaardigingsprijs kosten van onderzoek en ontwikkeling</v>
      </c>
      <c r="N33" s="38" t="str">
        <f t="shared" si="14"/>
        <v>BIvaKooVvpOmv</v>
      </c>
      <c r="O33" s="38" t="str">
        <f t="shared" si="10"/>
        <v>Omrekeningsverschillen kosten van onderzoek en ontwikkeling</v>
      </c>
      <c r="V33" s="37" t="str">
        <f t="shared" si="5"/>
        <v/>
      </c>
    </row>
    <row r="34" spans="1:22" x14ac:dyDescent="0.25">
      <c r="A34" s="54" t="s">
        <v>71</v>
      </c>
      <c r="B34" s="55">
        <v>102010.07</v>
      </c>
      <c r="C34" s="54" t="s">
        <v>72</v>
      </c>
      <c r="D34" s="56" t="s">
        <v>10</v>
      </c>
      <c r="E34" s="57">
        <v>5</v>
      </c>
      <c r="F34" s="38" t="str">
        <f t="shared" si="0"/>
        <v>B</v>
      </c>
      <c r="G34" s="38" t="str">
        <f t="shared" si="6"/>
        <v>Balans</v>
      </c>
      <c r="H34" s="38" t="str">
        <f t="shared" si="11"/>
        <v>BIva</v>
      </c>
      <c r="I34" s="38" t="str">
        <f t="shared" si="7"/>
        <v>IMMATERIËLE VASTE ACTIVA</v>
      </c>
      <c r="J34" s="38" t="str">
        <f t="shared" si="12"/>
        <v>BIvaKoo</v>
      </c>
      <c r="K34" s="38" t="str">
        <f t="shared" si="8"/>
        <v>Kosten van onderzoek en ontwikkeling</v>
      </c>
      <c r="L34" s="38" t="str">
        <f t="shared" si="13"/>
        <v>BIvaKooVvp</v>
      </c>
      <c r="M34" s="38" t="str">
        <f t="shared" si="9"/>
        <v>Verkrijgings- of vervaardigingsprijs kosten van onderzoek en ontwikkeling</v>
      </c>
      <c r="N34" s="38" t="str">
        <f t="shared" si="14"/>
        <v>BIvaKooVvpOvm</v>
      </c>
      <c r="O34" s="38" t="str">
        <f t="shared" si="10"/>
        <v>Overige mutaties kosten van onderzoek en ontwikkeling</v>
      </c>
      <c r="V34" s="37" t="str">
        <f t="shared" si="5"/>
        <v/>
      </c>
    </row>
    <row r="35" spans="1:22" ht="31.5" x14ac:dyDescent="0.25">
      <c r="A35" s="49" t="s">
        <v>73</v>
      </c>
      <c r="B35" s="50" t="s">
        <v>74</v>
      </c>
      <c r="C35" s="49" t="s">
        <v>75</v>
      </c>
      <c r="D35" s="61" t="s">
        <v>24</v>
      </c>
      <c r="E35" s="62">
        <v>4</v>
      </c>
      <c r="F35" s="38" t="str">
        <f t="shared" si="0"/>
        <v>B</v>
      </c>
      <c r="G35" s="38" t="str">
        <f t="shared" si="6"/>
        <v>Balans</v>
      </c>
      <c r="H35" s="38" t="str">
        <f t="shared" si="11"/>
        <v>BIva</v>
      </c>
      <c r="I35" s="38" t="str">
        <f t="shared" si="7"/>
        <v>IMMATERIËLE VASTE ACTIVA</v>
      </c>
      <c r="J35" s="38" t="str">
        <f t="shared" si="12"/>
        <v>BIvaKoo</v>
      </c>
      <c r="K35" s="38" t="str">
        <f t="shared" si="8"/>
        <v>Kosten van onderzoek en ontwikkeling</v>
      </c>
      <c r="L35" s="38" t="str">
        <f t="shared" si="13"/>
        <v>BIvaKooCae</v>
      </c>
      <c r="M35" s="38" t="str">
        <f t="shared" si="9"/>
        <v>Cumulatieve afschrijvingen en waardeverminderingen kosten van onderzoek en ontwikkeling</v>
      </c>
      <c r="N35" s="38" t="str">
        <f t="shared" si="14"/>
        <v/>
      </c>
      <c r="O35" s="38" t="str">
        <f t="shared" si="10"/>
        <v/>
      </c>
      <c r="V35" s="37" t="str">
        <f t="shared" si="5"/>
        <v/>
      </c>
    </row>
    <row r="36" spans="1:22" x14ac:dyDescent="0.25">
      <c r="A36" s="54" t="s">
        <v>76</v>
      </c>
      <c r="B36" s="55">
        <v>102020.01</v>
      </c>
      <c r="C36" s="54" t="s">
        <v>60</v>
      </c>
      <c r="D36" s="56" t="s">
        <v>24</v>
      </c>
      <c r="E36" s="57">
        <v>5</v>
      </c>
      <c r="F36" s="38" t="str">
        <f t="shared" si="0"/>
        <v>B</v>
      </c>
      <c r="G36" s="38" t="str">
        <f t="shared" si="6"/>
        <v>Balans</v>
      </c>
      <c r="H36" s="38" t="str">
        <f t="shared" si="11"/>
        <v>BIva</v>
      </c>
      <c r="I36" s="38" t="str">
        <f t="shared" si="7"/>
        <v>IMMATERIËLE VASTE ACTIVA</v>
      </c>
      <c r="J36" s="38" t="str">
        <f t="shared" si="12"/>
        <v>BIvaKoo</v>
      </c>
      <c r="K36" s="38" t="str">
        <f t="shared" si="8"/>
        <v>Kosten van onderzoek en ontwikkeling</v>
      </c>
      <c r="L36" s="38" t="str">
        <f t="shared" si="13"/>
        <v>BIvaKooCae</v>
      </c>
      <c r="M36" s="38" t="str">
        <f t="shared" si="9"/>
        <v>Cumulatieve afschrijvingen en waardeverminderingen kosten van onderzoek en ontwikkeling</v>
      </c>
      <c r="N36" s="38" t="str">
        <f t="shared" si="14"/>
        <v>BIvaKooCaeBeg</v>
      </c>
      <c r="O36" s="38" t="str">
        <f t="shared" si="10"/>
        <v>Beginbalans kosten van onderzoek en ontwikkeling</v>
      </c>
      <c r="V36" s="37" t="str">
        <f t="shared" si="5"/>
        <v/>
      </c>
    </row>
    <row r="37" spans="1:22" x14ac:dyDescent="0.25">
      <c r="A37" s="54" t="s">
        <v>77</v>
      </c>
      <c r="B37" s="55">
        <v>102020.02</v>
      </c>
      <c r="C37" s="54" t="s">
        <v>78</v>
      </c>
      <c r="D37" s="56" t="s">
        <v>24</v>
      </c>
      <c r="E37" s="57">
        <v>5</v>
      </c>
      <c r="F37" s="38" t="str">
        <f t="shared" si="0"/>
        <v>B</v>
      </c>
      <c r="G37" s="38" t="str">
        <f t="shared" si="6"/>
        <v>Balans</v>
      </c>
      <c r="H37" s="38" t="str">
        <f t="shared" si="11"/>
        <v>BIva</v>
      </c>
      <c r="I37" s="38" t="str">
        <f t="shared" si="7"/>
        <v>IMMATERIËLE VASTE ACTIVA</v>
      </c>
      <c r="J37" s="38" t="str">
        <f t="shared" si="12"/>
        <v>BIvaKoo</v>
      </c>
      <c r="K37" s="38" t="str">
        <f t="shared" si="8"/>
        <v>Kosten van onderzoek en ontwikkeling</v>
      </c>
      <c r="L37" s="38" t="str">
        <f t="shared" si="13"/>
        <v>BIvaKooCae</v>
      </c>
      <c r="M37" s="38" t="str">
        <f t="shared" si="9"/>
        <v>Cumulatieve afschrijvingen en waardeverminderingen kosten van onderzoek en ontwikkeling</v>
      </c>
      <c r="N37" s="38" t="str">
        <f t="shared" si="14"/>
        <v>BIvaKooCaeAfs</v>
      </c>
      <c r="O37" s="38" t="str">
        <f t="shared" si="10"/>
        <v>Afschrijvingen kosten van onderzoek en ontwikkeling</v>
      </c>
      <c r="V37" s="37" t="str">
        <f t="shared" si="5"/>
        <v/>
      </c>
    </row>
    <row r="38" spans="1:22" ht="31.5" x14ac:dyDescent="0.25">
      <c r="A38" s="54" t="s">
        <v>79</v>
      </c>
      <c r="B38" s="55">
        <v>102020.03</v>
      </c>
      <c r="C38" s="54" t="s">
        <v>80</v>
      </c>
      <c r="D38" s="56" t="s">
        <v>10</v>
      </c>
      <c r="E38" s="57">
        <v>5</v>
      </c>
      <c r="F38" s="38" t="str">
        <f t="shared" si="0"/>
        <v>B</v>
      </c>
      <c r="G38" s="38" t="str">
        <f t="shared" si="6"/>
        <v>Balans</v>
      </c>
      <c r="H38" s="38" t="str">
        <f t="shared" si="11"/>
        <v>BIva</v>
      </c>
      <c r="I38" s="38" t="str">
        <f t="shared" si="7"/>
        <v>IMMATERIËLE VASTE ACTIVA</v>
      </c>
      <c r="J38" s="38" t="str">
        <f t="shared" si="12"/>
        <v>BIvaKoo</v>
      </c>
      <c r="K38" s="38" t="str">
        <f t="shared" si="8"/>
        <v>Kosten van onderzoek en ontwikkeling</v>
      </c>
      <c r="L38" s="38" t="str">
        <f t="shared" si="13"/>
        <v>BIvaKooCae</v>
      </c>
      <c r="M38" s="38" t="str">
        <f t="shared" si="9"/>
        <v>Cumulatieve afschrijvingen en waardeverminderingen kosten van onderzoek en ontwikkeling</v>
      </c>
      <c r="N38" s="38" t="str">
        <f t="shared" si="14"/>
        <v>BIvaKooCaeDca</v>
      </c>
      <c r="O38" s="38" t="str">
        <f t="shared" si="10"/>
        <v>Desinvestering cumulatieve afschrijvingen en waardeverminderingen kosten van onderzoek en ontwikkeling</v>
      </c>
      <c r="V38" s="37" t="str">
        <f t="shared" si="5"/>
        <v/>
      </c>
    </row>
    <row r="39" spans="1:22" x14ac:dyDescent="0.25">
      <c r="A39" s="54" t="s">
        <v>81</v>
      </c>
      <c r="B39" s="55">
        <v>102020.04</v>
      </c>
      <c r="C39" s="54" t="s">
        <v>82</v>
      </c>
      <c r="D39" s="56" t="s">
        <v>24</v>
      </c>
      <c r="E39" s="57">
        <v>5</v>
      </c>
      <c r="F39" s="38" t="str">
        <f t="shared" si="0"/>
        <v>B</v>
      </c>
      <c r="G39" s="38" t="str">
        <f t="shared" si="6"/>
        <v>Balans</v>
      </c>
      <c r="H39" s="38" t="str">
        <f t="shared" si="11"/>
        <v>BIva</v>
      </c>
      <c r="I39" s="38" t="str">
        <f t="shared" si="7"/>
        <v>IMMATERIËLE VASTE ACTIVA</v>
      </c>
      <c r="J39" s="38" t="str">
        <f t="shared" si="12"/>
        <v>BIvaKoo</v>
      </c>
      <c r="K39" s="38" t="str">
        <f t="shared" si="8"/>
        <v>Kosten van onderzoek en ontwikkeling</v>
      </c>
      <c r="L39" s="38" t="str">
        <f t="shared" si="13"/>
        <v>BIvaKooCae</v>
      </c>
      <c r="M39" s="38" t="str">
        <f t="shared" si="9"/>
        <v>Cumulatieve afschrijvingen en waardeverminderingen kosten van onderzoek en ontwikkeling</v>
      </c>
      <c r="N39" s="38" t="str">
        <f t="shared" si="14"/>
        <v>BIvaKooCaeWvr</v>
      </c>
      <c r="O39" s="38" t="str">
        <f t="shared" si="10"/>
        <v>Waardeverminderingen kosten van onderzoek en ontwikkeling</v>
      </c>
      <c r="V39" s="37" t="str">
        <f t="shared" si="5"/>
        <v/>
      </c>
    </row>
    <row r="40" spans="1:22" x14ac:dyDescent="0.25">
      <c r="A40" s="54" t="s">
        <v>83</v>
      </c>
      <c r="B40" s="55">
        <v>102020.05</v>
      </c>
      <c r="C40" s="54" t="s">
        <v>84</v>
      </c>
      <c r="D40" s="56" t="s">
        <v>10</v>
      </c>
      <c r="E40" s="57">
        <v>5</v>
      </c>
      <c r="F40" s="38" t="str">
        <f t="shared" si="0"/>
        <v>B</v>
      </c>
      <c r="G40" s="38" t="str">
        <f t="shared" si="6"/>
        <v>Balans</v>
      </c>
      <c r="H40" s="38" t="str">
        <f t="shared" si="11"/>
        <v>BIva</v>
      </c>
      <c r="I40" s="38" t="str">
        <f t="shared" si="7"/>
        <v>IMMATERIËLE VASTE ACTIVA</v>
      </c>
      <c r="J40" s="38" t="str">
        <f t="shared" si="12"/>
        <v>BIvaKoo</v>
      </c>
      <c r="K40" s="38" t="str">
        <f t="shared" si="8"/>
        <v>Kosten van onderzoek en ontwikkeling</v>
      </c>
      <c r="L40" s="38" t="str">
        <f t="shared" si="13"/>
        <v>BIvaKooCae</v>
      </c>
      <c r="M40" s="38" t="str">
        <f t="shared" si="9"/>
        <v>Cumulatieve afschrijvingen en waardeverminderingen kosten van onderzoek en ontwikkeling</v>
      </c>
      <c r="N40" s="38" t="str">
        <f t="shared" si="14"/>
        <v>BIvaKooCaeTvw</v>
      </c>
      <c r="O40" s="38" t="str">
        <f t="shared" si="10"/>
        <v>Terugneming van waardeverminderingen kosten van onderzoek en ontwikkeling</v>
      </c>
      <c r="V40" s="37" t="str">
        <f t="shared" si="5"/>
        <v/>
      </c>
    </row>
    <row r="41" spans="1:22" x14ac:dyDescent="0.25">
      <c r="A41" s="49" t="s">
        <v>85</v>
      </c>
      <c r="B41" s="50" t="s">
        <v>86</v>
      </c>
      <c r="C41" s="49" t="s">
        <v>87</v>
      </c>
      <c r="D41" s="61" t="s">
        <v>10</v>
      </c>
      <c r="E41" s="62">
        <v>4</v>
      </c>
      <c r="F41" s="38" t="str">
        <f t="shared" si="0"/>
        <v>B</v>
      </c>
      <c r="G41" s="38" t="str">
        <f t="shared" si="6"/>
        <v>Balans</v>
      </c>
      <c r="H41" s="38" t="str">
        <f t="shared" si="11"/>
        <v>BIva</v>
      </c>
      <c r="I41" s="38" t="str">
        <f t="shared" si="7"/>
        <v>IMMATERIËLE VASTE ACTIVA</v>
      </c>
      <c r="J41" s="38" t="str">
        <f t="shared" si="12"/>
        <v>BIvaKoo</v>
      </c>
      <c r="K41" s="38" t="str">
        <f t="shared" si="8"/>
        <v>Kosten van onderzoek en ontwikkeling</v>
      </c>
      <c r="L41" s="38" t="str">
        <f t="shared" si="13"/>
        <v>BIvaKooCuh</v>
      </c>
      <c r="M41" s="38" t="str">
        <f t="shared" si="9"/>
        <v>Cumulatieve herwaarderingen kosten van onderzoek en ontwikkeling</v>
      </c>
      <c r="N41" s="38" t="str">
        <f t="shared" si="14"/>
        <v/>
      </c>
      <c r="O41" s="38" t="str">
        <f t="shared" si="10"/>
        <v/>
      </c>
      <c r="V41" s="37" t="str">
        <f t="shared" si="5"/>
        <v/>
      </c>
    </row>
    <row r="42" spans="1:22" x14ac:dyDescent="0.25">
      <c r="A42" s="54" t="s">
        <v>88</v>
      </c>
      <c r="B42" s="55">
        <v>102030.01</v>
      </c>
      <c r="C42" s="54" t="s">
        <v>60</v>
      </c>
      <c r="D42" s="56" t="s">
        <v>10</v>
      </c>
      <c r="E42" s="57">
        <v>5</v>
      </c>
      <c r="F42" s="38" t="str">
        <f t="shared" si="0"/>
        <v>B</v>
      </c>
      <c r="G42" s="38" t="str">
        <f t="shared" si="6"/>
        <v>Balans</v>
      </c>
      <c r="H42" s="38" t="str">
        <f t="shared" si="11"/>
        <v>BIva</v>
      </c>
      <c r="I42" s="38" t="str">
        <f t="shared" si="7"/>
        <v>IMMATERIËLE VASTE ACTIVA</v>
      </c>
      <c r="J42" s="38" t="str">
        <f t="shared" si="12"/>
        <v>BIvaKoo</v>
      </c>
      <c r="K42" s="38" t="str">
        <f t="shared" si="8"/>
        <v>Kosten van onderzoek en ontwikkeling</v>
      </c>
      <c r="L42" s="38" t="str">
        <f t="shared" si="13"/>
        <v>BIvaKooCuh</v>
      </c>
      <c r="M42" s="38" t="str">
        <f t="shared" si="9"/>
        <v>Cumulatieve herwaarderingen kosten van onderzoek en ontwikkeling</v>
      </c>
      <c r="N42" s="38" t="str">
        <f t="shared" si="14"/>
        <v>BIvaKooCuhBeg</v>
      </c>
      <c r="O42" s="38" t="str">
        <f t="shared" si="10"/>
        <v>Beginbalans kosten van onderzoek en ontwikkeling</v>
      </c>
      <c r="V42" s="37" t="str">
        <f t="shared" si="5"/>
        <v/>
      </c>
    </row>
    <row r="43" spans="1:22" x14ac:dyDescent="0.25">
      <c r="A43" s="54" t="s">
        <v>89</v>
      </c>
      <c r="B43" s="55">
        <v>102030.02</v>
      </c>
      <c r="C43" s="54" t="s">
        <v>90</v>
      </c>
      <c r="D43" s="56" t="s">
        <v>10</v>
      </c>
      <c r="E43" s="57">
        <v>5</v>
      </c>
      <c r="F43" s="38" t="str">
        <f t="shared" si="0"/>
        <v>B</v>
      </c>
      <c r="G43" s="38" t="str">
        <f t="shared" si="6"/>
        <v>Balans</v>
      </c>
      <c r="H43" s="38" t="str">
        <f t="shared" si="11"/>
        <v>BIva</v>
      </c>
      <c r="I43" s="38" t="str">
        <f t="shared" si="7"/>
        <v>IMMATERIËLE VASTE ACTIVA</v>
      </c>
      <c r="J43" s="38" t="str">
        <f t="shared" si="12"/>
        <v>BIvaKoo</v>
      </c>
      <c r="K43" s="38" t="str">
        <f t="shared" si="8"/>
        <v>Kosten van onderzoek en ontwikkeling</v>
      </c>
      <c r="L43" s="38" t="str">
        <f t="shared" si="13"/>
        <v>BIvaKooCuh</v>
      </c>
      <c r="M43" s="38" t="str">
        <f t="shared" si="9"/>
        <v>Cumulatieve herwaarderingen kosten van onderzoek en ontwikkeling</v>
      </c>
      <c r="N43" s="38" t="str">
        <f t="shared" si="14"/>
        <v>BIvaKooCuhHer</v>
      </c>
      <c r="O43" s="38" t="str">
        <f t="shared" si="10"/>
        <v>Herwaarderingen kosten van onderzoek en ontwikkeling</v>
      </c>
      <c r="V43" s="37" t="str">
        <f t="shared" si="5"/>
        <v/>
      </c>
    </row>
    <row r="44" spans="1:22" x14ac:dyDescent="0.25">
      <c r="A44" s="54" t="s">
        <v>91</v>
      </c>
      <c r="B44" s="55">
        <v>102030.03</v>
      </c>
      <c r="C44" s="54" t="s">
        <v>92</v>
      </c>
      <c r="D44" s="56" t="s">
        <v>24</v>
      </c>
      <c r="E44" s="57">
        <v>5</v>
      </c>
      <c r="F44" s="38" t="str">
        <f t="shared" si="0"/>
        <v>B</v>
      </c>
      <c r="G44" s="38" t="str">
        <f t="shared" si="6"/>
        <v>Balans</v>
      </c>
      <c r="H44" s="38" t="str">
        <f t="shared" si="11"/>
        <v>BIva</v>
      </c>
      <c r="I44" s="38" t="str">
        <f t="shared" si="7"/>
        <v>IMMATERIËLE VASTE ACTIVA</v>
      </c>
      <c r="J44" s="38" t="str">
        <f t="shared" si="12"/>
        <v>BIvaKoo</v>
      </c>
      <c r="K44" s="38" t="str">
        <f t="shared" si="8"/>
        <v>Kosten van onderzoek en ontwikkeling</v>
      </c>
      <c r="L44" s="38" t="str">
        <f t="shared" si="13"/>
        <v>BIvaKooCuh</v>
      </c>
      <c r="M44" s="38" t="str">
        <f t="shared" si="9"/>
        <v>Cumulatieve herwaarderingen kosten van onderzoek en ontwikkeling</v>
      </c>
      <c r="N44" s="38" t="str">
        <f t="shared" si="14"/>
        <v>BIvaKooCuhAfh</v>
      </c>
      <c r="O44" s="38" t="str">
        <f t="shared" si="10"/>
        <v>Afschrijving herwaarderingen kosten van onderzoek en ontwikkeling</v>
      </c>
      <c r="V44" s="37" t="str">
        <f t="shared" si="5"/>
        <v/>
      </c>
    </row>
    <row r="45" spans="1:22" x14ac:dyDescent="0.25">
      <c r="A45" s="54" t="s">
        <v>93</v>
      </c>
      <c r="B45" s="55">
        <v>102030.04</v>
      </c>
      <c r="C45" s="54" t="s">
        <v>94</v>
      </c>
      <c r="D45" s="56" t="s">
        <v>24</v>
      </c>
      <c r="E45" s="57">
        <v>5</v>
      </c>
      <c r="F45" s="38" t="str">
        <f t="shared" si="0"/>
        <v>B</v>
      </c>
      <c r="G45" s="38" t="str">
        <f t="shared" si="6"/>
        <v>Balans</v>
      </c>
      <c r="H45" s="38" t="str">
        <f t="shared" si="11"/>
        <v>BIva</v>
      </c>
      <c r="I45" s="38" t="str">
        <f t="shared" si="7"/>
        <v>IMMATERIËLE VASTE ACTIVA</v>
      </c>
      <c r="J45" s="38" t="str">
        <f t="shared" si="12"/>
        <v>BIvaKoo</v>
      </c>
      <c r="K45" s="38" t="str">
        <f t="shared" si="8"/>
        <v>Kosten van onderzoek en ontwikkeling</v>
      </c>
      <c r="L45" s="38" t="str">
        <f t="shared" si="13"/>
        <v>BIvaKooCuh</v>
      </c>
      <c r="M45" s="38" t="str">
        <f t="shared" si="9"/>
        <v>Cumulatieve herwaarderingen kosten van onderzoek en ontwikkeling</v>
      </c>
      <c r="N45" s="38" t="str">
        <f t="shared" si="14"/>
        <v>BIvaKooCuhDeh</v>
      </c>
      <c r="O45" s="38" t="str">
        <f t="shared" si="10"/>
        <v>Desinvestering herwaarderingen kosten van onderzoek en ontwikkeling</v>
      </c>
      <c r="V45" s="37" t="str">
        <f t="shared" si="5"/>
        <v/>
      </c>
    </row>
    <row r="46" spans="1:22" x14ac:dyDescent="0.25">
      <c r="A46" s="43" t="s">
        <v>95</v>
      </c>
      <c r="B46" s="44" t="s">
        <v>96</v>
      </c>
      <c r="C46" s="43" t="s">
        <v>97</v>
      </c>
      <c r="D46" s="45" t="s">
        <v>10</v>
      </c>
      <c r="E46" s="46">
        <v>3</v>
      </c>
      <c r="F46" s="38" t="str">
        <f t="shared" si="0"/>
        <v>B</v>
      </c>
      <c r="G46" s="38" t="str">
        <f t="shared" si="6"/>
        <v>Balans</v>
      </c>
      <c r="H46" s="38" t="str">
        <f t="shared" si="11"/>
        <v>BIva</v>
      </c>
      <c r="I46" s="38" t="str">
        <f t="shared" si="7"/>
        <v>IMMATERIËLE VASTE ACTIVA</v>
      </c>
      <c r="J46" s="38" t="str">
        <f t="shared" si="12"/>
        <v>BIvaSof</v>
      </c>
      <c r="K46" s="38" t="str">
        <f t="shared" si="8"/>
        <v>Software</v>
      </c>
      <c r="L46" s="38" t="str">
        <f t="shared" si="13"/>
        <v/>
      </c>
      <c r="M46" s="38" t="str">
        <f t="shared" si="9"/>
        <v/>
      </c>
      <c r="N46" s="38" t="str">
        <f t="shared" si="14"/>
        <v/>
      </c>
      <c r="O46" s="38" t="str">
        <f t="shared" si="10"/>
        <v/>
      </c>
      <c r="R46" s="47"/>
      <c r="S46" s="48"/>
      <c r="T46" s="37">
        <v>61</v>
      </c>
      <c r="U46" s="37" t="s">
        <v>5647</v>
      </c>
      <c r="V46" s="37" t="str">
        <f t="shared" si="5"/>
        <v/>
      </c>
    </row>
    <row r="47" spans="1:22" x14ac:dyDescent="0.25">
      <c r="A47" s="49" t="s">
        <v>98</v>
      </c>
      <c r="B47" s="50" t="s">
        <v>99</v>
      </c>
      <c r="C47" s="49" t="s">
        <v>100</v>
      </c>
      <c r="D47" s="61" t="s">
        <v>10</v>
      </c>
      <c r="E47" s="62">
        <v>4</v>
      </c>
      <c r="F47" s="38" t="str">
        <f t="shared" si="0"/>
        <v>B</v>
      </c>
      <c r="G47" s="38" t="str">
        <f t="shared" si="6"/>
        <v>Balans</v>
      </c>
      <c r="H47" s="38" t="str">
        <f t="shared" si="11"/>
        <v>BIva</v>
      </c>
      <c r="I47" s="38" t="str">
        <f t="shared" si="7"/>
        <v>IMMATERIËLE VASTE ACTIVA</v>
      </c>
      <c r="J47" s="38" t="str">
        <f t="shared" si="12"/>
        <v>BIvaSof</v>
      </c>
      <c r="K47" s="38" t="str">
        <f t="shared" si="8"/>
        <v>Software</v>
      </c>
      <c r="L47" s="38" t="str">
        <f t="shared" si="13"/>
        <v>BIvaSofVvp</v>
      </c>
      <c r="M47" s="38" t="str">
        <f t="shared" si="9"/>
        <v>Verkrijgings- of vervaardigingsprijs software</v>
      </c>
      <c r="N47" s="38" t="str">
        <f t="shared" si="14"/>
        <v/>
      </c>
      <c r="O47" s="38" t="str">
        <f t="shared" si="10"/>
        <v/>
      </c>
      <c r="V47" s="37" t="str">
        <f t="shared" si="5"/>
        <v/>
      </c>
    </row>
    <row r="48" spans="1:22" x14ac:dyDescent="0.25">
      <c r="A48" s="54" t="s">
        <v>101</v>
      </c>
      <c r="B48" s="55">
        <v>103010.01</v>
      </c>
      <c r="C48" s="54" t="s">
        <v>102</v>
      </c>
      <c r="D48" s="56" t="s">
        <v>10</v>
      </c>
      <c r="E48" s="57">
        <v>5</v>
      </c>
      <c r="F48" s="38" t="str">
        <f t="shared" si="0"/>
        <v>B</v>
      </c>
      <c r="G48" s="38" t="str">
        <f t="shared" si="6"/>
        <v>Balans</v>
      </c>
      <c r="H48" s="38" t="str">
        <f t="shared" si="11"/>
        <v>BIva</v>
      </c>
      <c r="I48" s="38" t="str">
        <f t="shared" si="7"/>
        <v>IMMATERIËLE VASTE ACTIVA</v>
      </c>
      <c r="J48" s="38" t="str">
        <f t="shared" si="12"/>
        <v>BIvaSof</v>
      </c>
      <c r="K48" s="38" t="str">
        <f t="shared" si="8"/>
        <v>Software</v>
      </c>
      <c r="L48" s="38" t="str">
        <f t="shared" si="13"/>
        <v>BIvaSofVvp</v>
      </c>
      <c r="M48" s="38" t="str">
        <f t="shared" si="9"/>
        <v>Verkrijgings- of vervaardigingsprijs software</v>
      </c>
      <c r="N48" s="38" t="str">
        <f t="shared" si="14"/>
        <v>BIvaSofVvpBeg</v>
      </c>
      <c r="O48" s="38" t="str">
        <f t="shared" si="10"/>
        <v>Beginbalans software</v>
      </c>
      <c r="V48" s="37" t="str">
        <f t="shared" si="5"/>
        <v/>
      </c>
    </row>
    <row r="49" spans="1:22" x14ac:dyDescent="0.25">
      <c r="A49" s="54" t="s">
        <v>103</v>
      </c>
      <c r="B49" s="55">
        <v>103010.02</v>
      </c>
      <c r="C49" s="54" t="s">
        <v>104</v>
      </c>
      <c r="D49" s="56" t="s">
        <v>10</v>
      </c>
      <c r="E49" s="57">
        <v>5</v>
      </c>
      <c r="F49" s="38" t="str">
        <f t="shared" si="0"/>
        <v>B</v>
      </c>
      <c r="G49" s="38" t="str">
        <f t="shared" si="6"/>
        <v>Balans</v>
      </c>
      <c r="H49" s="38" t="str">
        <f t="shared" si="11"/>
        <v>BIva</v>
      </c>
      <c r="I49" s="38" t="str">
        <f t="shared" si="7"/>
        <v>IMMATERIËLE VASTE ACTIVA</v>
      </c>
      <c r="J49" s="38" t="str">
        <f t="shared" si="12"/>
        <v>BIvaSof</v>
      </c>
      <c r="K49" s="38" t="str">
        <f t="shared" si="8"/>
        <v>Software</v>
      </c>
      <c r="L49" s="38" t="str">
        <f t="shared" si="13"/>
        <v>BIvaSofVvp</v>
      </c>
      <c r="M49" s="38" t="str">
        <f t="shared" si="9"/>
        <v>Verkrijgings- of vervaardigingsprijs software</v>
      </c>
      <c r="N49" s="38" t="str">
        <f t="shared" si="14"/>
        <v>BIvaSofVvpInv</v>
      </c>
      <c r="O49" s="38" t="str">
        <f t="shared" si="10"/>
        <v>Investeringen software</v>
      </c>
      <c r="V49" s="37" t="str">
        <f t="shared" si="5"/>
        <v/>
      </c>
    </row>
    <row r="50" spans="1:22" x14ac:dyDescent="0.25">
      <c r="A50" s="54" t="s">
        <v>105</v>
      </c>
      <c r="B50" s="55">
        <v>103010.03</v>
      </c>
      <c r="C50" s="54" t="s">
        <v>106</v>
      </c>
      <c r="D50" s="56" t="s">
        <v>10</v>
      </c>
      <c r="E50" s="57">
        <v>5</v>
      </c>
      <c r="F50" s="38" t="str">
        <f t="shared" si="0"/>
        <v>B</v>
      </c>
      <c r="G50" s="38" t="str">
        <f t="shared" si="6"/>
        <v>Balans</v>
      </c>
      <c r="H50" s="38" t="str">
        <f t="shared" si="11"/>
        <v>BIva</v>
      </c>
      <c r="I50" s="38" t="str">
        <f t="shared" si="7"/>
        <v>IMMATERIËLE VASTE ACTIVA</v>
      </c>
      <c r="J50" s="38" t="str">
        <f t="shared" si="12"/>
        <v>BIvaSof</v>
      </c>
      <c r="K50" s="38" t="str">
        <f t="shared" si="8"/>
        <v>Software</v>
      </c>
      <c r="L50" s="38" t="str">
        <f t="shared" si="13"/>
        <v>BIvaSofVvp</v>
      </c>
      <c r="M50" s="38" t="str">
        <f t="shared" si="9"/>
        <v>Verkrijgings- of vervaardigingsprijs software</v>
      </c>
      <c r="N50" s="38" t="str">
        <f t="shared" si="14"/>
        <v>BIvaSofVvpAdo</v>
      </c>
      <c r="O50" s="38" t="str">
        <f t="shared" si="10"/>
        <v>Aankopen door overnames software</v>
      </c>
      <c r="V50" s="37" t="str">
        <f t="shared" si="5"/>
        <v/>
      </c>
    </row>
    <row r="51" spans="1:22" x14ac:dyDescent="0.25">
      <c r="A51" s="54" t="s">
        <v>107</v>
      </c>
      <c r="B51" s="55">
        <v>103010.04</v>
      </c>
      <c r="C51" s="54" t="s">
        <v>108</v>
      </c>
      <c r="D51" s="56" t="s">
        <v>24</v>
      </c>
      <c r="E51" s="57">
        <v>5</v>
      </c>
      <c r="F51" s="38" t="str">
        <f t="shared" si="0"/>
        <v>B</v>
      </c>
      <c r="G51" s="38" t="str">
        <f t="shared" si="6"/>
        <v>Balans</v>
      </c>
      <c r="H51" s="38" t="str">
        <f t="shared" si="11"/>
        <v>BIva</v>
      </c>
      <c r="I51" s="38" t="str">
        <f t="shared" si="7"/>
        <v>IMMATERIËLE VASTE ACTIVA</v>
      </c>
      <c r="J51" s="38" t="str">
        <f t="shared" si="12"/>
        <v>BIvaSof</v>
      </c>
      <c r="K51" s="38" t="str">
        <f t="shared" si="8"/>
        <v>Software</v>
      </c>
      <c r="L51" s="38" t="str">
        <f t="shared" si="13"/>
        <v>BIvaSofVvp</v>
      </c>
      <c r="M51" s="38" t="str">
        <f t="shared" si="9"/>
        <v>Verkrijgings- of vervaardigingsprijs software</v>
      </c>
      <c r="N51" s="38" t="str">
        <f t="shared" si="14"/>
        <v>BIvaSofVvpDes</v>
      </c>
      <c r="O51" s="38" t="str">
        <f t="shared" si="10"/>
        <v>Desinvesteringen software</v>
      </c>
      <c r="V51" s="37" t="str">
        <f t="shared" si="5"/>
        <v/>
      </c>
    </row>
    <row r="52" spans="1:22" x14ac:dyDescent="0.25">
      <c r="A52" s="54" t="s">
        <v>109</v>
      </c>
      <c r="B52" s="55">
        <v>103010.05</v>
      </c>
      <c r="C52" s="54" t="s">
        <v>110</v>
      </c>
      <c r="D52" s="56" t="s">
        <v>24</v>
      </c>
      <c r="E52" s="57">
        <v>5</v>
      </c>
      <c r="F52" s="38" t="str">
        <f t="shared" si="0"/>
        <v>B</v>
      </c>
      <c r="G52" s="38" t="str">
        <f t="shared" si="6"/>
        <v>Balans</v>
      </c>
      <c r="H52" s="38" t="str">
        <f t="shared" si="11"/>
        <v>BIva</v>
      </c>
      <c r="I52" s="38" t="str">
        <f t="shared" si="7"/>
        <v>IMMATERIËLE VASTE ACTIVA</v>
      </c>
      <c r="J52" s="38" t="str">
        <f t="shared" si="12"/>
        <v>BIvaSof</v>
      </c>
      <c r="K52" s="38" t="str">
        <f t="shared" si="8"/>
        <v>Software</v>
      </c>
      <c r="L52" s="38" t="str">
        <f t="shared" si="13"/>
        <v>BIvaSofVvp</v>
      </c>
      <c r="M52" s="38" t="str">
        <f t="shared" si="9"/>
        <v>Verkrijgings- of vervaardigingsprijs software</v>
      </c>
      <c r="N52" s="38" t="str">
        <f t="shared" si="14"/>
        <v>BIvaSofVvpDda</v>
      </c>
      <c r="O52" s="38" t="str">
        <f t="shared" si="10"/>
        <v>Desinvesteringen door afstotingen software</v>
      </c>
      <c r="V52" s="37" t="str">
        <f t="shared" si="5"/>
        <v/>
      </c>
    </row>
    <row r="53" spans="1:22" x14ac:dyDescent="0.25">
      <c r="A53" s="54" t="s">
        <v>111</v>
      </c>
      <c r="B53" s="55">
        <v>103010.06</v>
      </c>
      <c r="C53" s="54" t="s">
        <v>112</v>
      </c>
      <c r="D53" s="56" t="s">
        <v>10</v>
      </c>
      <c r="E53" s="57">
        <v>5</v>
      </c>
      <c r="F53" s="38" t="str">
        <f t="shared" si="0"/>
        <v>B</v>
      </c>
      <c r="G53" s="38" t="str">
        <f t="shared" si="6"/>
        <v>Balans</v>
      </c>
      <c r="H53" s="38" t="str">
        <f t="shared" si="11"/>
        <v>BIva</v>
      </c>
      <c r="I53" s="38" t="str">
        <f t="shared" si="7"/>
        <v>IMMATERIËLE VASTE ACTIVA</v>
      </c>
      <c r="J53" s="38" t="str">
        <f t="shared" si="12"/>
        <v>BIvaSof</v>
      </c>
      <c r="K53" s="38" t="str">
        <f t="shared" si="8"/>
        <v>Software</v>
      </c>
      <c r="L53" s="38" t="str">
        <f t="shared" si="13"/>
        <v>BIvaSofVvp</v>
      </c>
      <c r="M53" s="38" t="str">
        <f t="shared" si="9"/>
        <v>Verkrijgings- of vervaardigingsprijs software</v>
      </c>
      <c r="N53" s="38" t="str">
        <f t="shared" si="14"/>
        <v>BIvaSofVvpOmv</v>
      </c>
      <c r="O53" s="38" t="str">
        <f t="shared" si="10"/>
        <v>Omrekeningsverschillen software</v>
      </c>
      <c r="V53" s="37" t="str">
        <f t="shared" si="5"/>
        <v/>
      </c>
    </row>
    <row r="54" spans="1:22" x14ac:dyDescent="0.25">
      <c r="A54" s="54" t="s">
        <v>113</v>
      </c>
      <c r="B54" s="55">
        <v>103010.07</v>
      </c>
      <c r="C54" s="54" t="s">
        <v>114</v>
      </c>
      <c r="D54" s="56" t="s">
        <v>10</v>
      </c>
      <c r="E54" s="57">
        <v>5</v>
      </c>
      <c r="F54" s="38" t="str">
        <f t="shared" si="0"/>
        <v>B</v>
      </c>
      <c r="G54" s="38" t="str">
        <f t="shared" si="6"/>
        <v>Balans</v>
      </c>
      <c r="H54" s="38" t="str">
        <f t="shared" si="11"/>
        <v>BIva</v>
      </c>
      <c r="I54" s="38" t="str">
        <f t="shared" si="7"/>
        <v>IMMATERIËLE VASTE ACTIVA</v>
      </c>
      <c r="J54" s="38" t="str">
        <f t="shared" si="12"/>
        <v>BIvaSof</v>
      </c>
      <c r="K54" s="38" t="str">
        <f t="shared" si="8"/>
        <v>Software</v>
      </c>
      <c r="L54" s="38" t="str">
        <f t="shared" si="13"/>
        <v>BIvaSofVvp</v>
      </c>
      <c r="M54" s="38" t="str">
        <f t="shared" si="9"/>
        <v>Verkrijgings- of vervaardigingsprijs software</v>
      </c>
      <c r="N54" s="38" t="str">
        <f t="shared" si="14"/>
        <v>BIvaSofVvpOvm</v>
      </c>
      <c r="O54" s="38" t="str">
        <f t="shared" si="10"/>
        <v>Overige mutaties software</v>
      </c>
      <c r="V54" s="37" t="str">
        <f t="shared" si="5"/>
        <v/>
      </c>
    </row>
    <row r="55" spans="1:22" x14ac:dyDescent="0.25">
      <c r="A55" s="49" t="s">
        <v>115</v>
      </c>
      <c r="B55" s="50" t="s">
        <v>116</v>
      </c>
      <c r="C55" s="49" t="s">
        <v>117</v>
      </c>
      <c r="D55" s="61" t="s">
        <v>24</v>
      </c>
      <c r="E55" s="62">
        <v>4</v>
      </c>
      <c r="F55" s="38" t="str">
        <f t="shared" si="0"/>
        <v>B</v>
      </c>
      <c r="G55" s="38" t="str">
        <f t="shared" si="6"/>
        <v>Balans</v>
      </c>
      <c r="H55" s="38" t="str">
        <f t="shared" si="11"/>
        <v>BIva</v>
      </c>
      <c r="I55" s="38" t="str">
        <f t="shared" si="7"/>
        <v>IMMATERIËLE VASTE ACTIVA</v>
      </c>
      <c r="J55" s="38" t="str">
        <f t="shared" si="12"/>
        <v>BIvaSof</v>
      </c>
      <c r="K55" s="38" t="str">
        <f t="shared" si="8"/>
        <v>Software</v>
      </c>
      <c r="L55" s="38" t="str">
        <f t="shared" si="13"/>
        <v>BIvaSofCae</v>
      </c>
      <c r="M55" s="38" t="str">
        <f t="shared" si="9"/>
        <v>Cumulatieve afschrijvingen en waardeverminderingen software</v>
      </c>
      <c r="N55" s="38" t="str">
        <f t="shared" si="14"/>
        <v/>
      </c>
      <c r="O55" s="38" t="str">
        <f t="shared" si="10"/>
        <v/>
      </c>
      <c r="V55" s="37" t="str">
        <f t="shared" si="5"/>
        <v/>
      </c>
    </row>
    <row r="56" spans="1:22" x14ac:dyDescent="0.25">
      <c r="A56" s="54" t="s">
        <v>118</v>
      </c>
      <c r="B56" s="55">
        <v>103020.01</v>
      </c>
      <c r="C56" s="54" t="s">
        <v>102</v>
      </c>
      <c r="D56" s="56" t="s">
        <v>24</v>
      </c>
      <c r="E56" s="57">
        <v>5</v>
      </c>
      <c r="F56" s="38" t="str">
        <f t="shared" si="0"/>
        <v>B</v>
      </c>
      <c r="G56" s="38" t="str">
        <f t="shared" si="6"/>
        <v>Balans</v>
      </c>
      <c r="H56" s="38" t="str">
        <f t="shared" si="11"/>
        <v>BIva</v>
      </c>
      <c r="I56" s="38" t="str">
        <f t="shared" si="7"/>
        <v>IMMATERIËLE VASTE ACTIVA</v>
      </c>
      <c r="J56" s="38" t="str">
        <f t="shared" si="12"/>
        <v>BIvaSof</v>
      </c>
      <c r="K56" s="38" t="str">
        <f t="shared" si="8"/>
        <v>Software</v>
      </c>
      <c r="L56" s="38" t="str">
        <f t="shared" si="13"/>
        <v>BIvaSofCae</v>
      </c>
      <c r="M56" s="38" t="str">
        <f t="shared" si="9"/>
        <v>Cumulatieve afschrijvingen en waardeverminderingen software</v>
      </c>
      <c r="N56" s="38" t="str">
        <f t="shared" si="14"/>
        <v>BIvaSofCaeBeg</v>
      </c>
      <c r="O56" s="38" t="str">
        <f t="shared" si="10"/>
        <v>Beginbalans software</v>
      </c>
      <c r="V56" s="37" t="str">
        <f t="shared" si="5"/>
        <v/>
      </c>
    </row>
    <row r="57" spans="1:22" x14ac:dyDescent="0.25">
      <c r="A57" s="54" t="s">
        <v>119</v>
      </c>
      <c r="B57" s="55">
        <v>103020.02</v>
      </c>
      <c r="C57" s="54" t="s">
        <v>120</v>
      </c>
      <c r="D57" s="56" t="s">
        <v>24</v>
      </c>
      <c r="E57" s="57">
        <v>5</v>
      </c>
      <c r="F57" s="38" t="str">
        <f t="shared" si="0"/>
        <v>B</v>
      </c>
      <c r="G57" s="38" t="str">
        <f t="shared" si="6"/>
        <v>Balans</v>
      </c>
      <c r="H57" s="38" t="str">
        <f t="shared" si="11"/>
        <v>BIva</v>
      </c>
      <c r="I57" s="38" t="str">
        <f t="shared" si="7"/>
        <v>IMMATERIËLE VASTE ACTIVA</v>
      </c>
      <c r="J57" s="38" t="str">
        <f t="shared" si="12"/>
        <v>BIvaSof</v>
      </c>
      <c r="K57" s="38" t="str">
        <f t="shared" si="8"/>
        <v>Software</v>
      </c>
      <c r="L57" s="38" t="str">
        <f t="shared" si="13"/>
        <v>BIvaSofCae</v>
      </c>
      <c r="M57" s="38" t="str">
        <f t="shared" si="9"/>
        <v>Cumulatieve afschrijvingen en waardeverminderingen software</v>
      </c>
      <c r="N57" s="38" t="str">
        <f t="shared" si="14"/>
        <v>BIvaSofCaeAfs</v>
      </c>
      <c r="O57" s="38" t="str">
        <f t="shared" si="10"/>
        <v>Afschrijvingen software</v>
      </c>
      <c r="V57" s="37" t="str">
        <f t="shared" si="5"/>
        <v/>
      </c>
    </row>
    <row r="58" spans="1:22" x14ac:dyDescent="0.25">
      <c r="A58" s="54" t="s">
        <v>121</v>
      </c>
      <c r="B58" s="55">
        <v>103020.03</v>
      </c>
      <c r="C58" s="54" t="s">
        <v>122</v>
      </c>
      <c r="D58" s="56" t="s">
        <v>10</v>
      </c>
      <c r="E58" s="57">
        <v>5</v>
      </c>
      <c r="F58" s="38" t="str">
        <f t="shared" si="0"/>
        <v>B</v>
      </c>
      <c r="G58" s="38" t="str">
        <f t="shared" si="6"/>
        <v>Balans</v>
      </c>
      <c r="H58" s="38" t="str">
        <f t="shared" si="11"/>
        <v>BIva</v>
      </c>
      <c r="I58" s="38" t="str">
        <f t="shared" si="7"/>
        <v>IMMATERIËLE VASTE ACTIVA</v>
      </c>
      <c r="J58" s="38" t="str">
        <f t="shared" si="12"/>
        <v>BIvaSof</v>
      </c>
      <c r="K58" s="38" t="str">
        <f t="shared" si="8"/>
        <v>Software</v>
      </c>
      <c r="L58" s="38" t="str">
        <f t="shared" si="13"/>
        <v>BIvaSofCae</v>
      </c>
      <c r="M58" s="38" t="str">
        <f t="shared" si="9"/>
        <v>Cumulatieve afschrijvingen en waardeverminderingen software</v>
      </c>
      <c r="N58" s="38" t="str">
        <f t="shared" si="14"/>
        <v>BIvaSofCaeDca</v>
      </c>
      <c r="O58" s="38" t="str">
        <f t="shared" si="10"/>
        <v>Desinvestering cumulatieve afschrijvingen en waardeverminderingen software</v>
      </c>
      <c r="V58" s="37" t="str">
        <f t="shared" si="5"/>
        <v/>
      </c>
    </row>
    <row r="59" spans="1:22" x14ac:dyDescent="0.25">
      <c r="A59" s="54" t="s">
        <v>123</v>
      </c>
      <c r="B59" s="55">
        <v>103020.04</v>
      </c>
      <c r="C59" s="54" t="s">
        <v>124</v>
      </c>
      <c r="D59" s="56" t="s">
        <v>24</v>
      </c>
      <c r="E59" s="57">
        <v>5</v>
      </c>
      <c r="F59" s="38" t="str">
        <f t="shared" si="0"/>
        <v>B</v>
      </c>
      <c r="G59" s="38" t="str">
        <f t="shared" si="6"/>
        <v>Balans</v>
      </c>
      <c r="H59" s="38" t="str">
        <f t="shared" si="11"/>
        <v>BIva</v>
      </c>
      <c r="I59" s="38" t="str">
        <f t="shared" si="7"/>
        <v>IMMATERIËLE VASTE ACTIVA</v>
      </c>
      <c r="J59" s="38" t="str">
        <f t="shared" si="12"/>
        <v>BIvaSof</v>
      </c>
      <c r="K59" s="38" t="str">
        <f t="shared" si="8"/>
        <v>Software</v>
      </c>
      <c r="L59" s="38" t="str">
        <f t="shared" si="13"/>
        <v>BIvaSofCae</v>
      </c>
      <c r="M59" s="38" t="str">
        <f t="shared" si="9"/>
        <v>Cumulatieve afschrijvingen en waardeverminderingen software</v>
      </c>
      <c r="N59" s="38" t="str">
        <f t="shared" si="14"/>
        <v>BIvaSofCaeWvr</v>
      </c>
      <c r="O59" s="38" t="str">
        <f t="shared" si="10"/>
        <v>Waardeverminderingen software</v>
      </c>
      <c r="V59" s="37" t="str">
        <f t="shared" si="5"/>
        <v/>
      </c>
    </row>
    <row r="60" spans="1:22" x14ac:dyDescent="0.25">
      <c r="A60" s="54" t="s">
        <v>125</v>
      </c>
      <c r="B60" s="55">
        <v>103020.05</v>
      </c>
      <c r="C60" s="54" t="s">
        <v>126</v>
      </c>
      <c r="D60" s="56" t="s">
        <v>10</v>
      </c>
      <c r="E60" s="57">
        <v>5</v>
      </c>
      <c r="F60" s="38" t="str">
        <f t="shared" si="0"/>
        <v>B</v>
      </c>
      <c r="G60" s="38" t="str">
        <f t="shared" si="6"/>
        <v>Balans</v>
      </c>
      <c r="H60" s="38" t="str">
        <f t="shared" si="11"/>
        <v>BIva</v>
      </c>
      <c r="I60" s="38" t="str">
        <f t="shared" si="7"/>
        <v>IMMATERIËLE VASTE ACTIVA</v>
      </c>
      <c r="J60" s="38" t="str">
        <f t="shared" si="12"/>
        <v>BIvaSof</v>
      </c>
      <c r="K60" s="38" t="str">
        <f t="shared" si="8"/>
        <v>Software</v>
      </c>
      <c r="L60" s="38" t="str">
        <f t="shared" si="13"/>
        <v>BIvaSofCae</v>
      </c>
      <c r="M60" s="38" t="str">
        <f t="shared" si="9"/>
        <v>Cumulatieve afschrijvingen en waardeverminderingen software</v>
      </c>
      <c r="N60" s="38" t="str">
        <f t="shared" si="14"/>
        <v>BIvaSofCaeTvw</v>
      </c>
      <c r="O60" s="38" t="str">
        <f t="shared" si="10"/>
        <v>Terugneming van waardeverminderingen software</v>
      </c>
      <c r="V60" s="37" t="str">
        <f t="shared" si="5"/>
        <v/>
      </c>
    </row>
    <row r="61" spans="1:22" x14ac:dyDescent="0.25">
      <c r="A61" s="49" t="s">
        <v>127</v>
      </c>
      <c r="B61" s="50" t="s">
        <v>128</v>
      </c>
      <c r="C61" s="49" t="s">
        <v>129</v>
      </c>
      <c r="D61" s="61" t="s">
        <v>10</v>
      </c>
      <c r="E61" s="62">
        <v>4</v>
      </c>
      <c r="F61" s="38" t="str">
        <f t="shared" si="0"/>
        <v>B</v>
      </c>
      <c r="G61" s="38" t="str">
        <f t="shared" si="6"/>
        <v>Balans</v>
      </c>
      <c r="H61" s="38" t="str">
        <f t="shared" si="11"/>
        <v>BIva</v>
      </c>
      <c r="I61" s="38" t="str">
        <f t="shared" si="7"/>
        <v>IMMATERIËLE VASTE ACTIVA</v>
      </c>
      <c r="J61" s="38" t="str">
        <f t="shared" si="12"/>
        <v>BIvaSof</v>
      </c>
      <c r="K61" s="38" t="str">
        <f t="shared" si="8"/>
        <v>Software</v>
      </c>
      <c r="L61" s="38" t="str">
        <f t="shared" si="13"/>
        <v>BIvaSofCuh</v>
      </c>
      <c r="M61" s="38" t="str">
        <f t="shared" si="9"/>
        <v>Cumulatieve herwaarderingen software</v>
      </c>
      <c r="N61" s="38" t="str">
        <f t="shared" si="14"/>
        <v/>
      </c>
      <c r="O61" s="38" t="str">
        <f t="shared" si="10"/>
        <v/>
      </c>
      <c r="V61" s="37" t="str">
        <f t="shared" si="5"/>
        <v/>
      </c>
    </row>
    <row r="62" spans="1:22" x14ac:dyDescent="0.25">
      <c r="A62" s="54" t="s">
        <v>130</v>
      </c>
      <c r="B62" s="55">
        <v>103030.01</v>
      </c>
      <c r="C62" s="54" t="s">
        <v>102</v>
      </c>
      <c r="D62" s="56" t="s">
        <v>10</v>
      </c>
      <c r="E62" s="57">
        <v>5</v>
      </c>
      <c r="F62" s="38" t="str">
        <f t="shared" si="0"/>
        <v>B</v>
      </c>
      <c r="G62" s="38" t="str">
        <f t="shared" si="6"/>
        <v>Balans</v>
      </c>
      <c r="H62" s="38" t="str">
        <f t="shared" si="11"/>
        <v>BIva</v>
      </c>
      <c r="I62" s="38" t="str">
        <f t="shared" si="7"/>
        <v>IMMATERIËLE VASTE ACTIVA</v>
      </c>
      <c r="J62" s="38" t="str">
        <f t="shared" si="12"/>
        <v>BIvaSof</v>
      </c>
      <c r="K62" s="38" t="str">
        <f t="shared" si="8"/>
        <v>Software</v>
      </c>
      <c r="L62" s="38" t="str">
        <f t="shared" si="13"/>
        <v>BIvaSofCuh</v>
      </c>
      <c r="M62" s="38" t="str">
        <f t="shared" si="9"/>
        <v>Cumulatieve herwaarderingen software</v>
      </c>
      <c r="N62" s="38" t="str">
        <f t="shared" si="14"/>
        <v>BIvaSofCuhBeg</v>
      </c>
      <c r="O62" s="38" t="str">
        <f t="shared" si="10"/>
        <v>Beginbalans software</v>
      </c>
      <c r="V62" s="37" t="str">
        <f t="shared" si="5"/>
        <v/>
      </c>
    </row>
    <row r="63" spans="1:22" x14ac:dyDescent="0.25">
      <c r="A63" s="54" t="s">
        <v>131</v>
      </c>
      <c r="B63" s="55">
        <v>103030.02</v>
      </c>
      <c r="C63" s="54" t="s">
        <v>132</v>
      </c>
      <c r="D63" s="56" t="s">
        <v>10</v>
      </c>
      <c r="E63" s="57">
        <v>5</v>
      </c>
      <c r="F63" s="38" t="str">
        <f t="shared" si="0"/>
        <v>B</v>
      </c>
      <c r="G63" s="38" t="str">
        <f t="shared" si="6"/>
        <v>Balans</v>
      </c>
      <c r="H63" s="38" t="str">
        <f t="shared" si="11"/>
        <v>BIva</v>
      </c>
      <c r="I63" s="38" t="str">
        <f t="shared" si="7"/>
        <v>IMMATERIËLE VASTE ACTIVA</v>
      </c>
      <c r="J63" s="38" t="str">
        <f t="shared" si="12"/>
        <v>BIvaSof</v>
      </c>
      <c r="K63" s="38" t="str">
        <f t="shared" si="8"/>
        <v>Software</v>
      </c>
      <c r="L63" s="38" t="str">
        <f t="shared" si="13"/>
        <v>BIvaSofCuh</v>
      </c>
      <c r="M63" s="38" t="str">
        <f t="shared" si="9"/>
        <v>Cumulatieve herwaarderingen software</v>
      </c>
      <c r="N63" s="38" t="str">
        <f t="shared" si="14"/>
        <v>BIvaSofCuhHer</v>
      </c>
      <c r="O63" s="38" t="str">
        <f t="shared" si="10"/>
        <v>Herwaarderingen software</v>
      </c>
      <c r="V63" s="37" t="str">
        <f t="shared" si="5"/>
        <v/>
      </c>
    </row>
    <row r="64" spans="1:22" x14ac:dyDescent="0.25">
      <c r="A64" s="54" t="s">
        <v>133</v>
      </c>
      <c r="B64" s="55">
        <v>103030.03</v>
      </c>
      <c r="C64" s="54" t="s">
        <v>134</v>
      </c>
      <c r="D64" s="56" t="s">
        <v>24</v>
      </c>
      <c r="E64" s="57">
        <v>5</v>
      </c>
      <c r="F64" s="38" t="str">
        <f t="shared" si="0"/>
        <v>B</v>
      </c>
      <c r="G64" s="38" t="str">
        <f t="shared" si="6"/>
        <v>Balans</v>
      </c>
      <c r="H64" s="38" t="str">
        <f t="shared" si="11"/>
        <v>BIva</v>
      </c>
      <c r="I64" s="38" t="str">
        <f t="shared" si="7"/>
        <v>IMMATERIËLE VASTE ACTIVA</v>
      </c>
      <c r="J64" s="38" t="str">
        <f t="shared" si="12"/>
        <v>BIvaSof</v>
      </c>
      <c r="K64" s="38" t="str">
        <f t="shared" si="8"/>
        <v>Software</v>
      </c>
      <c r="L64" s="38" t="str">
        <f t="shared" si="13"/>
        <v>BIvaSofCuh</v>
      </c>
      <c r="M64" s="38" t="str">
        <f t="shared" si="9"/>
        <v>Cumulatieve herwaarderingen software</v>
      </c>
      <c r="N64" s="38" t="str">
        <f t="shared" si="14"/>
        <v>BIvaSofCuhAfh</v>
      </c>
      <c r="O64" s="38" t="str">
        <f t="shared" si="10"/>
        <v>Afschrijving herwaarderingen software</v>
      </c>
      <c r="V64" s="37" t="str">
        <f t="shared" si="5"/>
        <v/>
      </c>
    </row>
    <row r="65" spans="1:22" x14ac:dyDescent="0.25">
      <c r="A65" s="54" t="s">
        <v>135</v>
      </c>
      <c r="B65" s="55">
        <v>103030.04</v>
      </c>
      <c r="C65" s="54" t="s">
        <v>136</v>
      </c>
      <c r="D65" s="56" t="s">
        <v>24</v>
      </c>
      <c r="E65" s="57">
        <v>5</v>
      </c>
      <c r="F65" s="38" t="str">
        <f t="shared" si="0"/>
        <v>B</v>
      </c>
      <c r="G65" s="38" t="str">
        <f t="shared" si="6"/>
        <v>Balans</v>
      </c>
      <c r="H65" s="38" t="str">
        <f t="shared" si="11"/>
        <v>BIva</v>
      </c>
      <c r="I65" s="38" t="str">
        <f t="shared" si="7"/>
        <v>IMMATERIËLE VASTE ACTIVA</v>
      </c>
      <c r="J65" s="38" t="str">
        <f t="shared" si="12"/>
        <v>BIvaSof</v>
      </c>
      <c r="K65" s="38" t="str">
        <f t="shared" si="8"/>
        <v>Software</v>
      </c>
      <c r="L65" s="38" t="str">
        <f t="shared" si="13"/>
        <v>BIvaSofCuh</v>
      </c>
      <c r="M65" s="38" t="str">
        <f t="shared" si="9"/>
        <v>Cumulatieve herwaarderingen software</v>
      </c>
      <c r="N65" s="38" t="str">
        <f t="shared" si="14"/>
        <v>BIvaSofCuhDeh</v>
      </c>
      <c r="O65" s="38" t="str">
        <f t="shared" si="10"/>
        <v>Desinvestering herwaarderingen software</v>
      </c>
      <c r="V65" s="37" t="str">
        <f t="shared" si="5"/>
        <v/>
      </c>
    </row>
    <row r="66" spans="1:22" x14ac:dyDescent="0.25">
      <c r="A66" s="43" t="s">
        <v>137</v>
      </c>
      <c r="B66" s="44" t="s">
        <v>138</v>
      </c>
      <c r="C66" s="43" t="s">
        <v>139</v>
      </c>
      <c r="D66" s="45" t="s">
        <v>10</v>
      </c>
      <c r="E66" s="46">
        <v>3</v>
      </c>
      <c r="F66" s="38" t="str">
        <f t="shared" si="0"/>
        <v>B</v>
      </c>
      <c r="G66" s="38" t="str">
        <f t="shared" si="6"/>
        <v>Balans</v>
      </c>
      <c r="H66" s="38" t="str">
        <f t="shared" si="11"/>
        <v>BIva</v>
      </c>
      <c r="I66" s="38" t="str">
        <f t="shared" si="7"/>
        <v>IMMATERIËLE VASTE ACTIVA</v>
      </c>
      <c r="J66" s="38" t="str">
        <f t="shared" si="12"/>
        <v>BIvaOie</v>
      </c>
      <c r="K66" s="38" t="str">
        <f t="shared" si="8"/>
        <v>Overig intellectueel eigendom</v>
      </c>
      <c r="L66" s="38" t="str">
        <f t="shared" si="13"/>
        <v/>
      </c>
      <c r="M66" s="38" t="str">
        <f t="shared" si="9"/>
        <v/>
      </c>
      <c r="N66" s="38" t="str">
        <f t="shared" si="14"/>
        <v/>
      </c>
      <c r="O66" s="38" t="str">
        <f t="shared" si="10"/>
        <v/>
      </c>
      <c r="R66" s="47"/>
      <c r="S66" s="48"/>
      <c r="T66" s="37">
        <v>61</v>
      </c>
      <c r="U66" s="37" t="s">
        <v>5647</v>
      </c>
      <c r="V66" s="37" t="str">
        <f t="shared" si="5"/>
        <v/>
      </c>
    </row>
    <row r="67" spans="1:22" x14ac:dyDescent="0.25">
      <c r="A67" s="49" t="s">
        <v>140</v>
      </c>
      <c r="B67" s="50" t="s">
        <v>141</v>
      </c>
      <c r="C67" s="49" t="s">
        <v>142</v>
      </c>
      <c r="D67" s="61" t="s">
        <v>10</v>
      </c>
      <c r="E67" s="62">
        <v>4</v>
      </c>
      <c r="F67" s="38" t="str">
        <f t="shared" si="0"/>
        <v>B</v>
      </c>
      <c r="G67" s="38" t="str">
        <f t="shared" si="6"/>
        <v>Balans</v>
      </c>
      <c r="H67" s="38" t="str">
        <f t="shared" si="11"/>
        <v>BIva</v>
      </c>
      <c r="I67" s="38" t="str">
        <f t="shared" si="7"/>
        <v>IMMATERIËLE VASTE ACTIVA</v>
      </c>
      <c r="J67" s="38" t="str">
        <f t="shared" si="12"/>
        <v>BIvaOie</v>
      </c>
      <c r="K67" s="38" t="str">
        <f t="shared" si="8"/>
        <v>Overig intellectueel eigendom</v>
      </c>
      <c r="L67" s="38" t="str">
        <f t="shared" si="13"/>
        <v>BIvaOieVvp</v>
      </c>
      <c r="M67" s="38" t="str">
        <f t="shared" si="9"/>
        <v>Verkrijgings- of vervaardigingsprijs overig intellectueel eigendom</v>
      </c>
      <c r="N67" s="38" t="str">
        <f t="shared" si="14"/>
        <v/>
      </c>
      <c r="O67" s="38" t="str">
        <f t="shared" si="10"/>
        <v/>
      </c>
      <c r="V67" s="37" t="str">
        <f t="shared" si="5"/>
        <v/>
      </c>
    </row>
    <row r="68" spans="1:22" x14ac:dyDescent="0.25">
      <c r="A68" s="54" t="s">
        <v>143</v>
      </c>
      <c r="B68" s="55">
        <v>104010.01</v>
      </c>
      <c r="C68" s="54" t="s">
        <v>144</v>
      </c>
      <c r="D68" s="56" t="s">
        <v>10</v>
      </c>
      <c r="E68" s="57">
        <v>5</v>
      </c>
      <c r="F68" s="38" t="str">
        <f t="shared" ref="F68:F131" si="15">IF(LEN(A68)&gt;=1,LEFT(A68,1),"")</f>
        <v>B</v>
      </c>
      <c r="G68" s="38" t="str">
        <f t="shared" si="6"/>
        <v>Balans</v>
      </c>
      <c r="H68" s="38" t="str">
        <f t="shared" si="11"/>
        <v>BIva</v>
      </c>
      <c r="I68" s="38" t="str">
        <f t="shared" si="7"/>
        <v>IMMATERIËLE VASTE ACTIVA</v>
      </c>
      <c r="J68" s="38" t="str">
        <f t="shared" si="12"/>
        <v>BIvaOie</v>
      </c>
      <c r="K68" s="38" t="str">
        <f t="shared" si="8"/>
        <v>Overig intellectueel eigendom</v>
      </c>
      <c r="L68" s="38" t="str">
        <f t="shared" si="13"/>
        <v>BIvaOieVvp</v>
      </c>
      <c r="M68" s="38" t="str">
        <f t="shared" si="9"/>
        <v>Verkrijgings- of vervaardigingsprijs overig intellectueel eigendom</v>
      </c>
      <c r="N68" s="38" t="str">
        <f t="shared" si="14"/>
        <v>BIvaOieVvpBeg</v>
      </c>
      <c r="O68" s="38" t="str">
        <f t="shared" si="10"/>
        <v>Beginbalans overig intellectueel eigendom</v>
      </c>
      <c r="R68" s="63"/>
      <c r="S68" s="64"/>
      <c r="T68" s="65"/>
      <c r="U68" s="66"/>
      <c r="V68" s="37" t="str">
        <f t="shared" si="5"/>
        <v/>
      </c>
    </row>
    <row r="69" spans="1:22" x14ac:dyDescent="0.25">
      <c r="A69" s="54" t="s">
        <v>145</v>
      </c>
      <c r="B69" s="55">
        <v>104010.02</v>
      </c>
      <c r="C69" s="54" t="s">
        <v>146</v>
      </c>
      <c r="D69" s="56" t="s">
        <v>10</v>
      </c>
      <c r="E69" s="57">
        <v>5</v>
      </c>
      <c r="F69" s="38" t="str">
        <f t="shared" si="15"/>
        <v>B</v>
      </c>
      <c r="G69" s="38" t="str">
        <f t="shared" si="6"/>
        <v>Balans</v>
      </c>
      <c r="H69" s="38" t="str">
        <f t="shared" si="11"/>
        <v>BIva</v>
      </c>
      <c r="I69" s="38" t="str">
        <f t="shared" si="7"/>
        <v>IMMATERIËLE VASTE ACTIVA</v>
      </c>
      <c r="J69" s="38" t="str">
        <f t="shared" si="12"/>
        <v>BIvaOie</v>
      </c>
      <c r="K69" s="38" t="str">
        <f t="shared" si="8"/>
        <v>Overig intellectueel eigendom</v>
      </c>
      <c r="L69" s="38" t="str">
        <f t="shared" si="13"/>
        <v>BIvaOieVvp</v>
      </c>
      <c r="M69" s="38" t="str">
        <f t="shared" si="9"/>
        <v>Verkrijgings- of vervaardigingsprijs overig intellectueel eigendom</v>
      </c>
      <c r="N69" s="38" t="str">
        <f t="shared" si="14"/>
        <v>BIvaOieVvpInv</v>
      </c>
      <c r="O69" s="38" t="str">
        <f t="shared" si="10"/>
        <v>Investeringen overig intellectueel eigendom</v>
      </c>
      <c r="R69" s="63"/>
      <c r="S69" s="64"/>
      <c r="T69" s="65"/>
      <c r="U69" s="66"/>
      <c r="V69" s="37" t="str">
        <f t="shared" ref="V69:V132" si="16">IF(COUNTIF(R:R,R69)=0,"",COUNTIF(R:R,R69))</f>
        <v/>
      </c>
    </row>
    <row r="70" spans="1:22" x14ac:dyDescent="0.25">
      <c r="A70" s="54" t="s">
        <v>147</v>
      </c>
      <c r="B70" s="55">
        <v>104010.03</v>
      </c>
      <c r="C70" s="54" t="s">
        <v>148</v>
      </c>
      <c r="D70" s="56" t="s">
        <v>10</v>
      </c>
      <c r="E70" s="57">
        <v>5</v>
      </c>
      <c r="F70" s="38" t="str">
        <f t="shared" si="15"/>
        <v>B</v>
      </c>
      <c r="G70" s="38" t="str">
        <f t="shared" si="6"/>
        <v>Balans</v>
      </c>
      <c r="H70" s="38" t="str">
        <f t="shared" si="11"/>
        <v>BIva</v>
      </c>
      <c r="I70" s="38" t="str">
        <f t="shared" si="7"/>
        <v>IMMATERIËLE VASTE ACTIVA</v>
      </c>
      <c r="J70" s="38" t="str">
        <f t="shared" si="12"/>
        <v>BIvaOie</v>
      </c>
      <c r="K70" s="38" t="str">
        <f t="shared" si="8"/>
        <v>Overig intellectueel eigendom</v>
      </c>
      <c r="L70" s="38" t="str">
        <f t="shared" si="13"/>
        <v>BIvaOieVvp</v>
      </c>
      <c r="M70" s="38" t="str">
        <f t="shared" si="9"/>
        <v>Verkrijgings- of vervaardigingsprijs overig intellectueel eigendom</v>
      </c>
      <c r="N70" s="38" t="str">
        <f t="shared" si="14"/>
        <v>BIvaOieVvpAdo</v>
      </c>
      <c r="O70" s="38" t="str">
        <f t="shared" si="10"/>
        <v>Aankopen door overnames overig intellectueel eigendom</v>
      </c>
      <c r="R70" s="63"/>
      <c r="S70" s="64"/>
      <c r="T70" s="65"/>
      <c r="U70" s="66"/>
      <c r="V70" s="37" t="str">
        <f t="shared" si="16"/>
        <v/>
      </c>
    </row>
    <row r="71" spans="1:22" x14ac:dyDescent="0.25">
      <c r="A71" s="54" t="s">
        <v>149</v>
      </c>
      <c r="B71" s="55">
        <v>104010.04</v>
      </c>
      <c r="C71" s="54" t="s">
        <v>150</v>
      </c>
      <c r="D71" s="56" t="s">
        <v>24</v>
      </c>
      <c r="E71" s="57">
        <v>5</v>
      </c>
      <c r="F71" s="38" t="str">
        <f t="shared" si="15"/>
        <v>B</v>
      </c>
      <c r="G71" s="38" t="str">
        <f t="shared" ref="G71:G134" si="17">LOOKUP(F71,A:A,C:C)</f>
        <v>Balans</v>
      </c>
      <c r="H71" s="38" t="str">
        <f t="shared" si="11"/>
        <v>BIva</v>
      </c>
      <c r="I71" s="38" t="str">
        <f t="shared" ref="I71:I134" si="18">IF(ISERROR(VLOOKUP(H71,A:C,3,FALSE)),"",VLOOKUP(H71,A:C,3,FALSE))</f>
        <v>IMMATERIËLE VASTE ACTIVA</v>
      </c>
      <c r="J71" s="38" t="str">
        <f t="shared" si="12"/>
        <v>BIvaOie</v>
      </c>
      <c r="K71" s="38" t="str">
        <f t="shared" ref="K71:K134" si="19">IF(ISERROR(VLOOKUP(J71,A:C,3,FALSE)),"",VLOOKUP(J71,A:C,3,FALSE))</f>
        <v>Overig intellectueel eigendom</v>
      </c>
      <c r="L71" s="38" t="str">
        <f t="shared" si="13"/>
        <v>BIvaOieVvp</v>
      </c>
      <c r="M71" s="38" t="str">
        <f t="shared" ref="M71:M134" si="20">IF(ISERROR(VLOOKUP(L71,A:C,3,FALSE)),"",VLOOKUP(L71,A:C,3,FALSE))</f>
        <v>Verkrijgings- of vervaardigingsprijs overig intellectueel eigendom</v>
      </c>
      <c r="N71" s="38" t="str">
        <f t="shared" si="14"/>
        <v>BIvaOieVvpDes</v>
      </c>
      <c r="O71" s="38" t="str">
        <f t="shared" ref="O71:O134" si="21">IF(ISERROR(VLOOKUP(N71,A:C,3,FALSE)),"",VLOOKUP(N71,A:C,3,FALSE))</f>
        <v>Desinvesteringen overig intellectueel eigendom</v>
      </c>
      <c r="R71" s="63"/>
      <c r="S71" s="64"/>
      <c r="T71" s="65"/>
      <c r="U71" s="66"/>
      <c r="V71" s="37" t="str">
        <f t="shared" si="16"/>
        <v/>
      </c>
    </row>
    <row r="72" spans="1:22" x14ac:dyDescent="0.25">
      <c r="A72" s="54" t="s">
        <v>151</v>
      </c>
      <c r="B72" s="55">
        <v>104010.05</v>
      </c>
      <c r="C72" s="54" t="s">
        <v>152</v>
      </c>
      <c r="D72" s="56" t="s">
        <v>24</v>
      </c>
      <c r="E72" s="57">
        <v>5</v>
      </c>
      <c r="F72" s="38" t="str">
        <f t="shared" si="15"/>
        <v>B</v>
      </c>
      <c r="G72" s="38" t="str">
        <f t="shared" si="17"/>
        <v>Balans</v>
      </c>
      <c r="H72" s="38" t="str">
        <f t="shared" si="11"/>
        <v>BIva</v>
      </c>
      <c r="I72" s="38" t="str">
        <f t="shared" si="18"/>
        <v>IMMATERIËLE VASTE ACTIVA</v>
      </c>
      <c r="J72" s="38" t="str">
        <f t="shared" si="12"/>
        <v>BIvaOie</v>
      </c>
      <c r="K72" s="38" t="str">
        <f t="shared" si="19"/>
        <v>Overig intellectueel eigendom</v>
      </c>
      <c r="L72" s="38" t="str">
        <f t="shared" si="13"/>
        <v>BIvaOieVvp</v>
      </c>
      <c r="M72" s="38" t="str">
        <f t="shared" si="20"/>
        <v>Verkrijgings- of vervaardigingsprijs overig intellectueel eigendom</v>
      </c>
      <c r="N72" s="38" t="str">
        <f t="shared" si="14"/>
        <v>BIvaOieVvpDda</v>
      </c>
      <c r="O72" s="38" t="str">
        <f t="shared" si="21"/>
        <v>Desinvesteringen door afstotingen overig intellectueel eigendom</v>
      </c>
      <c r="R72" s="63"/>
      <c r="S72" s="64"/>
      <c r="T72" s="65"/>
      <c r="U72" s="66"/>
      <c r="V72" s="37" t="str">
        <f t="shared" si="16"/>
        <v/>
      </c>
    </row>
    <row r="73" spans="1:22" x14ac:dyDescent="0.25">
      <c r="A73" s="54" t="s">
        <v>153</v>
      </c>
      <c r="B73" s="55">
        <v>104010.06</v>
      </c>
      <c r="C73" s="54" t="s">
        <v>154</v>
      </c>
      <c r="D73" s="56" t="s">
        <v>10</v>
      </c>
      <c r="E73" s="57">
        <v>5</v>
      </c>
      <c r="F73" s="38" t="str">
        <f t="shared" si="15"/>
        <v>B</v>
      </c>
      <c r="G73" s="38" t="str">
        <f t="shared" si="17"/>
        <v>Balans</v>
      </c>
      <c r="H73" s="38" t="str">
        <f t="shared" si="11"/>
        <v>BIva</v>
      </c>
      <c r="I73" s="38" t="str">
        <f t="shared" si="18"/>
        <v>IMMATERIËLE VASTE ACTIVA</v>
      </c>
      <c r="J73" s="38" t="str">
        <f t="shared" si="12"/>
        <v>BIvaOie</v>
      </c>
      <c r="K73" s="38" t="str">
        <f t="shared" si="19"/>
        <v>Overig intellectueel eigendom</v>
      </c>
      <c r="L73" s="38" t="str">
        <f t="shared" si="13"/>
        <v>BIvaOieVvp</v>
      </c>
      <c r="M73" s="38" t="str">
        <f t="shared" si="20"/>
        <v>Verkrijgings- of vervaardigingsprijs overig intellectueel eigendom</v>
      </c>
      <c r="N73" s="38" t="str">
        <f t="shared" si="14"/>
        <v>BIvaOieVvpOmv</v>
      </c>
      <c r="O73" s="38" t="str">
        <f t="shared" si="21"/>
        <v>Omrekeningsverschillen overig intellectueel eigendom</v>
      </c>
      <c r="V73" s="37" t="str">
        <f t="shared" si="16"/>
        <v/>
      </c>
    </row>
    <row r="74" spans="1:22" x14ac:dyDescent="0.25">
      <c r="A74" s="54" t="s">
        <v>155</v>
      </c>
      <c r="B74" s="55">
        <v>104010.07</v>
      </c>
      <c r="C74" s="54" t="s">
        <v>156</v>
      </c>
      <c r="D74" s="56" t="s">
        <v>10</v>
      </c>
      <c r="E74" s="57">
        <v>5</v>
      </c>
      <c r="F74" s="38" t="str">
        <f t="shared" si="15"/>
        <v>B</v>
      </c>
      <c r="G74" s="38" t="str">
        <f t="shared" si="17"/>
        <v>Balans</v>
      </c>
      <c r="H74" s="38" t="str">
        <f t="shared" ref="H74:H137" si="22">IF(LEN(A74)&gt;=4,LEFT(A74,4),"")</f>
        <v>BIva</v>
      </c>
      <c r="I74" s="38" t="str">
        <f t="shared" si="18"/>
        <v>IMMATERIËLE VASTE ACTIVA</v>
      </c>
      <c r="J74" s="38" t="str">
        <f t="shared" ref="J74:J137" si="23">IF(LEN(A74)&gt;=7,LEFT(A74,7),"")</f>
        <v>BIvaOie</v>
      </c>
      <c r="K74" s="38" t="str">
        <f t="shared" si="19"/>
        <v>Overig intellectueel eigendom</v>
      </c>
      <c r="L74" s="38" t="str">
        <f t="shared" ref="L74:L137" si="24">IF(LEN(A74)&gt;=10,LEFT(A74,10),"")</f>
        <v>BIvaOieVvp</v>
      </c>
      <c r="M74" s="38" t="str">
        <f t="shared" si="20"/>
        <v>Verkrijgings- of vervaardigingsprijs overig intellectueel eigendom</v>
      </c>
      <c r="N74" s="38" t="str">
        <f t="shared" ref="N74:N137" si="25">IF(LEN(A74)&gt;=13,LEFT(A74,13),"")</f>
        <v>BIvaOieVvpOvm</v>
      </c>
      <c r="O74" s="38" t="str">
        <f t="shared" si="21"/>
        <v>Overige mutaties overig intellectueel eigendom</v>
      </c>
      <c r="R74" s="63"/>
      <c r="S74" s="64"/>
      <c r="T74" s="65"/>
      <c r="U74" s="66"/>
      <c r="V74" s="37" t="str">
        <f t="shared" si="16"/>
        <v/>
      </c>
    </row>
    <row r="75" spans="1:22" x14ac:dyDescent="0.25">
      <c r="A75" s="49" t="s">
        <v>157</v>
      </c>
      <c r="B75" s="50" t="s">
        <v>158</v>
      </c>
      <c r="C75" s="49" t="s">
        <v>159</v>
      </c>
      <c r="D75" s="61" t="s">
        <v>24</v>
      </c>
      <c r="E75" s="62">
        <v>4</v>
      </c>
      <c r="F75" s="38" t="str">
        <f t="shared" si="15"/>
        <v>B</v>
      </c>
      <c r="G75" s="38" t="str">
        <f t="shared" si="17"/>
        <v>Balans</v>
      </c>
      <c r="H75" s="38" t="str">
        <f t="shared" si="22"/>
        <v>BIva</v>
      </c>
      <c r="I75" s="38" t="str">
        <f t="shared" si="18"/>
        <v>IMMATERIËLE VASTE ACTIVA</v>
      </c>
      <c r="J75" s="38" t="str">
        <f t="shared" si="23"/>
        <v>BIvaOie</v>
      </c>
      <c r="K75" s="38" t="str">
        <f t="shared" si="19"/>
        <v>Overig intellectueel eigendom</v>
      </c>
      <c r="L75" s="38" t="str">
        <f t="shared" si="24"/>
        <v>BIvaOieCae</v>
      </c>
      <c r="M75" s="38" t="str">
        <f t="shared" si="20"/>
        <v>Cumulatieve afschrijvingen en waardeverminderingen overig intellectueel eigendom</v>
      </c>
      <c r="N75" s="38" t="str">
        <f t="shared" si="25"/>
        <v/>
      </c>
      <c r="O75" s="38" t="str">
        <f t="shared" si="21"/>
        <v/>
      </c>
      <c r="V75" s="37" t="str">
        <f t="shared" si="16"/>
        <v/>
      </c>
    </row>
    <row r="76" spans="1:22" x14ac:dyDescent="0.25">
      <c r="A76" s="54" t="s">
        <v>160</v>
      </c>
      <c r="B76" s="55">
        <v>104020.01</v>
      </c>
      <c r="C76" s="54" t="s">
        <v>144</v>
      </c>
      <c r="D76" s="56" t="s">
        <v>24</v>
      </c>
      <c r="E76" s="57">
        <v>5</v>
      </c>
      <c r="F76" s="38" t="str">
        <f t="shared" si="15"/>
        <v>B</v>
      </c>
      <c r="G76" s="38" t="str">
        <f t="shared" si="17"/>
        <v>Balans</v>
      </c>
      <c r="H76" s="38" t="str">
        <f t="shared" si="22"/>
        <v>BIva</v>
      </c>
      <c r="I76" s="38" t="str">
        <f t="shared" si="18"/>
        <v>IMMATERIËLE VASTE ACTIVA</v>
      </c>
      <c r="J76" s="38" t="str">
        <f t="shared" si="23"/>
        <v>BIvaOie</v>
      </c>
      <c r="K76" s="38" t="str">
        <f t="shared" si="19"/>
        <v>Overig intellectueel eigendom</v>
      </c>
      <c r="L76" s="38" t="str">
        <f t="shared" si="24"/>
        <v>BIvaOieCae</v>
      </c>
      <c r="M76" s="38" t="str">
        <f t="shared" si="20"/>
        <v>Cumulatieve afschrijvingen en waardeverminderingen overig intellectueel eigendom</v>
      </c>
      <c r="N76" s="38" t="str">
        <f t="shared" si="25"/>
        <v>BIvaOieCaeBeg</v>
      </c>
      <c r="O76" s="38" t="str">
        <f t="shared" si="21"/>
        <v>Beginbalans overig intellectueel eigendom</v>
      </c>
      <c r="R76" s="63"/>
      <c r="S76" s="64"/>
      <c r="T76" s="65"/>
      <c r="U76" s="66"/>
      <c r="V76" s="37" t="str">
        <f t="shared" si="16"/>
        <v/>
      </c>
    </row>
    <row r="77" spans="1:22" x14ac:dyDescent="0.25">
      <c r="A77" s="54" t="s">
        <v>161</v>
      </c>
      <c r="B77" s="55">
        <v>104020.02</v>
      </c>
      <c r="C77" s="54" t="s">
        <v>162</v>
      </c>
      <c r="D77" s="56" t="s">
        <v>24</v>
      </c>
      <c r="E77" s="57">
        <v>5</v>
      </c>
      <c r="F77" s="38" t="str">
        <f t="shared" si="15"/>
        <v>B</v>
      </c>
      <c r="G77" s="38" t="str">
        <f t="shared" si="17"/>
        <v>Balans</v>
      </c>
      <c r="H77" s="38" t="str">
        <f t="shared" si="22"/>
        <v>BIva</v>
      </c>
      <c r="I77" s="38" t="str">
        <f t="shared" si="18"/>
        <v>IMMATERIËLE VASTE ACTIVA</v>
      </c>
      <c r="J77" s="38" t="str">
        <f t="shared" si="23"/>
        <v>BIvaOie</v>
      </c>
      <c r="K77" s="38" t="str">
        <f t="shared" si="19"/>
        <v>Overig intellectueel eigendom</v>
      </c>
      <c r="L77" s="38" t="str">
        <f t="shared" si="24"/>
        <v>BIvaOieCae</v>
      </c>
      <c r="M77" s="38" t="str">
        <f t="shared" si="20"/>
        <v>Cumulatieve afschrijvingen en waardeverminderingen overig intellectueel eigendom</v>
      </c>
      <c r="N77" s="38" t="str">
        <f t="shared" si="25"/>
        <v>BIvaOieCaeAfs</v>
      </c>
      <c r="O77" s="38" t="str">
        <f t="shared" si="21"/>
        <v>Afschrijvingen overig intellectueel eigendom</v>
      </c>
      <c r="R77" s="63"/>
      <c r="S77" s="64"/>
      <c r="T77" s="65"/>
      <c r="U77" s="66"/>
      <c r="V77" s="37" t="str">
        <f t="shared" si="16"/>
        <v/>
      </c>
    </row>
    <row r="78" spans="1:22" ht="31.5" x14ac:dyDescent="0.25">
      <c r="A78" s="54" t="s">
        <v>163</v>
      </c>
      <c r="B78" s="55">
        <v>104020.03</v>
      </c>
      <c r="C78" s="54" t="s">
        <v>164</v>
      </c>
      <c r="D78" s="56" t="s">
        <v>10</v>
      </c>
      <c r="E78" s="57">
        <v>5</v>
      </c>
      <c r="F78" s="38" t="str">
        <f t="shared" si="15"/>
        <v>B</v>
      </c>
      <c r="G78" s="38" t="str">
        <f t="shared" si="17"/>
        <v>Balans</v>
      </c>
      <c r="H78" s="38" t="str">
        <f t="shared" si="22"/>
        <v>BIva</v>
      </c>
      <c r="I78" s="38" t="str">
        <f t="shared" si="18"/>
        <v>IMMATERIËLE VASTE ACTIVA</v>
      </c>
      <c r="J78" s="38" t="str">
        <f t="shared" si="23"/>
        <v>BIvaOie</v>
      </c>
      <c r="K78" s="38" t="str">
        <f t="shared" si="19"/>
        <v>Overig intellectueel eigendom</v>
      </c>
      <c r="L78" s="38" t="str">
        <f t="shared" si="24"/>
        <v>BIvaOieCae</v>
      </c>
      <c r="M78" s="38" t="str">
        <f t="shared" si="20"/>
        <v>Cumulatieve afschrijvingen en waardeverminderingen overig intellectueel eigendom</v>
      </c>
      <c r="N78" s="38" t="str">
        <f t="shared" si="25"/>
        <v>BIvaOieCaeDca</v>
      </c>
      <c r="O78" s="38" t="str">
        <f t="shared" si="21"/>
        <v>Desinvestering cumulatieve afschrijvingen en waardeverminderingen overig intellectueel eigendom</v>
      </c>
      <c r="V78" s="37" t="str">
        <f t="shared" si="16"/>
        <v/>
      </c>
    </row>
    <row r="79" spans="1:22" x14ac:dyDescent="0.25">
      <c r="A79" s="54" t="s">
        <v>165</v>
      </c>
      <c r="B79" s="55">
        <v>104020.04</v>
      </c>
      <c r="C79" s="54" t="s">
        <v>166</v>
      </c>
      <c r="D79" s="56" t="s">
        <v>24</v>
      </c>
      <c r="E79" s="57">
        <v>5</v>
      </c>
      <c r="F79" s="38" t="str">
        <f t="shared" si="15"/>
        <v>B</v>
      </c>
      <c r="G79" s="38" t="str">
        <f t="shared" si="17"/>
        <v>Balans</v>
      </c>
      <c r="H79" s="38" t="str">
        <f t="shared" si="22"/>
        <v>BIva</v>
      </c>
      <c r="I79" s="38" t="str">
        <f t="shared" si="18"/>
        <v>IMMATERIËLE VASTE ACTIVA</v>
      </c>
      <c r="J79" s="38" t="str">
        <f t="shared" si="23"/>
        <v>BIvaOie</v>
      </c>
      <c r="K79" s="38" t="str">
        <f t="shared" si="19"/>
        <v>Overig intellectueel eigendom</v>
      </c>
      <c r="L79" s="38" t="str">
        <f t="shared" si="24"/>
        <v>BIvaOieCae</v>
      </c>
      <c r="M79" s="38" t="str">
        <f t="shared" si="20"/>
        <v>Cumulatieve afschrijvingen en waardeverminderingen overig intellectueel eigendom</v>
      </c>
      <c r="N79" s="38" t="str">
        <f t="shared" si="25"/>
        <v>BIvaOieCaeWvr</v>
      </c>
      <c r="O79" s="38" t="str">
        <f t="shared" si="21"/>
        <v>Waardeverminderingen overig intellectueel eigendom</v>
      </c>
      <c r="V79" s="37" t="str">
        <f t="shared" si="16"/>
        <v/>
      </c>
    </row>
    <row r="80" spans="1:22" x14ac:dyDescent="0.25">
      <c r="A80" s="54" t="s">
        <v>167</v>
      </c>
      <c r="B80" s="55">
        <v>104020.05</v>
      </c>
      <c r="C80" s="54" t="s">
        <v>168</v>
      </c>
      <c r="D80" s="56" t="s">
        <v>10</v>
      </c>
      <c r="E80" s="57">
        <v>5</v>
      </c>
      <c r="F80" s="38" t="str">
        <f t="shared" si="15"/>
        <v>B</v>
      </c>
      <c r="G80" s="38" t="str">
        <f t="shared" si="17"/>
        <v>Balans</v>
      </c>
      <c r="H80" s="38" t="str">
        <f t="shared" si="22"/>
        <v>BIva</v>
      </c>
      <c r="I80" s="38" t="str">
        <f t="shared" si="18"/>
        <v>IMMATERIËLE VASTE ACTIVA</v>
      </c>
      <c r="J80" s="38" t="str">
        <f t="shared" si="23"/>
        <v>BIvaOie</v>
      </c>
      <c r="K80" s="38" t="str">
        <f t="shared" si="19"/>
        <v>Overig intellectueel eigendom</v>
      </c>
      <c r="L80" s="38" t="str">
        <f t="shared" si="24"/>
        <v>BIvaOieCae</v>
      </c>
      <c r="M80" s="38" t="str">
        <f t="shared" si="20"/>
        <v>Cumulatieve afschrijvingen en waardeverminderingen overig intellectueel eigendom</v>
      </c>
      <c r="N80" s="38" t="str">
        <f t="shared" si="25"/>
        <v>BIvaOieCaeTvw</v>
      </c>
      <c r="O80" s="38" t="str">
        <f t="shared" si="21"/>
        <v>Terugneming van waardeverminderingen overig intellectueel eigendom</v>
      </c>
      <c r="V80" s="37" t="str">
        <f t="shared" si="16"/>
        <v/>
      </c>
    </row>
    <row r="81" spans="1:22" x14ac:dyDescent="0.25">
      <c r="A81" s="49" t="s">
        <v>169</v>
      </c>
      <c r="B81" s="50" t="s">
        <v>170</v>
      </c>
      <c r="C81" s="49" t="s">
        <v>171</v>
      </c>
      <c r="D81" s="61" t="s">
        <v>10</v>
      </c>
      <c r="E81" s="62">
        <v>4</v>
      </c>
      <c r="F81" s="38" t="str">
        <f t="shared" si="15"/>
        <v>B</v>
      </c>
      <c r="G81" s="38" t="str">
        <f t="shared" si="17"/>
        <v>Balans</v>
      </c>
      <c r="H81" s="38" t="str">
        <f t="shared" si="22"/>
        <v>BIva</v>
      </c>
      <c r="I81" s="38" t="str">
        <f t="shared" si="18"/>
        <v>IMMATERIËLE VASTE ACTIVA</v>
      </c>
      <c r="J81" s="38" t="str">
        <f t="shared" si="23"/>
        <v>BIvaOie</v>
      </c>
      <c r="K81" s="38" t="str">
        <f t="shared" si="19"/>
        <v>Overig intellectueel eigendom</v>
      </c>
      <c r="L81" s="38" t="str">
        <f t="shared" si="24"/>
        <v>BIvaOieCuh</v>
      </c>
      <c r="M81" s="38" t="str">
        <f t="shared" si="20"/>
        <v>Cumulatieve herwaarderingen overig intellectueel eigendom</v>
      </c>
      <c r="N81" s="38" t="str">
        <f t="shared" si="25"/>
        <v/>
      </c>
      <c r="O81" s="38" t="str">
        <f t="shared" si="21"/>
        <v/>
      </c>
      <c r="V81" s="37" t="str">
        <f t="shared" si="16"/>
        <v/>
      </c>
    </row>
    <row r="82" spans="1:22" x14ac:dyDescent="0.25">
      <c r="A82" s="54" t="s">
        <v>172</v>
      </c>
      <c r="B82" s="55">
        <v>104030.01</v>
      </c>
      <c r="C82" s="54" t="s">
        <v>144</v>
      </c>
      <c r="D82" s="56" t="s">
        <v>10</v>
      </c>
      <c r="E82" s="57">
        <v>5</v>
      </c>
      <c r="F82" s="38" t="str">
        <f t="shared" si="15"/>
        <v>B</v>
      </c>
      <c r="G82" s="38" t="str">
        <f t="shared" si="17"/>
        <v>Balans</v>
      </c>
      <c r="H82" s="38" t="str">
        <f t="shared" si="22"/>
        <v>BIva</v>
      </c>
      <c r="I82" s="38" t="str">
        <f t="shared" si="18"/>
        <v>IMMATERIËLE VASTE ACTIVA</v>
      </c>
      <c r="J82" s="38" t="str">
        <f t="shared" si="23"/>
        <v>BIvaOie</v>
      </c>
      <c r="K82" s="38" t="str">
        <f t="shared" si="19"/>
        <v>Overig intellectueel eigendom</v>
      </c>
      <c r="L82" s="38" t="str">
        <f t="shared" si="24"/>
        <v>BIvaOieCuh</v>
      </c>
      <c r="M82" s="38" t="str">
        <f t="shared" si="20"/>
        <v>Cumulatieve herwaarderingen overig intellectueel eigendom</v>
      </c>
      <c r="N82" s="38" t="str">
        <f t="shared" si="25"/>
        <v>BIvaOieCuhBeg</v>
      </c>
      <c r="O82" s="38" t="str">
        <f t="shared" si="21"/>
        <v>Beginbalans overig intellectueel eigendom</v>
      </c>
      <c r="V82" s="37" t="str">
        <f t="shared" si="16"/>
        <v/>
      </c>
    </row>
    <row r="83" spans="1:22" x14ac:dyDescent="0.25">
      <c r="A83" s="54" t="s">
        <v>173</v>
      </c>
      <c r="B83" s="55">
        <v>104030.02</v>
      </c>
      <c r="C83" s="54" t="s">
        <v>174</v>
      </c>
      <c r="D83" s="56" t="s">
        <v>10</v>
      </c>
      <c r="E83" s="57">
        <v>5</v>
      </c>
      <c r="F83" s="38" t="str">
        <f t="shared" si="15"/>
        <v>B</v>
      </c>
      <c r="G83" s="38" t="str">
        <f t="shared" si="17"/>
        <v>Balans</v>
      </c>
      <c r="H83" s="38" t="str">
        <f t="shared" si="22"/>
        <v>BIva</v>
      </c>
      <c r="I83" s="38" t="str">
        <f t="shared" si="18"/>
        <v>IMMATERIËLE VASTE ACTIVA</v>
      </c>
      <c r="J83" s="38" t="str">
        <f t="shared" si="23"/>
        <v>BIvaOie</v>
      </c>
      <c r="K83" s="38" t="str">
        <f t="shared" si="19"/>
        <v>Overig intellectueel eigendom</v>
      </c>
      <c r="L83" s="38" t="str">
        <f t="shared" si="24"/>
        <v>BIvaOieCuh</v>
      </c>
      <c r="M83" s="38" t="str">
        <f t="shared" si="20"/>
        <v>Cumulatieve herwaarderingen overig intellectueel eigendom</v>
      </c>
      <c r="N83" s="38" t="str">
        <f t="shared" si="25"/>
        <v>BIvaOieCuhHer</v>
      </c>
      <c r="O83" s="38" t="str">
        <f t="shared" si="21"/>
        <v>Herwaarderingen overig intellectueel eigendom</v>
      </c>
      <c r="V83" s="37" t="str">
        <f t="shared" si="16"/>
        <v/>
      </c>
    </row>
    <row r="84" spans="1:22" x14ac:dyDescent="0.25">
      <c r="A84" s="54" t="s">
        <v>175</v>
      </c>
      <c r="B84" s="55">
        <v>104030.03</v>
      </c>
      <c r="C84" s="54" t="s">
        <v>176</v>
      </c>
      <c r="D84" s="56" t="s">
        <v>24</v>
      </c>
      <c r="E84" s="57">
        <v>5</v>
      </c>
      <c r="F84" s="38" t="str">
        <f t="shared" si="15"/>
        <v>B</v>
      </c>
      <c r="G84" s="38" t="str">
        <f t="shared" si="17"/>
        <v>Balans</v>
      </c>
      <c r="H84" s="38" t="str">
        <f t="shared" si="22"/>
        <v>BIva</v>
      </c>
      <c r="I84" s="38" t="str">
        <f t="shared" si="18"/>
        <v>IMMATERIËLE VASTE ACTIVA</v>
      </c>
      <c r="J84" s="38" t="str">
        <f t="shared" si="23"/>
        <v>BIvaOie</v>
      </c>
      <c r="K84" s="38" t="str">
        <f t="shared" si="19"/>
        <v>Overig intellectueel eigendom</v>
      </c>
      <c r="L84" s="38" t="str">
        <f t="shared" si="24"/>
        <v>BIvaOieCuh</v>
      </c>
      <c r="M84" s="38" t="str">
        <f t="shared" si="20"/>
        <v>Cumulatieve herwaarderingen overig intellectueel eigendom</v>
      </c>
      <c r="N84" s="38" t="str">
        <f t="shared" si="25"/>
        <v>BIvaOieCuhAfh</v>
      </c>
      <c r="O84" s="38" t="str">
        <f t="shared" si="21"/>
        <v>Afschrijving herwaarderingen overig intellectueel eigendom</v>
      </c>
      <c r="V84" s="37" t="str">
        <f t="shared" si="16"/>
        <v/>
      </c>
    </row>
    <row r="85" spans="1:22" x14ac:dyDescent="0.25">
      <c r="A85" s="54" t="s">
        <v>177</v>
      </c>
      <c r="B85" s="55">
        <v>104030.04</v>
      </c>
      <c r="C85" s="54" t="s">
        <v>178</v>
      </c>
      <c r="D85" s="56" t="s">
        <v>24</v>
      </c>
      <c r="E85" s="57">
        <v>5</v>
      </c>
      <c r="F85" s="38" t="str">
        <f t="shared" si="15"/>
        <v>B</v>
      </c>
      <c r="G85" s="38" t="str">
        <f t="shared" si="17"/>
        <v>Balans</v>
      </c>
      <c r="H85" s="38" t="str">
        <f t="shared" si="22"/>
        <v>BIva</v>
      </c>
      <c r="I85" s="38" t="str">
        <f t="shared" si="18"/>
        <v>IMMATERIËLE VASTE ACTIVA</v>
      </c>
      <c r="J85" s="38" t="str">
        <f t="shared" si="23"/>
        <v>BIvaOie</v>
      </c>
      <c r="K85" s="38" t="str">
        <f t="shared" si="19"/>
        <v>Overig intellectueel eigendom</v>
      </c>
      <c r="L85" s="38" t="str">
        <f t="shared" si="24"/>
        <v>BIvaOieCuh</v>
      </c>
      <c r="M85" s="38" t="str">
        <f t="shared" si="20"/>
        <v>Cumulatieve herwaarderingen overig intellectueel eigendom</v>
      </c>
      <c r="N85" s="38" t="str">
        <f t="shared" si="25"/>
        <v>BIvaOieCuhDeh</v>
      </c>
      <c r="O85" s="38" t="str">
        <f t="shared" si="21"/>
        <v>Desinvestering herwaarderingen overig intellectueel eigendom</v>
      </c>
      <c r="V85" s="37" t="str">
        <f t="shared" si="16"/>
        <v/>
      </c>
    </row>
    <row r="86" spans="1:22" x14ac:dyDescent="0.25">
      <c r="A86" s="43" t="s">
        <v>179</v>
      </c>
      <c r="B86" s="44" t="s">
        <v>180</v>
      </c>
      <c r="C86" s="43" t="s">
        <v>181</v>
      </c>
      <c r="D86" s="45" t="s">
        <v>10</v>
      </c>
      <c r="E86" s="46">
        <v>3</v>
      </c>
      <c r="F86" s="38" t="str">
        <f t="shared" si="15"/>
        <v>B</v>
      </c>
      <c r="G86" s="38" t="str">
        <f t="shared" si="17"/>
        <v>Balans</v>
      </c>
      <c r="H86" s="38" t="str">
        <f t="shared" si="22"/>
        <v>BIva</v>
      </c>
      <c r="I86" s="38" t="str">
        <f t="shared" si="18"/>
        <v>IMMATERIËLE VASTE ACTIVA</v>
      </c>
      <c r="J86" s="38" t="str">
        <f t="shared" si="23"/>
        <v>BIvaBou</v>
      </c>
      <c r="K86" s="38" t="str">
        <f t="shared" si="19"/>
        <v>Bouwclaims</v>
      </c>
      <c r="L86" s="38" t="str">
        <f t="shared" si="24"/>
        <v/>
      </c>
      <c r="M86" s="38" t="str">
        <f t="shared" si="20"/>
        <v/>
      </c>
      <c r="N86" s="38" t="str">
        <f t="shared" si="25"/>
        <v/>
      </c>
      <c r="O86" s="38" t="str">
        <f t="shared" si="21"/>
        <v/>
      </c>
      <c r="R86" s="47"/>
      <c r="S86" s="48"/>
      <c r="T86" s="37">
        <v>61</v>
      </c>
      <c r="U86" s="37" t="s">
        <v>5647</v>
      </c>
      <c r="V86" s="37" t="str">
        <f t="shared" si="16"/>
        <v/>
      </c>
    </row>
    <row r="87" spans="1:22" x14ac:dyDescent="0.25">
      <c r="A87" s="49" t="s">
        <v>182</v>
      </c>
      <c r="B87" s="50" t="s">
        <v>183</v>
      </c>
      <c r="C87" s="49" t="s">
        <v>184</v>
      </c>
      <c r="D87" s="61" t="s">
        <v>10</v>
      </c>
      <c r="E87" s="62">
        <v>4</v>
      </c>
      <c r="F87" s="38" t="str">
        <f t="shared" si="15"/>
        <v>B</v>
      </c>
      <c r="G87" s="38" t="str">
        <f t="shared" si="17"/>
        <v>Balans</v>
      </c>
      <c r="H87" s="38" t="str">
        <f t="shared" si="22"/>
        <v>BIva</v>
      </c>
      <c r="I87" s="38" t="str">
        <f t="shared" si="18"/>
        <v>IMMATERIËLE VASTE ACTIVA</v>
      </c>
      <c r="J87" s="38" t="str">
        <f t="shared" si="23"/>
        <v>BIvaBou</v>
      </c>
      <c r="K87" s="38" t="str">
        <f t="shared" si="19"/>
        <v>Bouwclaims</v>
      </c>
      <c r="L87" s="38" t="str">
        <f t="shared" si="24"/>
        <v>BIvaBouVvp</v>
      </c>
      <c r="M87" s="38" t="str">
        <f t="shared" si="20"/>
        <v>Verkrijgings- of vervaardigingsprijs bouwclaims</v>
      </c>
      <c r="N87" s="38" t="str">
        <f t="shared" si="25"/>
        <v/>
      </c>
      <c r="O87" s="38" t="str">
        <f t="shared" si="21"/>
        <v/>
      </c>
      <c r="V87" s="37" t="str">
        <f t="shared" si="16"/>
        <v/>
      </c>
    </row>
    <row r="88" spans="1:22" x14ac:dyDescent="0.25">
      <c r="A88" s="54" t="s">
        <v>185</v>
      </c>
      <c r="B88" s="55">
        <v>105010.01</v>
      </c>
      <c r="C88" s="58" t="s">
        <v>186</v>
      </c>
      <c r="D88" s="59" t="s">
        <v>10</v>
      </c>
      <c r="E88" s="60">
        <v>5</v>
      </c>
      <c r="F88" s="38" t="str">
        <f t="shared" si="15"/>
        <v>B</v>
      </c>
      <c r="G88" s="38" t="str">
        <f t="shared" si="17"/>
        <v>Balans</v>
      </c>
      <c r="H88" s="38" t="str">
        <f t="shared" si="22"/>
        <v>BIva</v>
      </c>
      <c r="I88" s="38" t="str">
        <f t="shared" si="18"/>
        <v>IMMATERIËLE VASTE ACTIVA</v>
      </c>
      <c r="J88" s="38" t="str">
        <f t="shared" si="23"/>
        <v>BIvaBou</v>
      </c>
      <c r="K88" s="38" t="str">
        <f t="shared" si="19"/>
        <v>Bouwclaims</v>
      </c>
      <c r="L88" s="38" t="str">
        <f t="shared" si="24"/>
        <v>BIvaBouVvp</v>
      </c>
      <c r="M88" s="38" t="str">
        <f t="shared" si="20"/>
        <v>Verkrijgings- of vervaardigingsprijs bouwclaims</v>
      </c>
      <c r="N88" s="38" t="str">
        <f t="shared" si="25"/>
        <v>BIvaBouVvpBeg</v>
      </c>
      <c r="O88" s="38" t="str">
        <f t="shared" si="21"/>
        <v>Beginbalans bouwclaims</v>
      </c>
      <c r="V88" s="37" t="str">
        <f t="shared" si="16"/>
        <v/>
      </c>
    </row>
    <row r="89" spans="1:22" x14ac:dyDescent="0.25">
      <c r="A89" s="54" t="s">
        <v>187</v>
      </c>
      <c r="B89" s="55">
        <v>105010.02</v>
      </c>
      <c r="C89" s="54" t="s">
        <v>188</v>
      </c>
      <c r="D89" s="56" t="s">
        <v>10</v>
      </c>
      <c r="E89" s="57">
        <v>5</v>
      </c>
      <c r="F89" s="38" t="str">
        <f t="shared" si="15"/>
        <v>B</v>
      </c>
      <c r="G89" s="38" t="str">
        <f t="shared" si="17"/>
        <v>Balans</v>
      </c>
      <c r="H89" s="38" t="str">
        <f t="shared" si="22"/>
        <v>BIva</v>
      </c>
      <c r="I89" s="38" t="str">
        <f t="shared" si="18"/>
        <v>IMMATERIËLE VASTE ACTIVA</v>
      </c>
      <c r="J89" s="38" t="str">
        <f t="shared" si="23"/>
        <v>BIvaBou</v>
      </c>
      <c r="K89" s="38" t="str">
        <f t="shared" si="19"/>
        <v>Bouwclaims</v>
      </c>
      <c r="L89" s="38" t="str">
        <f t="shared" si="24"/>
        <v>BIvaBouVvp</v>
      </c>
      <c r="M89" s="38" t="str">
        <f t="shared" si="20"/>
        <v>Verkrijgings- of vervaardigingsprijs bouwclaims</v>
      </c>
      <c r="N89" s="38" t="str">
        <f t="shared" si="25"/>
        <v>BIvaBouVvpInv</v>
      </c>
      <c r="O89" s="38" t="str">
        <f t="shared" si="21"/>
        <v>Investeringen bouwclaims</v>
      </c>
      <c r="V89" s="37" t="str">
        <f t="shared" si="16"/>
        <v/>
      </c>
    </row>
    <row r="90" spans="1:22" x14ac:dyDescent="0.25">
      <c r="A90" s="54" t="s">
        <v>189</v>
      </c>
      <c r="B90" s="55">
        <v>105010.03</v>
      </c>
      <c r="C90" s="54" t="s">
        <v>190</v>
      </c>
      <c r="D90" s="56" t="s">
        <v>10</v>
      </c>
      <c r="E90" s="57">
        <v>5</v>
      </c>
      <c r="F90" s="38" t="str">
        <f t="shared" si="15"/>
        <v>B</v>
      </c>
      <c r="G90" s="38" t="str">
        <f t="shared" si="17"/>
        <v>Balans</v>
      </c>
      <c r="H90" s="38" t="str">
        <f t="shared" si="22"/>
        <v>BIva</v>
      </c>
      <c r="I90" s="38" t="str">
        <f t="shared" si="18"/>
        <v>IMMATERIËLE VASTE ACTIVA</v>
      </c>
      <c r="J90" s="38" t="str">
        <f t="shared" si="23"/>
        <v>BIvaBou</v>
      </c>
      <c r="K90" s="38" t="str">
        <f t="shared" si="19"/>
        <v>Bouwclaims</v>
      </c>
      <c r="L90" s="38" t="str">
        <f t="shared" si="24"/>
        <v>BIvaBouVvp</v>
      </c>
      <c r="M90" s="38" t="str">
        <f t="shared" si="20"/>
        <v>Verkrijgings- of vervaardigingsprijs bouwclaims</v>
      </c>
      <c r="N90" s="38" t="str">
        <f t="shared" si="25"/>
        <v>BIvaBouVvpAdo</v>
      </c>
      <c r="O90" s="38" t="str">
        <f t="shared" si="21"/>
        <v>Aankopen door overnames bouwclaims</v>
      </c>
      <c r="V90" s="37" t="str">
        <f t="shared" si="16"/>
        <v/>
      </c>
    </row>
    <row r="91" spans="1:22" x14ac:dyDescent="0.25">
      <c r="A91" s="54" t="s">
        <v>191</v>
      </c>
      <c r="B91" s="55">
        <v>105010.04</v>
      </c>
      <c r="C91" s="54" t="s">
        <v>192</v>
      </c>
      <c r="D91" s="56" t="s">
        <v>24</v>
      </c>
      <c r="E91" s="57">
        <v>5</v>
      </c>
      <c r="F91" s="38" t="str">
        <f t="shared" si="15"/>
        <v>B</v>
      </c>
      <c r="G91" s="38" t="str">
        <f t="shared" si="17"/>
        <v>Balans</v>
      </c>
      <c r="H91" s="38" t="str">
        <f t="shared" si="22"/>
        <v>BIva</v>
      </c>
      <c r="I91" s="38" t="str">
        <f t="shared" si="18"/>
        <v>IMMATERIËLE VASTE ACTIVA</v>
      </c>
      <c r="J91" s="38" t="str">
        <f t="shared" si="23"/>
        <v>BIvaBou</v>
      </c>
      <c r="K91" s="38" t="str">
        <f t="shared" si="19"/>
        <v>Bouwclaims</v>
      </c>
      <c r="L91" s="38" t="str">
        <f t="shared" si="24"/>
        <v>BIvaBouVvp</v>
      </c>
      <c r="M91" s="38" t="str">
        <f t="shared" si="20"/>
        <v>Verkrijgings- of vervaardigingsprijs bouwclaims</v>
      </c>
      <c r="N91" s="38" t="str">
        <f t="shared" si="25"/>
        <v>BIvaBouVvpDes</v>
      </c>
      <c r="O91" s="38" t="str">
        <f t="shared" si="21"/>
        <v>Desinvesteringen bouwclaims</v>
      </c>
      <c r="V91" s="37" t="str">
        <f t="shared" si="16"/>
        <v/>
      </c>
    </row>
    <row r="92" spans="1:22" x14ac:dyDescent="0.25">
      <c r="A92" s="54" t="s">
        <v>193</v>
      </c>
      <c r="B92" s="55">
        <v>105010.05</v>
      </c>
      <c r="C92" s="54" t="s">
        <v>194</v>
      </c>
      <c r="D92" s="56" t="s">
        <v>24</v>
      </c>
      <c r="E92" s="57">
        <v>5</v>
      </c>
      <c r="F92" s="38" t="str">
        <f t="shared" si="15"/>
        <v>B</v>
      </c>
      <c r="G92" s="38" t="str">
        <f t="shared" si="17"/>
        <v>Balans</v>
      </c>
      <c r="H92" s="38" t="str">
        <f t="shared" si="22"/>
        <v>BIva</v>
      </c>
      <c r="I92" s="38" t="str">
        <f t="shared" si="18"/>
        <v>IMMATERIËLE VASTE ACTIVA</v>
      </c>
      <c r="J92" s="38" t="str">
        <f t="shared" si="23"/>
        <v>BIvaBou</v>
      </c>
      <c r="K92" s="38" t="str">
        <f t="shared" si="19"/>
        <v>Bouwclaims</v>
      </c>
      <c r="L92" s="38" t="str">
        <f t="shared" si="24"/>
        <v>BIvaBouVvp</v>
      </c>
      <c r="M92" s="38" t="str">
        <f t="shared" si="20"/>
        <v>Verkrijgings- of vervaardigingsprijs bouwclaims</v>
      </c>
      <c r="N92" s="38" t="str">
        <f t="shared" si="25"/>
        <v>BIvaBouVvpDda</v>
      </c>
      <c r="O92" s="38" t="str">
        <f t="shared" si="21"/>
        <v>Desinvesteringen door afstotingen bouwclaims</v>
      </c>
      <c r="V92" s="37" t="str">
        <f t="shared" si="16"/>
        <v/>
      </c>
    </row>
    <row r="93" spans="1:22" x14ac:dyDescent="0.25">
      <c r="A93" s="54" t="s">
        <v>195</v>
      </c>
      <c r="B93" s="55">
        <v>105010.06</v>
      </c>
      <c r="C93" s="54" t="s">
        <v>196</v>
      </c>
      <c r="D93" s="56" t="s">
        <v>10</v>
      </c>
      <c r="E93" s="57">
        <v>5</v>
      </c>
      <c r="F93" s="38" t="str">
        <f t="shared" si="15"/>
        <v>B</v>
      </c>
      <c r="G93" s="38" t="str">
        <f t="shared" si="17"/>
        <v>Balans</v>
      </c>
      <c r="H93" s="38" t="str">
        <f t="shared" si="22"/>
        <v>BIva</v>
      </c>
      <c r="I93" s="38" t="str">
        <f t="shared" si="18"/>
        <v>IMMATERIËLE VASTE ACTIVA</v>
      </c>
      <c r="J93" s="38" t="str">
        <f t="shared" si="23"/>
        <v>BIvaBou</v>
      </c>
      <c r="K93" s="38" t="str">
        <f t="shared" si="19"/>
        <v>Bouwclaims</v>
      </c>
      <c r="L93" s="38" t="str">
        <f t="shared" si="24"/>
        <v>BIvaBouVvp</v>
      </c>
      <c r="M93" s="38" t="str">
        <f t="shared" si="20"/>
        <v>Verkrijgings- of vervaardigingsprijs bouwclaims</v>
      </c>
      <c r="N93" s="38" t="str">
        <f t="shared" si="25"/>
        <v>BIvaBouVvpOmv</v>
      </c>
      <c r="O93" s="38" t="str">
        <f t="shared" si="21"/>
        <v>Omrekeningsverschillen bouwclaims</v>
      </c>
      <c r="V93" s="37" t="str">
        <f t="shared" si="16"/>
        <v/>
      </c>
    </row>
    <row r="94" spans="1:22" x14ac:dyDescent="0.25">
      <c r="A94" s="54" t="s">
        <v>197</v>
      </c>
      <c r="B94" s="55">
        <v>105010.07</v>
      </c>
      <c r="C94" s="54" t="s">
        <v>198</v>
      </c>
      <c r="D94" s="56" t="s">
        <v>10</v>
      </c>
      <c r="E94" s="57">
        <v>5</v>
      </c>
      <c r="F94" s="38" t="str">
        <f t="shared" si="15"/>
        <v>B</v>
      </c>
      <c r="G94" s="38" t="str">
        <f t="shared" si="17"/>
        <v>Balans</v>
      </c>
      <c r="H94" s="38" t="str">
        <f t="shared" si="22"/>
        <v>BIva</v>
      </c>
      <c r="I94" s="38" t="str">
        <f t="shared" si="18"/>
        <v>IMMATERIËLE VASTE ACTIVA</v>
      </c>
      <c r="J94" s="38" t="str">
        <f t="shared" si="23"/>
        <v>BIvaBou</v>
      </c>
      <c r="K94" s="38" t="str">
        <f t="shared" si="19"/>
        <v>Bouwclaims</v>
      </c>
      <c r="L94" s="38" t="str">
        <f t="shared" si="24"/>
        <v>BIvaBouVvp</v>
      </c>
      <c r="M94" s="38" t="str">
        <f t="shared" si="20"/>
        <v>Verkrijgings- of vervaardigingsprijs bouwclaims</v>
      </c>
      <c r="N94" s="38" t="str">
        <f t="shared" si="25"/>
        <v>BIvaBouVvpOvm</v>
      </c>
      <c r="O94" s="38" t="str">
        <f t="shared" si="21"/>
        <v>Overige mutaties bouwclaims</v>
      </c>
      <c r="V94" s="37" t="str">
        <f t="shared" si="16"/>
        <v/>
      </c>
    </row>
    <row r="95" spans="1:22" x14ac:dyDescent="0.25">
      <c r="A95" s="49" t="s">
        <v>199</v>
      </c>
      <c r="B95" s="50" t="s">
        <v>200</v>
      </c>
      <c r="C95" s="51" t="s">
        <v>201</v>
      </c>
      <c r="D95" s="52" t="s">
        <v>24</v>
      </c>
      <c r="E95" s="53">
        <v>4</v>
      </c>
      <c r="F95" s="38" t="str">
        <f t="shared" si="15"/>
        <v>B</v>
      </c>
      <c r="G95" s="38" t="str">
        <f t="shared" si="17"/>
        <v>Balans</v>
      </c>
      <c r="H95" s="38" t="str">
        <f t="shared" si="22"/>
        <v>BIva</v>
      </c>
      <c r="I95" s="38" t="str">
        <f t="shared" si="18"/>
        <v>IMMATERIËLE VASTE ACTIVA</v>
      </c>
      <c r="J95" s="38" t="str">
        <f t="shared" si="23"/>
        <v>BIvaBou</v>
      </c>
      <c r="K95" s="38" t="str">
        <f t="shared" si="19"/>
        <v>Bouwclaims</v>
      </c>
      <c r="L95" s="38" t="str">
        <f t="shared" si="24"/>
        <v>BIvaBouCae</v>
      </c>
      <c r="M95" s="38" t="str">
        <f t="shared" si="20"/>
        <v>Cumulatieve afschrijvingen en waardeverminderingen bouwclaims</v>
      </c>
      <c r="N95" s="38" t="str">
        <f t="shared" si="25"/>
        <v/>
      </c>
      <c r="O95" s="38" t="str">
        <f t="shared" si="21"/>
        <v/>
      </c>
      <c r="V95" s="37" t="str">
        <f t="shared" si="16"/>
        <v/>
      </c>
    </row>
    <row r="96" spans="1:22" x14ac:dyDescent="0.25">
      <c r="A96" s="54" t="s">
        <v>202</v>
      </c>
      <c r="B96" s="55">
        <v>105020.01</v>
      </c>
      <c r="C96" s="54" t="s">
        <v>186</v>
      </c>
      <c r="D96" s="56" t="s">
        <v>24</v>
      </c>
      <c r="E96" s="57">
        <v>5</v>
      </c>
      <c r="F96" s="38" t="str">
        <f t="shared" si="15"/>
        <v>B</v>
      </c>
      <c r="G96" s="38" t="str">
        <f t="shared" si="17"/>
        <v>Balans</v>
      </c>
      <c r="H96" s="38" t="str">
        <f t="shared" si="22"/>
        <v>BIva</v>
      </c>
      <c r="I96" s="38" t="str">
        <f t="shared" si="18"/>
        <v>IMMATERIËLE VASTE ACTIVA</v>
      </c>
      <c r="J96" s="38" t="str">
        <f t="shared" si="23"/>
        <v>BIvaBou</v>
      </c>
      <c r="K96" s="38" t="str">
        <f t="shared" si="19"/>
        <v>Bouwclaims</v>
      </c>
      <c r="L96" s="38" t="str">
        <f t="shared" si="24"/>
        <v>BIvaBouCae</v>
      </c>
      <c r="M96" s="38" t="str">
        <f t="shared" si="20"/>
        <v>Cumulatieve afschrijvingen en waardeverminderingen bouwclaims</v>
      </c>
      <c r="N96" s="38" t="str">
        <f t="shared" si="25"/>
        <v>BIvaBouCaeBeg</v>
      </c>
      <c r="O96" s="38" t="str">
        <f t="shared" si="21"/>
        <v>Beginbalans bouwclaims</v>
      </c>
      <c r="V96" s="37" t="str">
        <f t="shared" si="16"/>
        <v/>
      </c>
    </row>
    <row r="97" spans="1:22" x14ac:dyDescent="0.25">
      <c r="A97" s="54" t="s">
        <v>203</v>
      </c>
      <c r="B97" s="55">
        <v>105020.02</v>
      </c>
      <c r="C97" s="54" t="s">
        <v>204</v>
      </c>
      <c r="D97" s="56" t="s">
        <v>24</v>
      </c>
      <c r="E97" s="57">
        <v>5</v>
      </c>
      <c r="F97" s="38" t="str">
        <f t="shared" si="15"/>
        <v>B</v>
      </c>
      <c r="G97" s="38" t="str">
        <f t="shared" si="17"/>
        <v>Balans</v>
      </c>
      <c r="H97" s="38" t="str">
        <f t="shared" si="22"/>
        <v>BIva</v>
      </c>
      <c r="I97" s="38" t="str">
        <f t="shared" si="18"/>
        <v>IMMATERIËLE VASTE ACTIVA</v>
      </c>
      <c r="J97" s="38" t="str">
        <f t="shared" si="23"/>
        <v>BIvaBou</v>
      </c>
      <c r="K97" s="38" t="str">
        <f t="shared" si="19"/>
        <v>Bouwclaims</v>
      </c>
      <c r="L97" s="38" t="str">
        <f t="shared" si="24"/>
        <v>BIvaBouCae</v>
      </c>
      <c r="M97" s="38" t="str">
        <f t="shared" si="20"/>
        <v>Cumulatieve afschrijvingen en waardeverminderingen bouwclaims</v>
      </c>
      <c r="N97" s="38" t="str">
        <f t="shared" si="25"/>
        <v>BIvaBouCaeAfs</v>
      </c>
      <c r="O97" s="38" t="str">
        <f t="shared" si="21"/>
        <v>Afschrijvingen bouwclaims</v>
      </c>
      <c r="V97" s="37" t="str">
        <f t="shared" si="16"/>
        <v/>
      </c>
    </row>
    <row r="98" spans="1:22" x14ac:dyDescent="0.25">
      <c r="A98" s="54" t="s">
        <v>205</v>
      </c>
      <c r="B98" s="55">
        <v>105020.03</v>
      </c>
      <c r="C98" s="54" t="s">
        <v>206</v>
      </c>
      <c r="D98" s="56" t="s">
        <v>10</v>
      </c>
      <c r="E98" s="57">
        <v>5</v>
      </c>
      <c r="F98" s="38" t="str">
        <f t="shared" si="15"/>
        <v>B</v>
      </c>
      <c r="G98" s="38" t="str">
        <f t="shared" si="17"/>
        <v>Balans</v>
      </c>
      <c r="H98" s="38" t="str">
        <f t="shared" si="22"/>
        <v>BIva</v>
      </c>
      <c r="I98" s="38" t="str">
        <f t="shared" si="18"/>
        <v>IMMATERIËLE VASTE ACTIVA</v>
      </c>
      <c r="J98" s="38" t="str">
        <f t="shared" si="23"/>
        <v>BIvaBou</v>
      </c>
      <c r="K98" s="38" t="str">
        <f t="shared" si="19"/>
        <v>Bouwclaims</v>
      </c>
      <c r="L98" s="38" t="str">
        <f t="shared" si="24"/>
        <v>BIvaBouCae</v>
      </c>
      <c r="M98" s="38" t="str">
        <f t="shared" si="20"/>
        <v>Cumulatieve afschrijvingen en waardeverminderingen bouwclaims</v>
      </c>
      <c r="N98" s="38" t="str">
        <f t="shared" si="25"/>
        <v>BIvaBouCaeDca</v>
      </c>
      <c r="O98" s="38" t="str">
        <f t="shared" si="21"/>
        <v>Desinvestering cumulatieve afschrijvingen en waardeverminderingen bouwclaims</v>
      </c>
      <c r="V98" s="37" t="str">
        <f t="shared" si="16"/>
        <v/>
      </c>
    </row>
    <row r="99" spans="1:22" x14ac:dyDescent="0.25">
      <c r="A99" s="54" t="s">
        <v>207</v>
      </c>
      <c r="B99" s="55">
        <v>105020.04</v>
      </c>
      <c r="C99" s="54" t="s">
        <v>208</v>
      </c>
      <c r="D99" s="56" t="s">
        <v>24</v>
      </c>
      <c r="E99" s="57">
        <v>5</v>
      </c>
      <c r="F99" s="38" t="str">
        <f t="shared" si="15"/>
        <v>B</v>
      </c>
      <c r="G99" s="38" t="str">
        <f t="shared" si="17"/>
        <v>Balans</v>
      </c>
      <c r="H99" s="38" t="str">
        <f t="shared" si="22"/>
        <v>BIva</v>
      </c>
      <c r="I99" s="38" t="str">
        <f t="shared" si="18"/>
        <v>IMMATERIËLE VASTE ACTIVA</v>
      </c>
      <c r="J99" s="38" t="str">
        <f t="shared" si="23"/>
        <v>BIvaBou</v>
      </c>
      <c r="K99" s="38" t="str">
        <f t="shared" si="19"/>
        <v>Bouwclaims</v>
      </c>
      <c r="L99" s="38" t="str">
        <f t="shared" si="24"/>
        <v>BIvaBouCae</v>
      </c>
      <c r="M99" s="38" t="str">
        <f t="shared" si="20"/>
        <v>Cumulatieve afschrijvingen en waardeverminderingen bouwclaims</v>
      </c>
      <c r="N99" s="38" t="str">
        <f t="shared" si="25"/>
        <v>BIvaBouCaeWvr</v>
      </c>
      <c r="O99" s="38" t="str">
        <f t="shared" si="21"/>
        <v>Waardeverminderingen bouwclaims</v>
      </c>
      <c r="V99" s="37" t="str">
        <f t="shared" si="16"/>
        <v/>
      </c>
    </row>
    <row r="100" spans="1:22" x14ac:dyDescent="0.25">
      <c r="A100" s="54" t="s">
        <v>209</v>
      </c>
      <c r="B100" s="55">
        <v>105020.05</v>
      </c>
      <c r="C100" s="54" t="s">
        <v>210</v>
      </c>
      <c r="D100" s="56" t="s">
        <v>10</v>
      </c>
      <c r="E100" s="57">
        <v>5</v>
      </c>
      <c r="F100" s="38" t="str">
        <f t="shared" si="15"/>
        <v>B</v>
      </c>
      <c r="G100" s="38" t="str">
        <f t="shared" si="17"/>
        <v>Balans</v>
      </c>
      <c r="H100" s="38" t="str">
        <f t="shared" si="22"/>
        <v>BIva</v>
      </c>
      <c r="I100" s="38" t="str">
        <f t="shared" si="18"/>
        <v>IMMATERIËLE VASTE ACTIVA</v>
      </c>
      <c r="J100" s="38" t="str">
        <f t="shared" si="23"/>
        <v>BIvaBou</v>
      </c>
      <c r="K100" s="38" t="str">
        <f t="shared" si="19"/>
        <v>Bouwclaims</v>
      </c>
      <c r="L100" s="38" t="str">
        <f t="shared" si="24"/>
        <v>BIvaBouCae</v>
      </c>
      <c r="M100" s="38" t="str">
        <f t="shared" si="20"/>
        <v>Cumulatieve afschrijvingen en waardeverminderingen bouwclaims</v>
      </c>
      <c r="N100" s="38" t="str">
        <f t="shared" si="25"/>
        <v>BIvaBouCaeTvw</v>
      </c>
      <c r="O100" s="38" t="str">
        <f t="shared" si="21"/>
        <v>Terugneming van waardeverminderingen bouwclaims</v>
      </c>
      <c r="V100" s="37" t="str">
        <f t="shared" si="16"/>
        <v/>
      </c>
    </row>
    <row r="101" spans="1:22" x14ac:dyDescent="0.25">
      <c r="A101" s="49" t="s">
        <v>211</v>
      </c>
      <c r="B101" s="50" t="s">
        <v>212</v>
      </c>
      <c r="C101" s="49" t="s">
        <v>213</v>
      </c>
      <c r="D101" s="61" t="s">
        <v>10</v>
      </c>
      <c r="E101" s="62">
        <v>4</v>
      </c>
      <c r="F101" s="38" t="str">
        <f t="shared" si="15"/>
        <v>B</v>
      </c>
      <c r="G101" s="38" t="str">
        <f t="shared" si="17"/>
        <v>Balans</v>
      </c>
      <c r="H101" s="38" t="str">
        <f t="shared" si="22"/>
        <v>BIva</v>
      </c>
      <c r="I101" s="38" t="str">
        <f t="shared" si="18"/>
        <v>IMMATERIËLE VASTE ACTIVA</v>
      </c>
      <c r="J101" s="38" t="str">
        <f t="shared" si="23"/>
        <v>BIvaBou</v>
      </c>
      <c r="K101" s="38" t="str">
        <f t="shared" si="19"/>
        <v>Bouwclaims</v>
      </c>
      <c r="L101" s="38" t="str">
        <f t="shared" si="24"/>
        <v>BIvaBouCuh</v>
      </c>
      <c r="M101" s="38" t="str">
        <f t="shared" si="20"/>
        <v>Cumulatieve herwaarderingen bouwclaims</v>
      </c>
      <c r="N101" s="38" t="str">
        <f t="shared" si="25"/>
        <v/>
      </c>
      <c r="O101" s="38" t="str">
        <f t="shared" si="21"/>
        <v/>
      </c>
      <c r="V101" s="37" t="str">
        <f t="shared" si="16"/>
        <v/>
      </c>
    </row>
    <row r="102" spans="1:22" x14ac:dyDescent="0.25">
      <c r="A102" s="54" t="s">
        <v>214</v>
      </c>
      <c r="B102" s="55">
        <v>105030.01</v>
      </c>
      <c r="C102" s="54" t="s">
        <v>186</v>
      </c>
      <c r="D102" s="56" t="s">
        <v>10</v>
      </c>
      <c r="E102" s="57">
        <v>5</v>
      </c>
      <c r="F102" s="38" t="str">
        <f t="shared" si="15"/>
        <v>B</v>
      </c>
      <c r="G102" s="38" t="str">
        <f t="shared" si="17"/>
        <v>Balans</v>
      </c>
      <c r="H102" s="38" t="str">
        <f t="shared" si="22"/>
        <v>BIva</v>
      </c>
      <c r="I102" s="38" t="str">
        <f t="shared" si="18"/>
        <v>IMMATERIËLE VASTE ACTIVA</v>
      </c>
      <c r="J102" s="38" t="str">
        <f t="shared" si="23"/>
        <v>BIvaBou</v>
      </c>
      <c r="K102" s="38" t="str">
        <f t="shared" si="19"/>
        <v>Bouwclaims</v>
      </c>
      <c r="L102" s="38" t="str">
        <f t="shared" si="24"/>
        <v>BIvaBouCuh</v>
      </c>
      <c r="M102" s="38" t="str">
        <f t="shared" si="20"/>
        <v>Cumulatieve herwaarderingen bouwclaims</v>
      </c>
      <c r="N102" s="38" t="str">
        <f t="shared" si="25"/>
        <v>BIvaBouCuhBeg</v>
      </c>
      <c r="O102" s="38" t="str">
        <f t="shared" si="21"/>
        <v>Beginbalans bouwclaims</v>
      </c>
      <c r="V102" s="37" t="str">
        <f t="shared" si="16"/>
        <v/>
      </c>
    </row>
    <row r="103" spans="1:22" x14ac:dyDescent="0.25">
      <c r="A103" s="54" t="s">
        <v>215</v>
      </c>
      <c r="B103" s="55">
        <v>105030.02</v>
      </c>
      <c r="C103" s="54" t="s">
        <v>216</v>
      </c>
      <c r="D103" s="56" t="s">
        <v>10</v>
      </c>
      <c r="E103" s="57">
        <v>5</v>
      </c>
      <c r="F103" s="38" t="str">
        <f t="shared" si="15"/>
        <v>B</v>
      </c>
      <c r="G103" s="38" t="str">
        <f t="shared" si="17"/>
        <v>Balans</v>
      </c>
      <c r="H103" s="38" t="str">
        <f t="shared" si="22"/>
        <v>BIva</v>
      </c>
      <c r="I103" s="38" t="str">
        <f t="shared" si="18"/>
        <v>IMMATERIËLE VASTE ACTIVA</v>
      </c>
      <c r="J103" s="38" t="str">
        <f t="shared" si="23"/>
        <v>BIvaBou</v>
      </c>
      <c r="K103" s="38" t="str">
        <f t="shared" si="19"/>
        <v>Bouwclaims</v>
      </c>
      <c r="L103" s="38" t="str">
        <f t="shared" si="24"/>
        <v>BIvaBouCuh</v>
      </c>
      <c r="M103" s="38" t="str">
        <f t="shared" si="20"/>
        <v>Cumulatieve herwaarderingen bouwclaims</v>
      </c>
      <c r="N103" s="38" t="str">
        <f t="shared" si="25"/>
        <v>BIvaBouCuhHer</v>
      </c>
      <c r="O103" s="38" t="str">
        <f t="shared" si="21"/>
        <v>Herwaarderingen bouwclaims</v>
      </c>
      <c r="V103" s="37" t="str">
        <f t="shared" si="16"/>
        <v/>
      </c>
    </row>
    <row r="104" spans="1:22" x14ac:dyDescent="0.25">
      <c r="A104" s="54" t="s">
        <v>217</v>
      </c>
      <c r="B104" s="55">
        <v>105030.03</v>
      </c>
      <c r="C104" s="54" t="s">
        <v>218</v>
      </c>
      <c r="D104" s="56" t="s">
        <v>24</v>
      </c>
      <c r="E104" s="57">
        <v>5</v>
      </c>
      <c r="F104" s="38" t="str">
        <f t="shared" si="15"/>
        <v>B</v>
      </c>
      <c r="G104" s="38" t="str">
        <f t="shared" si="17"/>
        <v>Balans</v>
      </c>
      <c r="H104" s="38" t="str">
        <f t="shared" si="22"/>
        <v>BIva</v>
      </c>
      <c r="I104" s="38" t="str">
        <f t="shared" si="18"/>
        <v>IMMATERIËLE VASTE ACTIVA</v>
      </c>
      <c r="J104" s="38" t="str">
        <f t="shared" si="23"/>
        <v>BIvaBou</v>
      </c>
      <c r="K104" s="38" t="str">
        <f t="shared" si="19"/>
        <v>Bouwclaims</v>
      </c>
      <c r="L104" s="38" t="str">
        <f t="shared" si="24"/>
        <v>BIvaBouCuh</v>
      </c>
      <c r="M104" s="38" t="str">
        <f t="shared" si="20"/>
        <v>Cumulatieve herwaarderingen bouwclaims</v>
      </c>
      <c r="N104" s="38" t="str">
        <f t="shared" si="25"/>
        <v>BIvaBouCuhAfh</v>
      </c>
      <c r="O104" s="38" t="str">
        <f t="shared" si="21"/>
        <v>Afschrijving herwaarderingen bouwclaims</v>
      </c>
      <c r="V104" s="37" t="str">
        <f t="shared" si="16"/>
        <v/>
      </c>
    </row>
    <row r="105" spans="1:22" x14ac:dyDescent="0.25">
      <c r="A105" s="54" t="s">
        <v>219</v>
      </c>
      <c r="B105" s="55">
        <v>105030.04</v>
      </c>
      <c r="C105" s="54" t="s">
        <v>220</v>
      </c>
      <c r="D105" s="56" t="s">
        <v>24</v>
      </c>
      <c r="E105" s="57">
        <v>5</v>
      </c>
      <c r="F105" s="38" t="str">
        <f t="shared" si="15"/>
        <v>B</v>
      </c>
      <c r="G105" s="38" t="str">
        <f t="shared" si="17"/>
        <v>Balans</v>
      </c>
      <c r="H105" s="38" t="str">
        <f t="shared" si="22"/>
        <v>BIva</v>
      </c>
      <c r="I105" s="38" t="str">
        <f t="shared" si="18"/>
        <v>IMMATERIËLE VASTE ACTIVA</v>
      </c>
      <c r="J105" s="38" t="str">
        <f t="shared" si="23"/>
        <v>BIvaBou</v>
      </c>
      <c r="K105" s="38" t="str">
        <f t="shared" si="19"/>
        <v>Bouwclaims</v>
      </c>
      <c r="L105" s="38" t="str">
        <f t="shared" si="24"/>
        <v>BIvaBouCuh</v>
      </c>
      <c r="M105" s="38" t="str">
        <f t="shared" si="20"/>
        <v>Cumulatieve herwaarderingen bouwclaims</v>
      </c>
      <c r="N105" s="38" t="str">
        <f t="shared" si="25"/>
        <v>BIvaBouCuhDeh</v>
      </c>
      <c r="O105" s="38" t="str">
        <f t="shared" si="21"/>
        <v>Desinvestering herwaarderingen bouwclaims</v>
      </c>
      <c r="V105" s="37" t="str">
        <f t="shared" si="16"/>
        <v/>
      </c>
    </row>
    <row r="106" spans="1:22" x14ac:dyDescent="0.25">
      <c r="A106" s="43" t="s">
        <v>221</v>
      </c>
      <c r="B106" s="44" t="s">
        <v>222</v>
      </c>
      <c r="C106" s="43" t="s">
        <v>223</v>
      </c>
      <c r="D106" s="45" t="s">
        <v>10</v>
      </c>
      <c r="E106" s="46">
        <v>3</v>
      </c>
      <c r="F106" s="38" t="str">
        <f t="shared" si="15"/>
        <v>B</v>
      </c>
      <c r="G106" s="38" t="str">
        <f t="shared" si="17"/>
        <v>Balans</v>
      </c>
      <c r="H106" s="38" t="str">
        <f t="shared" si="22"/>
        <v>BIva</v>
      </c>
      <c r="I106" s="38" t="str">
        <f t="shared" si="18"/>
        <v>IMMATERIËLE VASTE ACTIVA</v>
      </c>
      <c r="J106" s="38" t="str">
        <f t="shared" si="23"/>
        <v>BIvaCev</v>
      </c>
      <c r="K106" s="38" t="str">
        <f t="shared" si="19"/>
        <v>Concessies en vergunningen</v>
      </c>
      <c r="L106" s="38" t="str">
        <f t="shared" si="24"/>
        <v/>
      </c>
      <c r="M106" s="38" t="str">
        <f t="shared" si="20"/>
        <v/>
      </c>
      <c r="N106" s="38" t="str">
        <f t="shared" si="25"/>
        <v/>
      </c>
      <c r="O106" s="38" t="str">
        <f t="shared" si="21"/>
        <v/>
      </c>
      <c r="R106" s="47"/>
      <c r="S106" s="48"/>
      <c r="T106" s="37">
        <v>61</v>
      </c>
      <c r="U106" s="37" t="s">
        <v>5647</v>
      </c>
      <c r="V106" s="37" t="str">
        <f t="shared" si="16"/>
        <v/>
      </c>
    </row>
    <row r="107" spans="1:22" x14ac:dyDescent="0.25">
      <c r="A107" s="49" t="s">
        <v>224</v>
      </c>
      <c r="B107" s="50" t="s">
        <v>225</v>
      </c>
      <c r="C107" s="49" t="s">
        <v>226</v>
      </c>
      <c r="D107" s="61" t="s">
        <v>10</v>
      </c>
      <c r="E107" s="62">
        <v>4</v>
      </c>
      <c r="F107" s="38" t="str">
        <f t="shared" si="15"/>
        <v>B</v>
      </c>
      <c r="G107" s="38" t="str">
        <f t="shared" si="17"/>
        <v>Balans</v>
      </c>
      <c r="H107" s="38" t="str">
        <f t="shared" si="22"/>
        <v>BIva</v>
      </c>
      <c r="I107" s="38" t="str">
        <f t="shared" si="18"/>
        <v>IMMATERIËLE VASTE ACTIVA</v>
      </c>
      <c r="J107" s="38" t="str">
        <f t="shared" si="23"/>
        <v>BIvaCev</v>
      </c>
      <c r="K107" s="38" t="str">
        <f t="shared" si="19"/>
        <v>Concessies en vergunningen</v>
      </c>
      <c r="L107" s="38" t="str">
        <f t="shared" si="24"/>
        <v>BIvaCevVvp</v>
      </c>
      <c r="M107" s="38" t="str">
        <f t="shared" si="20"/>
        <v>Verkrijgings- of vervaardigingsprijs concessies en vergunningen</v>
      </c>
      <c r="N107" s="38" t="str">
        <f t="shared" si="25"/>
        <v/>
      </c>
      <c r="O107" s="38" t="str">
        <f t="shared" si="21"/>
        <v/>
      </c>
      <c r="V107" s="37" t="str">
        <f t="shared" si="16"/>
        <v/>
      </c>
    </row>
    <row r="108" spans="1:22" x14ac:dyDescent="0.25">
      <c r="A108" s="54" t="s">
        <v>227</v>
      </c>
      <c r="B108" s="55">
        <v>106010.01</v>
      </c>
      <c r="C108" s="54" t="s">
        <v>228</v>
      </c>
      <c r="D108" s="56" t="s">
        <v>10</v>
      </c>
      <c r="E108" s="57">
        <v>5</v>
      </c>
      <c r="F108" s="38" t="str">
        <f t="shared" si="15"/>
        <v>B</v>
      </c>
      <c r="G108" s="38" t="str">
        <f t="shared" si="17"/>
        <v>Balans</v>
      </c>
      <c r="H108" s="38" t="str">
        <f t="shared" si="22"/>
        <v>BIva</v>
      </c>
      <c r="I108" s="38" t="str">
        <f t="shared" si="18"/>
        <v>IMMATERIËLE VASTE ACTIVA</v>
      </c>
      <c r="J108" s="38" t="str">
        <f t="shared" si="23"/>
        <v>BIvaCev</v>
      </c>
      <c r="K108" s="38" t="str">
        <f t="shared" si="19"/>
        <v>Concessies en vergunningen</v>
      </c>
      <c r="L108" s="38" t="str">
        <f t="shared" si="24"/>
        <v>BIvaCevVvp</v>
      </c>
      <c r="M108" s="38" t="str">
        <f t="shared" si="20"/>
        <v>Verkrijgings- of vervaardigingsprijs concessies en vergunningen</v>
      </c>
      <c r="N108" s="38" t="str">
        <f t="shared" si="25"/>
        <v>BIvaCevVvpBeg</v>
      </c>
      <c r="O108" s="38" t="str">
        <f t="shared" si="21"/>
        <v>Beginbalans concessies en vergunningen</v>
      </c>
      <c r="V108" s="37" t="str">
        <f t="shared" si="16"/>
        <v/>
      </c>
    </row>
    <row r="109" spans="1:22" x14ac:dyDescent="0.25">
      <c r="A109" s="54" t="s">
        <v>229</v>
      </c>
      <c r="B109" s="55">
        <v>106010.02</v>
      </c>
      <c r="C109" s="54" t="s">
        <v>230</v>
      </c>
      <c r="D109" s="56" t="s">
        <v>10</v>
      </c>
      <c r="E109" s="57">
        <v>5</v>
      </c>
      <c r="F109" s="38" t="str">
        <f t="shared" si="15"/>
        <v>B</v>
      </c>
      <c r="G109" s="38" t="str">
        <f t="shared" si="17"/>
        <v>Balans</v>
      </c>
      <c r="H109" s="38" t="str">
        <f t="shared" si="22"/>
        <v>BIva</v>
      </c>
      <c r="I109" s="38" t="str">
        <f t="shared" si="18"/>
        <v>IMMATERIËLE VASTE ACTIVA</v>
      </c>
      <c r="J109" s="38" t="str">
        <f t="shared" si="23"/>
        <v>BIvaCev</v>
      </c>
      <c r="K109" s="38" t="str">
        <f t="shared" si="19"/>
        <v>Concessies en vergunningen</v>
      </c>
      <c r="L109" s="38" t="str">
        <f t="shared" si="24"/>
        <v>BIvaCevVvp</v>
      </c>
      <c r="M109" s="38" t="str">
        <f t="shared" si="20"/>
        <v>Verkrijgings- of vervaardigingsprijs concessies en vergunningen</v>
      </c>
      <c r="N109" s="38" t="str">
        <f t="shared" si="25"/>
        <v>BIvaCevVvpInv</v>
      </c>
      <c r="O109" s="38" t="str">
        <f t="shared" si="21"/>
        <v>Investeringen concessies en vergunningen</v>
      </c>
      <c r="V109" s="37" t="str">
        <f t="shared" si="16"/>
        <v/>
      </c>
    </row>
    <row r="110" spans="1:22" x14ac:dyDescent="0.25">
      <c r="A110" s="54" t="s">
        <v>231</v>
      </c>
      <c r="B110" s="55">
        <v>106010.03</v>
      </c>
      <c r="C110" s="54" t="s">
        <v>232</v>
      </c>
      <c r="D110" s="56" t="s">
        <v>10</v>
      </c>
      <c r="E110" s="57">
        <v>5</v>
      </c>
      <c r="F110" s="38" t="str">
        <f t="shared" si="15"/>
        <v>B</v>
      </c>
      <c r="G110" s="38" t="str">
        <f t="shared" si="17"/>
        <v>Balans</v>
      </c>
      <c r="H110" s="38" t="str">
        <f t="shared" si="22"/>
        <v>BIva</v>
      </c>
      <c r="I110" s="38" t="str">
        <f t="shared" si="18"/>
        <v>IMMATERIËLE VASTE ACTIVA</v>
      </c>
      <c r="J110" s="38" t="str">
        <f t="shared" si="23"/>
        <v>BIvaCev</v>
      </c>
      <c r="K110" s="38" t="str">
        <f t="shared" si="19"/>
        <v>Concessies en vergunningen</v>
      </c>
      <c r="L110" s="38" t="str">
        <f t="shared" si="24"/>
        <v>BIvaCevVvp</v>
      </c>
      <c r="M110" s="38" t="str">
        <f t="shared" si="20"/>
        <v>Verkrijgings- of vervaardigingsprijs concessies en vergunningen</v>
      </c>
      <c r="N110" s="38" t="str">
        <f t="shared" si="25"/>
        <v>BIvaCevVvpAdo</v>
      </c>
      <c r="O110" s="38" t="str">
        <f t="shared" si="21"/>
        <v>Aankopen door overnames concessies en vergunningen</v>
      </c>
      <c r="V110" s="37" t="str">
        <f t="shared" si="16"/>
        <v/>
      </c>
    </row>
    <row r="111" spans="1:22" x14ac:dyDescent="0.25">
      <c r="A111" s="54" t="s">
        <v>233</v>
      </c>
      <c r="B111" s="55">
        <v>106010.04</v>
      </c>
      <c r="C111" s="54" t="s">
        <v>234</v>
      </c>
      <c r="D111" s="56" t="s">
        <v>24</v>
      </c>
      <c r="E111" s="57">
        <v>5</v>
      </c>
      <c r="F111" s="38" t="str">
        <f t="shared" si="15"/>
        <v>B</v>
      </c>
      <c r="G111" s="38" t="str">
        <f t="shared" si="17"/>
        <v>Balans</v>
      </c>
      <c r="H111" s="38" t="str">
        <f t="shared" si="22"/>
        <v>BIva</v>
      </c>
      <c r="I111" s="38" t="str">
        <f t="shared" si="18"/>
        <v>IMMATERIËLE VASTE ACTIVA</v>
      </c>
      <c r="J111" s="38" t="str">
        <f t="shared" si="23"/>
        <v>BIvaCev</v>
      </c>
      <c r="K111" s="38" t="str">
        <f t="shared" si="19"/>
        <v>Concessies en vergunningen</v>
      </c>
      <c r="L111" s="38" t="str">
        <f t="shared" si="24"/>
        <v>BIvaCevVvp</v>
      </c>
      <c r="M111" s="38" t="str">
        <f t="shared" si="20"/>
        <v>Verkrijgings- of vervaardigingsprijs concessies en vergunningen</v>
      </c>
      <c r="N111" s="38" t="str">
        <f t="shared" si="25"/>
        <v>BIvaCevVvpDes</v>
      </c>
      <c r="O111" s="38" t="str">
        <f t="shared" si="21"/>
        <v>Desinvesteringen concessies en vergunningen</v>
      </c>
      <c r="V111" s="37" t="str">
        <f t="shared" si="16"/>
        <v/>
      </c>
    </row>
    <row r="112" spans="1:22" x14ac:dyDescent="0.25">
      <c r="A112" s="54" t="s">
        <v>235</v>
      </c>
      <c r="B112" s="55">
        <v>106010.05</v>
      </c>
      <c r="C112" s="54" t="s">
        <v>236</v>
      </c>
      <c r="D112" s="56" t="s">
        <v>24</v>
      </c>
      <c r="E112" s="57">
        <v>5</v>
      </c>
      <c r="F112" s="38" t="str">
        <f t="shared" si="15"/>
        <v>B</v>
      </c>
      <c r="G112" s="38" t="str">
        <f t="shared" si="17"/>
        <v>Balans</v>
      </c>
      <c r="H112" s="38" t="str">
        <f t="shared" si="22"/>
        <v>BIva</v>
      </c>
      <c r="I112" s="38" t="str">
        <f t="shared" si="18"/>
        <v>IMMATERIËLE VASTE ACTIVA</v>
      </c>
      <c r="J112" s="38" t="str">
        <f t="shared" si="23"/>
        <v>BIvaCev</v>
      </c>
      <c r="K112" s="38" t="str">
        <f t="shared" si="19"/>
        <v>Concessies en vergunningen</v>
      </c>
      <c r="L112" s="38" t="str">
        <f t="shared" si="24"/>
        <v>BIvaCevVvp</v>
      </c>
      <c r="M112" s="38" t="str">
        <f t="shared" si="20"/>
        <v>Verkrijgings- of vervaardigingsprijs concessies en vergunningen</v>
      </c>
      <c r="N112" s="38" t="str">
        <f t="shared" si="25"/>
        <v>BIvaCevVvpDda</v>
      </c>
      <c r="O112" s="38" t="str">
        <f t="shared" si="21"/>
        <v>Desinvesteringen door afstotingen concessies en vergunningen</v>
      </c>
      <c r="V112" s="37" t="str">
        <f t="shared" si="16"/>
        <v/>
      </c>
    </row>
    <row r="113" spans="1:22" x14ac:dyDescent="0.25">
      <c r="A113" s="54" t="s">
        <v>237</v>
      </c>
      <c r="B113" s="55">
        <v>106010.06</v>
      </c>
      <c r="C113" s="54" t="s">
        <v>238</v>
      </c>
      <c r="D113" s="56" t="s">
        <v>10</v>
      </c>
      <c r="E113" s="57">
        <v>5</v>
      </c>
      <c r="F113" s="38" t="str">
        <f t="shared" si="15"/>
        <v>B</v>
      </c>
      <c r="G113" s="38" t="str">
        <f t="shared" si="17"/>
        <v>Balans</v>
      </c>
      <c r="H113" s="38" t="str">
        <f t="shared" si="22"/>
        <v>BIva</v>
      </c>
      <c r="I113" s="38" t="str">
        <f t="shared" si="18"/>
        <v>IMMATERIËLE VASTE ACTIVA</v>
      </c>
      <c r="J113" s="38" t="str">
        <f t="shared" si="23"/>
        <v>BIvaCev</v>
      </c>
      <c r="K113" s="38" t="str">
        <f t="shared" si="19"/>
        <v>Concessies en vergunningen</v>
      </c>
      <c r="L113" s="38" t="str">
        <f t="shared" si="24"/>
        <v>BIvaCevVvp</v>
      </c>
      <c r="M113" s="38" t="str">
        <f t="shared" si="20"/>
        <v>Verkrijgings- of vervaardigingsprijs concessies en vergunningen</v>
      </c>
      <c r="N113" s="38" t="str">
        <f t="shared" si="25"/>
        <v>BIvaCevVvpOmv</v>
      </c>
      <c r="O113" s="38" t="str">
        <f t="shared" si="21"/>
        <v>Omrekeningsverschillen concessies en vergunningen</v>
      </c>
      <c r="V113" s="37" t="str">
        <f t="shared" si="16"/>
        <v/>
      </c>
    </row>
    <row r="114" spans="1:22" x14ac:dyDescent="0.25">
      <c r="A114" s="54" t="s">
        <v>239</v>
      </c>
      <c r="B114" s="55">
        <v>106010.07</v>
      </c>
      <c r="C114" s="54" t="s">
        <v>240</v>
      </c>
      <c r="D114" s="56" t="s">
        <v>10</v>
      </c>
      <c r="E114" s="57">
        <v>5</v>
      </c>
      <c r="F114" s="38" t="str">
        <f t="shared" si="15"/>
        <v>B</v>
      </c>
      <c r="G114" s="38" t="str">
        <f t="shared" si="17"/>
        <v>Balans</v>
      </c>
      <c r="H114" s="38" t="str">
        <f t="shared" si="22"/>
        <v>BIva</v>
      </c>
      <c r="I114" s="38" t="str">
        <f t="shared" si="18"/>
        <v>IMMATERIËLE VASTE ACTIVA</v>
      </c>
      <c r="J114" s="38" t="str">
        <f t="shared" si="23"/>
        <v>BIvaCev</v>
      </c>
      <c r="K114" s="38" t="str">
        <f t="shared" si="19"/>
        <v>Concessies en vergunningen</v>
      </c>
      <c r="L114" s="38" t="str">
        <f t="shared" si="24"/>
        <v>BIvaCevVvp</v>
      </c>
      <c r="M114" s="38" t="str">
        <f t="shared" si="20"/>
        <v>Verkrijgings- of vervaardigingsprijs concessies en vergunningen</v>
      </c>
      <c r="N114" s="38" t="str">
        <f t="shared" si="25"/>
        <v>BIvaCevVvpOvm</v>
      </c>
      <c r="O114" s="38" t="str">
        <f t="shared" si="21"/>
        <v>Overige mutaties concessies en vergunningen</v>
      </c>
      <c r="V114" s="37" t="str">
        <f t="shared" si="16"/>
        <v/>
      </c>
    </row>
    <row r="115" spans="1:22" x14ac:dyDescent="0.25">
      <c r="A115" s="49" t="s">
        <v>241</v>
      </c>
      <c r="B115" s="50" t="s">
        <v>242</v>
      </c>
      <c r="C115" s="49" t="s">
        <v>243</v>
      </c>
      <c r="D115" s="61" t="s">
        <v>24</v>
      </c>
      <c r="E115" s="62">
        <v>4</v>
      </c>
      <c r="F115" s="38" t="str">
        <f t="shared" si="15"/>
        <v>B</v>
      </c>
      <c r="G115" s="38" t="str">
        <f t="shared" si="17"/>
        <v>Balans</v>
      </c>
      <c r="H115" s="38" t="str">
        <f t="shared" si="22"/>
        <v>BIva</v>
      </c>
      <c r="I115" s="38" t="str">
        <f t="shared" si="18"/>
        <v>IMMATERIËLE VASTE ACTIVA</v>
      </c>
      <c r="J115" s="38" t="str">
        <f t="shared" si="23"/>
        <v>BIvaCev</v>
      </c>
      <c r="K115" s="38" t="str">
        <f t="shared" si="19"/>
        <v>Concessies en vergunningen</v>
      </c>
      <c r="L115" s="38" t="str">
        <f t="shared" si="24"/>
        <v>BIvaCevCae</v>
      </c>
      <c r="M115" s="38" t="str">
        <f t="shared" si="20"/>
        <v>Cumulatieve afschrijvingen en waardeverminderingen concessies en vergunningen</v>
      </c>
      <c r="N115" s="38" t="str">
        <f t="shared" si="25"/>
        <v/>
      </c>
      <c r="O115" s="38" t="str">
        <f t="shared" si="21"/>
        <v/>
      </c>
      <c r="V115" s="37" t="str">
        <f t="shared" si="16"/>
        <v/>
      </c>
    </row>
    <row r="116" spans="1:22" x14ac:dyDescent="0.25">
      <c r="A116" s="54" t="s">
        <v>244</v>
      </c>
      <c r="B116" s="55">
        <v>106020.01</v>
      </c>
      <c r="C116" s="54" t="s">
        <v>228</v>
      </c>
      <c r="D116" s="56" t="s">
        <v>24</v>
      </c>
      <c r="E116" s="57">
        <v>5</v>
      </c>
      <c r="F116" s="38" t="str">
        <f t="shared" si="15"/>
        <v>B</v>
      </c>
      <c r="G116" s="38" t="str">
        <f t="shared" si="17"/>
        <v>Balans</v>
      </c>
      <c r="H116" s="38" t="str">
        <f t="shared" si="22"/>
        <v>BIva</v>
      </c>
      <c r="I116" s="38" t="str">
        <f t="shared" si="18"/>
        <v>IMMATERIËLE VASTE ACTIVA</v>
      </c>
      <c r="J116" s="38" t="str">
        <f t="shared" si="23"/>
        <v>BIvaCev</v>
      </c>
      <c r="K116" s="38" t="str">
        <f t="shared" si="19"/>
        <v>Concessies en vergunningen</v>
      </c>
      <c r="L116" s="38" t="str">
        <f t="shared" si="24"/>
        <v>BIvaCevCae</v>
      </c>
      <c r="M116" s="38" t="str">
        <f t="shared" si="20"/>
        <v>Cumulatieve afschrijvingen en waardeverminderingen concessies en vergunningen</v>
      </c>
      <c r="N116" s="38" t="str">
        <f t="shared" si="25"/>
        <v>BIvaCevCaeBeg</v>
      </c>
      <c r="O116" s="38" t="str">
        <f t="shared" si="21"/>
        <v>Beginbalans concessies en vergunningen</v>
      </c>
      <c r="V116" s="37" t="str">
        <f t="shared" si="16"/>
        <v/>
      </c>
    </row>
    <row r="117" spans="1:22" x14ac:dyDescent="0.25">
      <c r="A117" s="54" t="s">
        <v>245</v>
      </c>
      <c r="B117" s="55">
        <v>106020.02</v>
      </c>
      <c r="C117" s="54" t="s">
        <v>246</v>
      </c>
      <c r="D117" s="56" t="s">
        <v>24</v>
      </c>
      <c r="E117" s="57">
        <v>5</v>
      </c>
      <c r="F117" s="38" t="str">
        <f t="shared" si="15"/>
        <v>B</v>
      </c>
      <c r="G117" s="38" t="str">
        <f t="shared" si="17"/>
        <v>Balans</v>
      </c>
      <c r="H117" s="38" t="str">
        <f t="shared" si="22"/>
        <v>BIva</v>
      </c>
      <c r="I117" s="38" t="str">
        <f t="shared" si="18"/>
        <v>IMMATERIËLE VASTE ACTIVA</v>
      </c>
      <c r="J117" s="38" t="str">
        <f t="shared" si="23"/>
        <v>BIvaCev</v>
      </c>
      <c r="K117" s="38" t="str">
        <f t="shared" si="19"/>
        <v>Concessies en vergunningen</v>
      </c>
      <c r="L117" s="38" t="str">
        <f t="shared" si="24"/>
        <v>BIvaCevCae</v>
      </c>
      <c r="M117" s="38" t="str">
        <f t="shared" si="20"/>
        <v>Cumulatieve afschrijvingen en waardeverminderingen concessies en vergunningen</v>
      </c>
      <c r="N117" s="38" t="str">
        <f t="shared" si="25"/>
        <v>BIvaCevCaeAfs</v>
      </c>
      <c r="O117" s="38" t="str">
        <f t="shared" si="21"/>
        <v>Afschrijvingen concessies en vergunningen</v>
      </c>
      <c r="V117" s="37" t="str">
        <f t="shared" si="16"/>
        <v/>
      </c>
    </row>
    <row r="118" spans="1:22" ht="31.5" x14ac:dyDescent="0.25">
      <c r="A118" s="54" t="s">
        <v>247</v>
      </c>
      <c r="B118" s="55">
        <v>106020.03</v>
      </c>
      <c r="C118" s="54" t="s">
        <v>248</v>
      </c>
      <c r="D118" s="56" t="s">
        <v>10</v>
      </c>
      <c r="E118" s="57">
        <v>5</v>
      </c>
      <c r="F118" s="38" t="str">
        <f t="shared" si="15"/>
        <v>B</v>
      </c>
      <c r="G118" s="38" t="str">
        <f t="shared" si="17"/>
        <v>Balans</v>
      </c>
      <c r="H118" s="38" t="str">
        <f t="shared" si="22"/>
        <v>BIva</v>
      </c>
      <c r="I118" s="38" t="str">
        <f t="shared" si="18"/>
        <v>IMMATERIËLE VASTE ACTIVA</v>
      </c>
      <c r="J118" s="38" t="str">
        <f t="shared" si="23"/>
        <v>BIvaCev</v>
      </c>
      <c r="K118" s="38" t="str">
        <f t="shared" si="19"/>
        <v>Concessies en vergunningen</v>
      </c>
      <c r="L118" s="38" t="str">
        <f t="shared" si="24"/>
        <v>BIvaCevCae</v>
      </c>
      <c r="M118" s="38" t="str">
        <f t="shared" si="20"/>
        <v>Cumulatieve afschrijvingen en waardeverminderingen concessies en vergunningen</v>
      </c>
      <c r="N118" s="38" t="str">
        <f t="shared" si="25"/>
        <v>BIvaCevCaeDca</v>
      </c>
      <c r="O118" s="38" t="str">
        <f t="shared" si="21"/>
        <v>Desinvestering cumulatieve afschrijvingen en waardeverminderingen concessies en vergunningen</v>
      </c>
      <c r="V118" s="37" t="str">
        <f t="shared" si="16"/>
        <v/>
      </c>
    </row>
    <row r="119" spans="1:22" x14ac:dyDescent="0.25">
      <c r="A119" s="54" t="s">
        <v>249</v>
      </c>
      <c r="B119" s="55">
        <v>106020.04</v>
      </c>
      <c r="C119" s="54" t="s">
        <v>250</v>
      </c>
      <c r="D119" s="56" t="s">
        <v>24</v>
      </c>
      <c r="E119" s="57">
        <v>5</v>
      </c>
      <c r="F119" s="38" t="str">
        <f t="shared" si="15"/>
        <v>B</v>
      </c>
      <c r="G119" s="38" t="str">
        <f t="shared" si="17"/>
        <v>Balans</v>
      </c>
      <c r="H119" s="38" t="str">
        <f t="shared" si="22"/>
        <v>BIva</v>
      </c>
      <c r="I119" s="38" t="str">
        <f t="shared" si="18"/>
        <v>IMMATERIËLE VASTE ACTIVA</v>
      </c>
      <c r="J119" s="38" t="str">
        <f t="shared" si="23"/>
        <v>BIvaCev</v>
      </c>
      <c r="K119" s="38" t="str">
        <f t="shared" si="19"/>
        <v>Concessies en vergunningen</v>
      </c>
      <c r="L119" s="38" t="str">
        <f t="shared" si="24"/>
        <v>BIvaCevCae</v>
      </c>
      <c r="M119" s="38" t="str">
        <f t="shared" si="20"/>
        <v>Cumulatieve afschrijvingen en waardeverminderingen concessies en vergunningen</v>
      </c>
      <c r="N119" s="38" t="str">
        <f t="shared" si="25"/>
        <v>BIvaCevCaeWvr</v>
      </c>
      <c r="O119" s="38" t="str">
        <f t="shared" si="21"/>
        <v>Waardeverminderingen concessies en vergunningen</v>
      </c>
      <c r="V119" s="37" t="str">
        <f t="shared" si="16"/>
        <v/>
      </c>
    </row>
    <row r="120" spans="1:22" x14ac:dyDescent="0.25">
      <c r="A120" s="54" t="s">
        <v>251</v>
      </c>
      <c r="B120" s="55">
        <v>106020.05</v>
      </c>
      <c r="C120" s="54" t="s">
        <v>252</v>
      </c>
      <c r="D120" s="56" t="s">
        <v>10</v>
      </c>
      <c r="E120" s="57">
        <v>5</v>
      </c>
      <c r="F120" s="38" t="str">
        <f t="shared" si="15"/>
        <v>B</v>
      </c>
      <c r="G120" s="38" t="str">
        <f t="shared" si="17"/>
        <v>Balans</v>
      </c>
      <c r="H120" s="38" t="str">
        <f t="shared" si="22"/>
        <v>BIva</v>
      </c>
      <c r="I120" s="38" t="str">
        <f t="shared" si="18"/>
        <v>IMMATERIËLE VASTE ACTIVA</v>
      </c>
      <c r="J120" s="38" t="str">
        <f t="shared" si="23"/>
        <v>BIvaCev</v>
      </c>
      <c r="K120" s="38" t="str">
        <f t="shared" si="19"/>
        <v>Concessies en vergunningen</v>
      </c>
      <c r="L120" s="38" t="str">
        <f t="shared" si="24"/>
        <v>BIvaCevCae</v>
      </c>
      <c r="M120" s="38" t="str">
        <f t="shared" si="20"/>
        <v>Cumulatieve afschrijvingen en waardeverminderingen concessies en vergunningen</v>
      </c>
      <c r="N120" s="38" t="str">
        <f t="shared" si="25"/>
        <v>BIvaCevCaeTvw</v>
      </c>
      <c r="O120" s="38" t="str">
        <f t="shared" si="21"/>
        <v>Terugneming van waardeverminderingen concessies en vergunningen</v>
      </c>
      <c r="V120" s="37" t="str">
        <f t="shared" si="16"/>
        <v/>
      </c>
    </row>
    <row r="121" spans="1:22" x14ac:dyDescent="0.25">
      <c r="A121" s="49" t="s">
        <v>253</v>
      </c>
      <c r="B121" s="50" t="s">
        <v>254</v>
      </c>
      <c r="C121" s="49" t="s">
        <v>255</v>
      </c>
      <c r="D121" s="61" t="s">
        <v>10</v>
      </c>
      <c r="E121" s="62">
        <v>4</v>
      </c>
      <c r="F121" s="38" t="str">
        <f t="shared" si="15"/>
        <v>B</v>
      </c>
      <c r="G121" s="38" t="str">
        <f t="shared" si="17"/>
        <v>Balans</v>
      </c>
      <c r="H121" s="38" t="str">
        <f t="shared" si="22"/>
        <v>BIva</v>
      </c>
      <c r="I121" s="38" t="str">
        <f t="shared" si="18"/>
        <v>IMMATERIËLE VASTE ACTIVA</v>
      </c>
      <c r="J121" s="38" t="str">
        <f t="shared" si="23"/>
        <v>BIvaCev</v>
      </c>
      <c r="K121" s="38" t="str">
        <f t="shared" si="19"/>
        <v>Concessies en vergunningen</v>
      </c>
      <c r="L121" s="38" t="str">
        <f t="shared" si="24"/>
        <v>BIvaCevCuh</v>
      </c>
      <c r="M121" s="38" t="str">
        <f t="shared" si="20"/>
        <v>Cumulatieve herwaarderingen concessies en vergunningen</v>
      </c>
      <c r="N121" s="38" t="str">
        <f t="shared" si="25"/>
        <v/>
      </c>
      <c r="O121" s="38" t="str">
        <f t="shared" si="21"/>
        <v/>
      </c>
      <c r="V121" s="37" t="str">
        <f t="shared" si="16"/>
        <v/>
      </c>
    </row>
    <row r="122" spans="1:22" x14ac:dyDescent="0.25">
      <c r="A122" s="54" t="s">
        <v>256</v>
      </c>
      <c r="B122" s="55">
        <v>106030.01</v>
      </c>
      <c r="C122" s="54" t="s">
        <v>228</v>
      </c>
      <c r="D122" s="56" t="s">
        <v>10</v>
      </c>
      <c r="E122" s="57">
        <v>5</v>
      </c>
      <c r="F122" s="38" t="str">
        <f t="shared" si="15"/>
        <v>B</v>
      </c>
      <c r="G122" s="38" t="str">
        <f t="shared" si="17"/>
        <v>Balans</v>
      </c>
      <c r="H122" s="38" t="str">
        <f t="shared" si="22"/>
        <v>BIva</v>
      </c>
      <c r="I122" s="38" t="str">
        <f t="shared" si="18"/>
        <v>IMMATERIËLE VASTE ACTIVA</v>
      </c>
      <c r="J122" s="38" t="str">
        <f t="shared" si="23"/>
        <v>BIvaCev</v>
      </c>
      <c r="K122" s="38" t="str">
        <f t="shared" si="19"/>
        <v>Concessies en vergunningen</v>
      </c>
      <c r="L122" s="38" t="str">
        <f t="shared" si="24"/>
        <v>BIvaCevCuh</v>
      </c>
      <c r="M122" s="38" t="str">
        <f t="shared" si="20"/>
        <v>Cumulatieve herwaarderingen concessies en vergunningen</v>
      </c>
      <c r="N122" s="38" t="str">
        <f t="shared" si="25"/>
        <v>BIvaCevCuhBeg</v>
      </c>
      <c r="O122" s="38" t="str">
        <f t="shared" si="21"/>
        <v>Beginbalans concessies en vergunningen</v>
      </c>
      <c r="V122" s="37" t="str">
        <f t="shared" si="16"/>
        <v/>
      </c>
    </row>
    <row r="123" spans="1:22" x14ac:dyDescent="0.25">
      <c r="A123" s="54" t="s">
        <v>257</v>
      </c>
      <c r="B123" s="55">
        <v>106030.02</v>
      </c>
      <c r="C123" s="54" t="s">
        <v>258</v>
      </c>
      <c r="D123" s="56" t="s">
        <v>10</v>
      </c>
      <c r="E123" s="57">
        <v>5</v>
      </c>
      <c r="F123" s="38" t="str">
        <f t="shared" si="15"/>
        <v>B</v>
      </c>
      <c r="G123" s="38" t="str">
        <f t="shared" si="17"/>
        <v>Balans</v>
      </c>
      <c r="H123" s="38" t="str">
        <f t="shared" si="22"/>
        <v>BIva</v>
      </c>
      <c r="I123" s="38" t="str">
        <f t="shared" si="18"/>
        <v>IMMATERIËLE VASTE ACTIVA</v>
      </c>
      <c r="J123" s="38" t="str">
        <f t="shared" si="23"/>
        <v>BIvaCev</v>
      </c>
      <c r="K123" s="38" t="str">
        <f t="shared" si="19"/>
        <v>Concessies en vergunningen</v>
      </c>
      <c r="L123" s="38" t="str">
        <f t="shared" si="24"/>
        <v>BIvaCevCuh</v>
      </c>
      <c r="M123" s="38" t="str">
        <f t="shared" si="20"/>
        <v>Cumulatieve herwaarderingen concessies en vergunningen</v>
      </c>
      <c r="N123" s="38" t="str">
        <f t="shared" si="25"/>
        <v>BIvaCevCuhHer</v>
      </c>
      <c r="O123" s="38" t="str">
        <f t="shared" si="21"/>
        <v>Herwaarderingen concessies en vergunningen</v>
      </c>
      <c r="V123" s="37" t="str">
        <f t="shared" si="16"/>
        <v/>
      </c>
    </row>
    <row r="124" spans="1:22" x14ac:dyDescent="0.25">
      <c r="A124" s="54" t="s">
        <v>259</v>
      </c>
      <c r="B124" s="55">
        <v>106030.03</v>
      </c>
      <c r="C124" s="54" t="s">
        <v>260</v>
      </c>
      <c r="D124" s="56" t="s">
        <v>24</v>
      </c>
      <c r="E124" s="57">
        <v>5</v>
      </c>
      <c r="F124" s="38" t="str">
        <f t="shared" si="15"/>
        <v>B</v>
      </c>
      <c r="G124" s="38" t="str">
        <f t="shared" si="17"/>
        <v>Balans</v>
      </c>
      <c r="H124" s="38" t="str">
        <f t="shared" si="22"/>
        <v>BIva</v>
      </c>
      <c r="I124" s="38" t="str">
        <f t="shared" si="18"/>
        <v>IMMATERIËLE VASTE ACTIVA</v>
      </c>
      <c r="J124" s="38" t="str">
        <f t="shared" si="23"/>
        <v>BIvaCev</v>
      </c>
      <c r="K124" s="38" t="str">
        <f t="shared" si="19"/>
        <v>Concessies en vergunningen</v>
      </c>
      <c r="L124" s="38" t="str">
        <f t="shared" si="24"/>
        <v>BIvaCevCuh</v>
      </c>
      <c r="M124" s="38" t="str">
        <f t="shared" si="20"/>
        <v>Cumulatieve herwaarderingen concessies en vergunningen</v>
      </c>
      <c r="N124" s="38" t="str">
        <f t="shared" si="25"/>
        <v>BIvaCevCuhAfh</v>
      </c>
      <c r="O124" s="38" t="str">
        <f t="shared" si="21"/>
        <v>Afschrijving herwaarderingen concessies en vergunningen</v>
      </c>
      <c r="V124" s="37" t="str">
        <f t="shared" si="16"/>
        <v/>
      </c>
    </row>
    <row r="125" spans="1:22" x14ac:dyDescent="0.25">
      <c r="A125" s="54" t="s">
        <v>261</v>
      </c>
      <c r="B125" s="55">
        <v>106030.04</v>
      </c>
      <c r="C125" s="54" t="s">
        <v>262</v>
      </c>
      <c r="D125" s="56" t="s">
        <v>24</v>
      </c>
      <c r="E125" s="57">
        <v>5</v>
      </c>
      <c r="F125" s="38" t="str">
        <f t="shared" si="15"/>
        <v>B</v>
      </c>
      <c r="G125" s="38" t="str">
        <f t="shared" si="17"/>
        <v>Balans</v>
      </c>
      <c r="H125" s="38" t="str">
        <f t="shared" si="22"/>
        <v>BIva</v>
      </c>
      <c r="I125" s="38" t="str">
        <f t="shared" si="18"/>
        <v>IMMATERIËLE VASTE ACTIVA</v>
      </c>
      <c r="J125" s="38" t="str">
        <f t="shared" si="23"/>
        <v>BIvaCev</v>
      </c>
      <c r="K125" s="38" t="str">
        <f t="shared" si="19"/>
        <v>Concessies en vergunningen</v>
      </c>
      <c r="L125" s="38" t="str">
        <f t="shared" si="24"/>
        <v>BIvaCevCuh</v>
      </c>
      <c r="M125" s="38" t="str">
        <f t="shared" si="20"/>
        <v>Cumulatieve herwaarderingen concessies en vergunningen</v>
      </c>
      <c r="N125" s="38" t="str">
        <f t="shared" si="25"/>
        <v>BIvaCevCuhDeh</v>
      </c>
      <c r="O125" s="38" t="str">
        <f t="shared" si="21"/>
        <v>Desinvestering herwaarderingen concessies en vergunningen</v>
      </c>
      <c r="V125" s="37" t="str">
        <f t="shared" si="16"/>
        <v/>
      </c>
    </row>
    <row r="126" spans="1:22" x14ac:dyDescent="0.25">
      <c r="A126" s="43" t="s">
        <v>263</v>
      </c>
      <c r="B126" s="44" t="s">
        <v>264</v>
      </c>
      <c r="C126" s="43" t="s">
        <v>265</v>
      </c>
      <c r="D126" s="45" t="s">
        <v>10</v>
      </c>
      <c r="E126" s="46">
        <v>3</v>
      </c>
      <c r="F126" s="38" t="str">
        <f t="shared" si="15"/>
        <v>B</v>
      </c>
      <c r="G126" s="38" t="str">
        <f t="shared" si="17"/>
        <v>Balans</v>
      </c>
      <c r="H126" s="38" t="str">
        <f t="shared" si="22"/>
        <v>BIva</v>
      </c>
      <c r="I126" s="38" t="str">
        <f t="shared" si="18"/>
        <v>IMMATERIËLE VASTE ACTIVA</v>
      </c>
      <c r="J126" s="38" t="str">
        <f t="shared" si="23"/>
        <v>BIvaGoo</v>
      </c>
      <c r="K126" s="38" t="str">
        <f t="shared" si="19"/>
        <v>Goodwill</v>
      </c>
      <c r="L126" s="38" t="str">
        <f t="shared" si="24"/>
        <v/>
      </c>
      <c r="M126" s="38" t="str">
        <f t="shared" si="20"/>
        <v/>
      </c>
      <c r="N126" s="38" t="str">
        <f t="shared" si="25"/>
        <v/>
      </c>
      <c r="O126" s="38" t="str">
        <f t="shared" si="21"/>
        <v/>
      </c>
      <c r="R126" s="47"/>
      <c r="S126" s="48"/>
      <c r="T126" s="37">
        <v>61</v>
      </c>
      <c r="U126" s="37" t="s">
        <v>5647</v>
      </c>
      <c r="V126" s="37" t="str">
        <f t="shared" si="16"/>
        <v/>
      </c>
    </row>
    <row r="127" spans="1:22" x14ac:dyDescent="0.25">
      <c r="A127" s="49" t="s">
        <v>266</v>
      </c>
      <c r="B127" s="50" t="s">
        <v>267</v>
      </c>
      <c r="C127" s="49" t="s">
        <v>268</v>
      </c>
      <c r="D127" s="61" t="s">
        <v>10</v>
      </c>
      <c r="E127" s="62">
        <v>4</v>
      </c>
      <c r="F127" s="38" t="str">
        <f t="shared" si="15"/>
        <v>B</v>
      </c>
      <c r="G127" s="38" t="str">
        <f t="shared" si="17"/>
        <v>Balans</v>
      </c>
      <c r="H127" s="38" t="str">
        <f t="shared" si="22"/>
        <v>BIva</v>
      </c>
      <c r="I127" s="38" t="str">
        <f t="shared" si="18"/>
        <v>IMMATERIËLE VASTE ACTIVA</v>
      </c>
      <c r="J127" s="38" t="str">
        <f t="shared" si="23"/>
        <v>BIvaGoo</v>
      </c>
      <c r="K127" s="38" t="str">
        <f t="shared" si="19"/>
        <v>Goodwill</v>
      </c>
      <c r="L127" s="38" t="str">
        <f t="shared" si="24"/>
        <v>BIvaGooVvp</v>
      </c>
      <c r="M127" s="38" t="str">
        <f t="shared" si="20"/>
        <v>Verkrijgings- of vervaardigingsprijs goodwill</v>
      </c>
      <c r="N127" s="38" t="str">
        <f t="shared" si="25"/>
        <v/>
      </c>
      <c r="O127" s="38" t="str">
        <f t="shared" si="21"/>
        <v/>
      </c>
      <c r="V127" s="37" t="str">
        <f t="shared" si="16"/>
        <v/>
      </c>
    </row>
    <row r="128" spans="1:22" x14ac:dyDescent="0.25">
      <c r="A128" s="54" t="s">
        <v>269</v>
      </c>
      <c r="B128" s="55">
        <v>107010.01</v>
      </c>
      <c r="C128" s="54" t="s">
        <v>270</v>
      </c>
      <c r="D128" s="56" t="s">
        <v>10</v>
      </c>
      <c r="E128" s="57">
        <v>5</v>
      </c>
      <c r="F128" s="38" t="str">
        <f t="shared" si="15"/>
        <v>B</v>
      </c>
      <c r="G128" s="38" t="str">
        <f t="shared" si="17"/>
        <v>Balans</v>
      </c>
      <c r="H128" s="38" t="str">
        <f t="shared" si="22"/>
        <v>BIva</v>
      </c>
      <c r="I128" s="38" t="str">
        <f t="shared" si="18"/>
        <v>IMMATERIËLE VASTE ACTIVA</v>
      </c>
      <c r="J128" s="38" t="str">
        <f t="shared" si="23"/>
        <v>BIvaGoo</v>
      </c>
      <c r="K128" s="38" t="str">
        <f t="shared" si="19"/>
        <v>Goodwill</v>
      </c>
      <c r="L128" s="38" t="str">
        <f t="shared" si="24"/>
        <v>BIvaGooVvp</v>
      </c>
      <c r="M128" s="38" t="str">
        <f t="shared" si="20"/>
        <v>Verkrijgings- of vervaardigingsprijs goodwill</v>
      </c>
      <c r="N128" s="38" t="str">
        <f t="shared" si="25"/>
        <v>BIvaGooVvpBeg</v>
      </c>
      <c r="O128" s="38" t="str">
        <f t="shared" si="21"/>
        <v>Beginbalans goodwill</v>
      </c>
      <c r="R128" s="63"/>
      <c r="S128" s="64"/>
      <c r="T128" s="65"/>
      <c r="U128" s="66"/>
      <c r="V128" s="37" t="str">
        <f t="shared" si="16"/>
        <v/>
      </c>
    </row>
    <row r="129" spans="1:22" x14ac:dyDescent="0.25">
      <c r="A129" s="54" t="s">
        <v>271</v>
      </c>
      <c r="B129" s="55">
        <v>107010.02</v>
      </c>
      <c r="C129" s="54" t="s">
        <v>272</v>
      </c>
      <c r="D129" s="56" t="s">
        <v>10</v>
      </c>
      <c r="E129" s="57">
        <v>5</v>
      </c>
      <c r="F129" s="38" t="str">
        <f t="shared" si="15"/>
        <v>B</v>
      </c>
      <c r="G129" s="38" t="str">
        <f t="shared" si="17"/>
        <v>Balans</v>
      </c>
      <c r="H129" s="38" t="str">
        <f t="shared" si="22"/>
        <v>BIva</v>
      </c>
      <c r="I129" s="38" t="str">
        <f t="shared" si="18"/>
        <v>IMMATERIËLE VASTE ACTIVA</v>
      </c>
      <c r="J129" s="38" t="str">
        <f t="shared" si="23"/>
        <v>BIvaGoo</v>
      </c>
      <c r="K129" s="38" t="str">
        <f t="shared" si="19"/>
        <v>Goodwill</v>
      </c>
      <c r="L129" s="38" t="str">
        <f t="shared" si="24"/>
        <v>BIvaGooVvp</v>
      </c>
      <c r="M129" s="38" t="str">
        <f t="shared" si="20"/>
        <v>Verkrijgings- of vervaardigingsprijs goodwill</v>
      </c>
      <c r="N129" s="38" t="str">
        <f t="shared" si="25"/>
        <v>BIvaGooVvpInv</v>
      </c>
      <c r="O129" s="38" t="str">
        <f t="shared" si="21"/>
        <v>Investeringen goodwill</v>
      </c>
      <c r="R129" s="63"/>
      <c r="S129" s="64"/>
      <c r="T129" s="65"/>
      <c r="U129" s="66"/>
      <c r="V129" s="37" t="str">
        <f t="shared" si="16"/>
        <v/>
      </c>
    </row>
    <row r="130" spans="1:22" x14ac:dyDescent="0.25">
      <c r="A130" s="54" t="s">
        <v>273</v>
      </c>
      <c r="B130" s="55">
        <v>107010.03</v>
      </c>
      <c r="C130" s="54" t="s">
        <v>274</v>
      </c>
      <c r="D130" s="56" t="s">
        <v>10</v>
      </c>
      <c r="E130" s="57">
        <v>5</v>
      </c>
      <c r="F130" s="38" t="str">
        <f t="shared" si="15"/>
        <v>B</v>
      </c>
      <c r="G130" s="38" t="str">
        <f t="shared" si="17"/>
        <v>Balans</v>
      </c>
      <c r="H130" s="38" t="str">
        <f t="shared" si="22"/>
        <v>BIva</v>
      </c>
      <c r="I130" s="38" t="str">
        <f t="shared" si="18"/>
        <v>IMMATERIËLE VASTE ACTIVA</v>
      </c>
      <c r="J130" s="38" t="str">
        <f t="shared" si="23"/>
        <v>BIvaGoo</v>
      </c>
      <c r="K130" s="38" t="str">
        <f t="shared" si="19"/>
        <v>Goodwill</v>
      </c>
      <c r="L130" s="38" t="str">
        <f t="shared" si="24"/>
        <v>BIvaGooVvp</v>
      </c>
      <c r="M130" s="38" t="str">
        <f t="shared" si="20"/>
        <v>Verkrijgings- of vervaardigingsprijs goodwill</v>
      </c>
      <c r="N130" s="38" t="str">
        <f t="shared" si="25"/>
        <v>BIvaGooVvpAdo</v>
      </c>
      <c r="O130" s="38" t="str">
        <f t="shared" si="21"/>
        <v>Aankopen door overnames goodwill</v>
      </c>
      <c r="R130" s="63"/>
      <c r="S130" s="64"/>
      <c r="T130" s="65"/>
      <c r="U130" s="66"/>
      <c r="V130" s="37" t="str">
        <f t="shared" si="16"/>
        <v/>
      </c>
    </row>
    <row r="131" spans="1:22" x14ac:dyDescent="0.25">
      <c r="A131" s="54" t="s">
        <v>275</v>
      </c>
      <c r="B131" s="55">
        <v>107010.04</v>
      </c>
      <c r="C131" s="54" t="s">
        <v>276</v>
      </c>
      <c r="D131" s="56" t="s">
        <v>24</v>
      </c>
      <c r="E131" s="57">
        <v>5</v>
      </c>
      <c r="F131" s="38" t="str">
        <f t="shared" si="15"/>
        <v>B</v>
      </c>
      <c r="G131" s="38" t="str">
        <f t="shared" si="17"/>
        <v>Balans</v>
      </c>
      <c r="H131" s="38" t="str">
        <f t="shared" si="22"/>
        <v>BIva</v>
      </c>
      <c r="I131" s="38" t="str">
        <f t="shared" si="18"/>
        <v>IMMATERIËLE VASTE ACTIVA</v>
      </c>
      <c r="J131" s="38" t="str">
        <f t="shared" si="23"/>
        <v>BIvaGoo</v>
      </c>
      <c r="K131" s="38" t="str">
        <f t="shared" si="19"/>
        <v>Goodwill</v>
      </c>
      <c r="L131" s="38" t="str">
        <f t="shared" si="24"/>
        <v>BIvaGooVvp</v>
      </c>
      <c r="M131" s="38" t="str">
        <f t="shared" si="20"/>
        <v>Verkrijgings- of vervaardigingsprijs goodwill</v>
      </c>
      <c r="N131" s="38" t="str">
        <f t="shared" si="25"/>
        <v>BIvaGooVvpDes</v>
      </c>
      <c r="O131" s="38" t="str">
        <f t="shared" si="21"/>
        <v>Desinvesteringen goodwill</v>
      </c>
      <c r="R131" s="63"/>
      <c r="S131" s="64"/>
      <c r="T131" s="65"/>
      <c r="U131" s="66"/>
      <c r="V131" s="37" t="str">
        <f t="shared" si="16"/>
        <v/>
      </c>
    </row>
    <row r="132" spans="1:22" x14ac:dyDescent="0.25">
      <c r="A132" s="54" t="s">
        <v>277</v>
      </c>
      <c r="B132" s="55">
        <v>107010.05</v>
      </c>
      <c r="C132" s="54" t="s">
        <v>278</v>
      </c>
      <c r="D132" s="56" t="s">
        <v>24</v>
      </c>
      <c r="E132" s="57">
        <v>5</v>
      </c>
      <c r="F132" s="38" t="str">
        <f t="shared" ref="F132:F195" si="26">IF(LEN(A132)&gt;=1,LEFT(A132,1),"")</f>
        <v>B</v>
      </c>
      <c r="G132" s="38" t="str">
        <f t="shared" si="17"/>
        <v>Balans</v>
      </c>
      <c r="H132" s="38" t="str">
        <f t="shared" si="22"/>
        <v>BIva</v>
      </c>
      <c r="I132" s="38" t="str">
        <f t="shared" si="18"/>
        <v>IMMATERIËLE VASTE ACTIVA</v>
      </c>
      <c r="J132" s="38" t="str">
        <f t="shared" si="23"/>
        <v>BIvaGoo</v>
      </c>
      <c r="K132" s="38" t="str">
        <f t="shared" si="19"/>
        <v>Goodwill</v>
      </c>
      <c r="L132" s="38" t="str">
        <f t="shared" si="24"/>
        <v>BIvaGooVvp</v>
      </c>
      <c r="M132" s="38" t="str">
        <f t="shared" si="20"/>
        <v>Verkrijgings- of vervaardigingsprijs goodwill</v>
      </c>
      <c r="N132" s="38" t="str">
        <f t="shared" si="25"/>
        <v>BIvaGooVvpDda</v>
      </c>
      <c r="O132" s="38" t="str">
        <f t="shared" si="21"/>
        <v>Desinvesteringen door afstotingen goodwill</v>
      </c>
      <c r="R132" s="63"/>
      <c r="S132" s="64"/>
      <c r="T132" s="65"/>
      <c r="U132" s="66"/>
      <c r="V132" s="37" t="str">
        <f t="shared" si="16"/>
        <v/>
      </c>
    </row>
    <row r="133" spans="1:22" x14ac:dyDescent="0.25">
      <c r="A133" s="54" t="s">
        <v>279</v>
      </c>
      <c r="B133" s="55">
        <v>107010.06</v>
      </c>
      <c r="C133" s="54" t="s">
        <v>280</v>
      </c>
      <c r="D133" s="56" t="s">
        <v>10</v>
      </c>
      <c r="E133" s="57">
        <v>5</v>
      </c>
      <c r="F133" s="38" t="str">
        <f t="shared" si="26"/>
        <v>B</v>
      </c>
      <c r="G133" s="38" t="str">
        <f t="shared" si="17"/>
        <v>Balans</v>
      </c>
      <c r="H133" s="38" t="str">
        <f t="shared" si="22"/>
        <v>BIva</v>
      </c>
      <c r="I133" s="38" t="str">
        <f t="shared" si="18"/>
        <v>IMMATERIËLE VASTE ACTIVA</v>
      </c>
      <c r="J133" s="38" t="str">
        <f t="shared" si="23"/>
        <v>BIvaGoo</v>
      </c>
      <c r="K133" s="38" t="str">
        <f t="shared" si="19"/>
        <v>Goodwill</v>
      </c>
      <c r="L133" s="38" t="str">
        <f t="shared" si="24"/>
        <v>BIvaGooVvp</v>
      </c>
      <c r="M133" s="38" t="str">
        <f t="shared" si="20"/>
        <v>Verkrijgings- of vervaardigingsprijs goodwill</v>
      </c>
      <c r="N133" s="38" t="str">
        <f t="shared" si="25"/>
        <v>BIvaGooVvpOmv</v>
      </c>
      <c r="O133" s="38" t="str">
        <f t="shared" si="21"/>
        <v>Omrekeningsverschillen goodwill</v>
      </c>
      <c r="V133" s="37" t="str">
        <f t="shared" ref="V133:V196" si="27">IF(COUNTIF(R:R,R133)=0,"",COUNTIF(R:R,R133))</f>
        <v/>
      </c>
    </row>
    <row r="134" spans="1:22" x14ac:dyDescent="0.25">
      <c r="A134" s="54" t="s">
        <v>281</v>
      </c>
      <c r="B134" s="55">
        <v>107010.07</v>
      </c>
      <c r="C134" s="54" t="s">
        <v>282</v>
      </c>
      <c r="D134" s="56" t="s">
        <v>10</v>
      </c>
      <c r="E134" s="57">
        <v>5</v>
      </c>
      <c r="F134" s="38" t="str">
        <f t="shared" si="26"/>
        <v>B</v>
      </c>
      <c r="G134" s="38" t="str">
        <f t="shared" si="17"/>
        <v>Balans</v>
      </c>
      <c r="H134" s="38" t="str">
        <f t="shared" si="22"/>
        <v>BIva</v>
      </c>
      <c r="I134" s="38" t="str">
        <f t="shared" si="18"/>
        <v>IMMATERIËLE VASTE ACTIVA</v>
      </c>
      <c r="J134" s="38" t="str">
        <f t="shared" si="23"/>
        <v>BIvaGoo</v>
      </c>
      <c r="K134" s="38" t="str">
        <f t="shared" si="19"/>
        <v>Goodwill</v>
      </c>
      <c r="L134" s="38" t="str">
        <f t="shared" si="24"/>
        <v>BIvaGooVvp</v>
      </c>
      <c r="M134" s="38" t="str">
        <f t="shared" si="20"/>
        <v>Verkrijgings- of vervaardigingsprijs goodwill</v>
      </c>
      <c r="N134" s="38" t="str">
        <f t="shared" si="25"/>
        <v>BIvaGooVvpOvm</v>
      </c>
      <c r="O134" s="38" t="str">
        <f t="shared" si="21"/>
        <v>Overige mutaties goodwill</v>
      </c>
      <c r="R134" s="63"/>
      <c r="S134" s="64"/>
      <c r="T134" s="65"/>
      <c r="U134" s="66"/>
      <c r="V134" s="37" t="str">
        <f t="shared" si="27"/>
        <v/>
      </c>
    </row>
    <row r="135" spans="1:22" x14ac:dyDescent="0.25">
      <c r="A135" s="49" t="s">
        <v>283</v>
      </c>
      <c r="B135" s="50" t="s">
        <v>284</v>
      </c>
      <c r="C135" s="49" t="s">
        <v>285</v>
      </c>
      <c r="D135" s="61" t="s">
        <v>24</v>
      </c>
      <c r="E135" s="62">
        <v>4</v>
      </c>
      <c r="F135" s="38" t="str">
        <f t="shared" si="26"/>
        <v>B</v>
      </c>
      <c r="G135" s="38" t="str">
        <f t="shared" ref="G135:G198" si="28">LOOKUP(F135,A:A,C:C)</f>
        <v>Balans</v>
      </c>
      <c r="H135" s="38" t="str">
        <f t="shared" si="22"/>
        <v>BIva</v>
      </c>
      <c r="I135" s="38" t="str">
        <f t="shared" ref="I135:I198" si="29">IF(ISERROR(VLOOKUP(H135,A:C,3,FALSE)),"",VLOOKUP(H135,A:C,3,FALSE))</f>
        <v>IMMATERIËLE VASTE ACTIVA</v>
      </c>
      <c r="J135" s="38" t="str">
        <f t="shared" si="23"/>
        <v>BIvaGoo</v>
      </c>
      <c r="K135" s="38" t="str">
        <f t="shared" ref="K135:K198" si="30">IF(ISERROR(VLOOKUP(J135,A:C,3,FALSE)),"",VLOOKUP(J135,A:C,3,FALSE))</f>
        <v>Goodwill</v>
      </c>
      <c r="L135" s="38" t="str">
        <f t="shared" si="24"/>
        <v>BIvaGooCae</v>
      </c>
      <c r="M135" s="38" t="str">
        <f t="shared" ref="M135:M198" si="31">IF(ISERROR(VLOOKUP(L135,A:C,3,FALSE)),"",VLOOKUP(L135,A:C,3,FALSE))</f>
        <v>Cumulatieve afschrijvingen en waardeverminderingen goodwill</v>
      </c>
      <c r="N135" s="38" t="str">
        <f t="shared" si="25"/>
        <v/>
      </c>
      <c r="O135" s="38" t="str">
        <f t="shared" ref="O135:O198" si="32">IF(ISERROR(VLOOKUP(N135,A:C,3,FALSE)),"",VLOOKUP(N135,A:C,3,FALSE))</f>
        <v/>
      </c>
      <c r="V135" s="37" t="str">
        <f t="shared" si="27"/>
        <v/>
      </c>
    </row>
    <row r="136" spans="1:22" x14ac:dyDescent="0.25">
      <c r="A136" s="54" t="s">
        <v>286</v>
      </c>
      <c r="B136" s="55">
        <v>107020.01</v>
      </c>
      <c r="C136" s="54" t="s">
        <v>270</v>
      </c>
      <c r="D136" s="56" t="s">
        <v>24</v>
      </c>
      <c r="E136" s="57">
        <v>5</v>
      </c>
      <c r="F136" s="38" t="str">
        <f t="shared" si="26"/>
        <v>B</v>
      </c>
      <c r="G136" s="38" t="str">
        <f t="shared" si="28"/>
        <v>Balans</v>
      </c>
      <c r="H136" s="38" t="str">
        <f t="shared" si="22"/>
        <v>BIva</v>
      </c>
      <c r="I136" s="38" t="str">
        <f t="shared" si="29"/>
        <v>IMMATERIËLE VASTE ACTIVA</v>
      </c>
      <c r="J136" s="38" t="str">
        <f t="shared" si="23"/>
        <v>BIvaGoo</v>
      </c>
      <c r="K136" s="38" t="str">
        <f t="shared" si="30"/>
        <v>Goodwill</v>
      </c>
      <c r="L136" s="38" t="str">
        <f t="shared" si="24"/>
        <v>BIvaGooCae</v>
      </c>
      <c r="M136" s="38" t="str">
        <f t="shared" si="31"/>
        <v>Cumulatieve afschrijvingen en waardeverminderingen goodwill</v>
      </c>
      <c r="N136" s="38" t="str">
        <f t="shared" si="25"/>
        <v>BIvaGooCaeBeg</v>
      </c>
      <c r="O136" s="38" t="str">
        <f t="shared" si="32"/>
        <v>Beginbalans goodwill</v>
      </c>
      <c r="R136" s="63"/>
      <c r="S136" s="64"/>
      <c r="T136" s="65"/>
      <c r="U136" s="66"/>
      <c r="V136" s="37" t="str">
        <f t="shared" si="27"/>
        <v/>
      </c>
    </row>
    <row r="137" spans="1:22" x14ac:dyDescent="0.25">
      <c r="A137" s="54" t="s">
        <v>287</v>
      </c>
      <c r="B137" s="55">
        <v>107020.02</v>
      </c>
      <c r="C137" s="54" t="s">
        <v>288</v>
      </c>
      <c r="D137" s="56" t="s">
        <v>24</v>
      </c>
      <c r="E137" s="57">
        <v>5</v>
      </c>
      <c r="F137" s="38" t="str">
        <f t="shared" si="26"/>
        <v>B</v>
      </c>
      <c r="G137" s="38" t="str">
        <f t="shared" si="28"/>
        <v>Balans</v>
      </c>
      <c r="H137" s="38" t="str">
        <f t="shared" si="22"/>
        <v>BIva</v>
      </c>
      <c r="I137" s="38" t="str">
        <f t="shared" si="29"/>
        <v>IMMATERIËLE VASTE ACTIVA</v>
      </c>
      <c r="J137" s="38" t="str">
        <f t="shared" si="23"/>
        <v>BIvaGoo</v>
      </c>
      <c r="K137" s="38" t="str">
        <f t="shared" si="30"/>
        <v>Goodwill</v>
      </c>
      <c r="L137" s="38" t="str">
        <f t="shared" si="24"/>
        <v>BIvaGooCae</v>
      </c>
      <c r="M137" s="38" t="str">
        <f t="shared" si="31"/>
        <v>Cumulatieve afschrijvingen en waardeverminderingen goodwill</v>
      </c>
      <c r="N137" s="38" t="str">
        <f t="shared" si="25"/>
        <v>BIvaGooCaeAfs</v>
      </c>
      <c r="O137" s="38" t="str">
        <f t="shared" si="32"/>
        <v>Afschrijvingen goodwill</v>
      </c>
      <c r="R137" s="63"/>
      <c r="S137" s="64"/>
      <c r="T137" s="65"/>
      <c r="U137" s="66"/>
      <c r="V137" s="37" t="str">
        <f t="shared" si="27"/>
        <v/>
      </c>
    </row>
    <row r="138" spans="1:22" x14ac:dyDescent="0.25">
      <c r="A138" s="54" t="s">
        <v>289</v>
      </c>
      <c r="B138" s="55">
        <v>107020.03</v>
      </c>
      <c r="C138" s="54" t="s">
        <v>290</v>
      </c>
      <c r="D138" s="56" t="s">
        <v>10</v>
      </c>
      <c r="E138" s="57">
        <v>5</v>
      </c>
      <c r="F138" s="38" t="str">
        <f t="shared" si="26"/>
        <v>B</v>
      </c>
      <c r="G138" s="38" t="str">
        <f t="shared" si="28"/>
        <v>Balans</v>
      </c>
      <c r="H138" s="38" t="str">
        <f t="shared" ref="H138:H201" si="33">IF(LEN(A138)&gt;=4,LEFT(A138,4),"")</f>
        <v>BIva</v>
      </c>
      <c r="I138" s="38" t="str">
        <f t="shared" si="29"/>
        <v>IMMATERIËLE VASTE ACTIVA</v>
      </c>
      <c r="J138" s="38" t="str">
        <f t="shared" ref="J138:J201" si="34">IF(LEN(A138)&gt;=7,LEFT(A138,7),"")</f>
        <v>BIvaGoo</v>
      </c>
      <c r="K138" s="38" t="str">
        <f t="shared" si="30"/>
        <v>Goodwill</v>
      </c>
      <c r="L138" s="38" t="str">
        <f t="shared" ref="L138:L201" si="35">IF(LEN(A138)&gt;=10,LEFT(A138,10),"")</f>
        <v>BIvaGooCae</v>
      </c>
      <c r="M138" s="38" t="str">
        <f t="shared" si="31"/>
        <v>Cumulatieve afschrijvingen en waardeverminderingen goodwill</v>
      </c>
      <c r="N138" s="38" t="str">
        <f t="shared" ref="N138:N201" si="36">IF(LEN(A138)&gt;=13,LEFT(A138,13),"")</f>
        <v>BIvaGooCaeDca</v>
      </c>
      <c r="O138" s="38" t="str">
        <f t="shared" si="32"/>
        <v>Desinvestering cumulatieve afschrijvingen en waardeverminderingen goodwill</v>
      </c>
      <c r="V138" s="37" t="str">
        <f t="shared" si="27"/>
        <v/>
      </c>
    </row>
    <row r="139" spans="1:22" x14ac:dyDescent="0.25">
      <c r="A139" s="54" t="s">
        <v>291</v>
      </c>
      <c r="B139" s="55">
        <v>107020.04</v>
      </c>
      <c r="C139" s="54" t="s">
        <v>292</v>
      </c>
      <c r="D139" s="56" t="s">
        <v>24</v>
      </c>
      <c r="E139" s="57">
        <v>5</v>
      </c>
      <c r="F139" s="38" t="str">
        <f t="shared" si="26"/>
        <v>B</v>
      </c>
      <c r="G139" s="38" t="str">
        <f t="shared" si="28"/>
        <v>Balans</v>
      </c>
      <c r="H139" s="38" t="str">
        <f t="shared" si="33"/>
        <v>BIva</v>
      </c>
      <c r="I139" s="38" t="str">
        <f t="shared" si="29"/>
        <v>IMMATERIËLE VASTE ACTIVA</v>
      </c>
      <c r="J139" s="38" t="str">
        <f t="shared" si="34"/>
        <v>BIvaGoo</v>
      </c>
      <c r="K139" s="38" t="str">
        <f t="shared" si="30"/>
        <v>Goodwill</v>
      </c>
      <c r="L139" s="38" t="str">
        <f t="shared" si="35"/>
        <v>BIvaGooCae</v>
      </c>
      <c r="M139" s="38" t="str">
        <f t="shared" si="31"/>
        <v>Cumulatieve afschrijvingen en waardeverminderingen goodwill</v>
      </c>
      <c r="N139" s="38" t="str">
        <f t="shared" si="36"/>
        <v>BIvaGooCaeWvr</v>
      </c>
      <c r="O139" s="38" t="str">
        <f t="shared" si="32"/>
        <v>Waardeverminderingen goodwill</v>
      </c>
      <c r="V139" s="37" t="str">
        <f t="shared" si="27"/>
        <v/>
      </c>
    </row>
    <row r="140" spans="1:22" x14ac:dyDescent="0.25">
      <c r="A140" s="54" t="s">
        <v>293</v>
      </c>
      <c r="B140" s="55">
        <v>107020.05</v>
      </c>
      <c r="C140" s="54" t="s">
        <v>294</v>
      </c>
      <c r="D140" s="56" t="s">
        <v>10</v>
      </c>
      <c r="E140" s="57">
        <v>5</v>
      </c>
      <c r="F140" s="38" t="str">
        <f t="shared" si="26"/>
        <v>B</v>
      </c>
      <c r="G140" s="38" t="str">
        <f t="shared" si="28"/>
        <v>Balans</v>
      </c>
      <c r="H140" s="38" t="str">
        <f t="shared" si="33"/>
        <v>BIva</v>
      </c>
      <c r="I140" s="38" t="str">
        <f t="shared" si="29"/>
        <v>IMMATERIËLE VASTE ACTIVA</v>
      </c>
      <c r="J140" s="38" t="str">
        <f t="shared" si="34"/>
        <v>BIvaGoo</v>
      </c>
      <c r="K140" s="38" t="str">
        <f t="shared" si="30"/>
        <v>Goodwill</v>
      </c>
      <c r="L140" s="38" t="str">
        <f t="shared" si="35"/>
        <v>BIvaGooCae</v>
      </c>
      <c r="M140" s="38" t="str">
        <f t="shared" si="31"/>
        <v>Cumulatieve afschrijvingen en waardeverminderingen goodwill</v>
      </c>
      <c r="N140" s="38" t="str">
        <f t="shared" si="36"/>
        <v>BIvaGooCaeTvw</v>
      </c>
      <c r="O140" s="38" t="str">
        <f t="shared" si="32"/>
        <v>Terugneming van waardeverminderingen goodwill</v>
      </c>
      <c r="V140" s="37" t="str">
        <f t="shared" si="27"/>
        <v/>
      </c>
    </row>
    <row r="141" spans="1:22" x14ac:dyDescent="0.25">
      <c r="A141" s="49" t="s">
        <v>295</v>
      </c>
      <c r="B141" s="50" t="s">
        <v>296</v>
      </c>
      <c r="C141" s="49" t="s">
        <v>297</v>
      </c>
      <c r="D141" s="61" t="s">
        <v>10</v>
      </c>
      <c r="E141" s="62">
        <v>4</v>
      </c>
      <c r="F141" s="38" t="str">
        <f t="shared" si="26"/>
        <v>B</v>
      </c>
      <c r="G141" s="38" t="str">
        <f t="shared" si="28"/>
        <v>Balans</v>
      </c>
      <c r="H141" s="38" t="str">
        <f t="shared" si="33"/>
        <v>BIva</v>
      </c>
      <c r="I141" s="38" t="str">
        <f t="shared" si="29"/>
        <v>IMMATERIËLE VASTE ACTIVA</v>
      </c>
      <c r="J141" s="38" t="str">
        <f t="shared" si="34"/>
        <v>BIvaGoo</v>
      </c>
      <c r="K141" s="38" t="str">
        <f t="shared" si="30"/>
        <v>Goodwill</v>
      </c>
      <c r="L141" s="38" t="str">
        <f t="shared" si="35"/>
        <v>BIvaGooCuh</v>
      </c>
      <c r="M141" s="38" t="str">
        <f t="shared" si="31"/>
        <v>Cumulatieve herwaarderingen goodwill</v>
      </c>
      <c r="N141" s="38" t="str">
        <f t="shared" si="36"/>
        <v/>
      </c>
      <c r="O141" s="38" t="str">
        <f t="shared" si="32"/>
        <v/>
      </c>
      <c r="V141" s="37" t="str">
        <f t="shared" si="27"/>
        <v/>
      </c>
    </row>
    <row r="142" spans="1:22" x14ac:dyDescent="0.25">
      <c r="A142" s="54" t="s">
        <v>298</v>
      </c>
      <c r="B142" s="55">
        <v>107030.01</v>
      </c>
      <c r="C142" s="54" t="s">
        <v>270</v>
      </c>
      <c r="D142" s="56" t="s">
        <v>10</v>
      </c>
      <c r="E142" s="57">
        <v>5</v>
      </c>
      <c r="F142" s="38" t="str">
        <f t="shared" si="26"/>
        <v>B</v>
      </c>
      <c r="G142" s="38" t="str">
        <f t="shared" si="28"/>
        <v>Balans</v>
      </c>
      <c r="H142" s="38" t="str">
        <f t="shared" si="33"/>
        <v>BIva</v>
      </c>
      <c r="I142" s="38" t="str">
        <f t="shared" si="29"/>
        <v>IMMATERIËLE VASTE ACTIVA</v>
      </c>
      <c r="J142" s="38" t="str">
        <f t="shared" si="34"/>
        <v>BIvaGoo</v>
      </c>
      <c r="K142" s="38" t="str">
        <f t="shared" si="30"/>
        <v>Goodwill</v>
      </c>
      <c r="L142" s="38" t="str">
        <f t="shared" si="35"/>
        <v>BIvaGooCuh</v>
      </c>
      <c r="M142" s="38" t="str">
        <f t="shared" si="31"/>
        <v>Cumulatieve herwaarderingen goodwill</v>
      </c>
      <c r="N142" s="38" t="str">
        <f t="shared" si="36"/>
        <v>BIvaGooCuhBeg</v>
      </c>
      <c r="O142" s="38" t="str">
        <f t="shared" si="32"/>
        <v>Beginbalans goodwill</v>
      </c>
      <c r="V142" s="37" t="str">
        <f t="shared" si="27"/>
        <v/>
      </c>
    </row>
    <row r="143" spans="1:22" x14ac:dyDescent="0.25">
      <c r="A143" s="54" t="s">
        <v>299</v>
      </c>
      <c r="B143" s="55">
        <v>107030.02</v>
      </c>
      <c r="C143" s="54" t="s">
        <v>300</v>
      </c>
      <c r="D143" s="56" t="s">
        <v>10</v>
      </c>
      <c r="E143" s="57">
        <v>5</v>
      </c>
      <c r="F143" s="38" t="str">
        <f t="shared" si="26"/>
        <v>B</v>
      </c>
      <c r="G143" s="38" t="str">
        <f t="shared" si="28"/>
        <v>Balans</v>
      </c>
      <c r="H143" s="38" t="str">
        <f t="shared" si="33"/>
        <v>BIva</v>
      </c>
      <c r="I143" s="38" t="str">
        <f t="shared" si="29"/>
        <v>IMMATERIËLE VASTE ACTIVA</v>
      </c>
      <c r="J143" s="38" t="str">
        <f t="shared" si="34"/>
        <v>BIvaGoo</v>
      </c>
      <c r="K143" s="38" t="str">
        <f t="shared" si="30"/>
        <v>Goodwill</v>
      </c>
      <c r="L143" s="38" t="str">
        <f t="shared" si="35"/>
        <v>BIvaGooCuh</v>
      </c>
      <c r="M143" s="38" t="str">
        <f t="shared" si="31"/>
        <v>Cumulatieve herwaarderingen goodwill</v>
      </c>
      <c r="N143" s="38" t="str">
        <f t="shared" si="36"/>
        <v>BIvaGooCuhHer</v>
      </c>
      <c r="O143" s="38" t="str">
        <f t="shared" si="32"/>
        <v>Herwaarderingen goodwill</v>
      </c>
      <c r="V143" s="37" t="str">
        <f t="shared" si="27"/>
        <v/>
      </c>
    </row>
    <row r="144" spans="1:22" x14ac:dyDescent="0.25">
      <c r="A144" s="54" t="s">
        <v>301</v>
      </c>
      <c r="B144" s="55">
        <v>107030.03</v>
      </c>
      <c r="C144" s="54" t="s">
        <v>302</v>
      </c>
      <c r="D144" s="56" t="s">
        <v>24</v>
      </c>
      <c r="E144" s="57">
        <v>5</v>
      </c>
      <c r="F144" s="38" t="str">
        <f t="shared" si="26"/>
        <v>B</v>
      </c>
      <c r="G144" s="38" t="str">
        <f t="shared" si="28"/>
        <v>Balans</v>
      </c>
      <c r="H144" s="38" t="str">
        <f t="shared" si="33"/>
        <v>BIva</v>
      </c>
      <c r="I144" s="38" t="str">
        <f t="shared" si="29"/>
        <v>IMMATERIËLE VASTE ACTIVA</v>
      </c>
      <c r="J144" s="38" t="str">
        <f t="shared" si="34"/>
        <v>BIvaGoo</v>
      </c>
      <c r="K144" s="38" t="str">
        <f t="shared" si="30"/>
        <v>Goodwill</v>
      </c>
      <c r="L144" s="38" t="str">
        <f t="shared" si="35"/>
        <v>BIvaGooCuh</v>
      </c>
      <c r="M144" s="38" t="str">
        <f t="shared" si="31"/>
        <v>Cumulatieve herwaarderingen goodwill</v>
      </c>
      <c r="N144" s="38" t="str">
        <f t="shared" si="36"/>
        <v>BIvaGooCuhAfh</v>
      </c>
      <c r="O144" s="38" t="str">
        <f t="shared" si="32"/>
        <v>Afschrijving herwaarderingen goodwill</v>
      </c>
      <c r="V144" s="37" t="str">
        <f t="shared" si="27"/>
        <v/>
      </c>
    </row>
    <row r="145" spans="1:22" x14ac:dyDescent="0.25">
      <c r="A145" s="54" t="s">
        <v>303</v>
      </c>
      <c r="B145" s="55">
        <v>107030.04</v>
      </c>
      <c r="C145" s="54" t="s">
        <v>304</v>
      </c>
      <c r="D145" s="56" t="s">
        <v>24</v>
      </c>
      <c r="E145" s="57">
        <v>5</v>
      </c>
      <c r="F145" s="38" t="str">
        <f t="shared" si="26"/>
        <v>B</v>
      </c>
      <c r="G145" s="38" t="str">
        <f t="shared" si="28"/>
        <v>Balans</v>
      </c>
      <c r="H145" s="38" t="str">
        <f t="shared" si="33"/>
        <v>BIva</v>
      </c>
      <c r="I145" s="38" t="str">
        <f t="shared" si="29"/>
        <v>IMMATERIËLE VASTE ACTIVA</v>
      </c>
      <c r="J145" s="38" t="str">
        <f t="shared" si="34"/>
        <v>BIvaGoo</v>
      </c>
      <c r="K145" s="38" t="str">
        <f t="shared" si="30"/>
        <v>Goodwill</v>
      </c>
      <c r="L145" s="38" t="str">
        <f t="shared" si="35"/>
        <v>BIvaGooCuh</v>
      </c>
      <c r="M145" s="38" t="str">
        <f t="shared" si="31"/>
        <v>Cumulatieve herwaarderingen goodwill</v>
      </c>
      <c r="N145" s="38" t="str">
        <f t="shared" si="36"/>
        <v>BIvaGooCuhDeh</v>
      </c>
      <c r="O145" s="38" t="str">
        <f t="shared" si="32"/>
        <v>Desinvestering herwaarderingen goodwill</v>
      </c>
      <c r="V145" s="37" t="str">
        <f t="shared" si="27"/>
        <v/>
      </c>
    </row>
    <row r="146" spans="1:22" x14ac:dyDescent="0.25">
      <c r="A146" s="43" t="s">
        <v>305</v>
      </c>
      <c r="B146" s="44" t="s">
        <v>306</v>
      </c>
      <c r="C146" s="43" t="s">
        <v>307</v>
      </c>
      <c r="D146" s="45" t="s">
        <v>10</v>
      </c>
      <c r="E146" s="46">
        <v>3</v>
      </c>
      <c r="F146" s="38" t="str">
        <f t="shared" si="26"/>
        <v>B</v>
      </c>
      <c r="G146" s="38" t="str">
        <f t="shared" si="28"/>
        <v>Balans</v>
      </c>
      <c r="H146" s="38" t="str">
        <f t="shared" si="33"/>
        <v>BIva</v>
      </c>
      <c r="I146" s="38" t="str">
        <f t="shared" si="29"/>
        <v>IMMATERIËLE VASTE ACTIVA</v>
      </c>
      <c r="J146" s="38" t="str">
        <f t="shared" si="34"/>
        <v>BIvaGue</v>
      </c>
      <c r="K146" s="38" t="str">
        <f t="shared" si="30"/>
        <v>Goodwill uit eerdere overnames</v>
      </c>
      <c r="L146" s="38" t="str">
        <f t="shared" si="35"/>
        <v/>
      </c>
      <c r="M146" s="38" t="str">
        <f t="shared" si="31"/>
        <v/>
      </c>
      <c r="N146" s="38" t="str">
        <f t="shared" si="36"/>
        <v/>
      </c>
      <c r="O146" s="38" t="str">
        <f t="shared" si="32"/>
        <v/>
      </c>
      <c r="R146" s="47"/>
      <c r="S146" s="48"/>
      <c r="T146" s="37">
        <v>61</v>
      </c>
      <c r="U146" s="37" t="s">
        <v>5647</v>
      </c>
      <c r="V146" s="37" t="str">
        <f t="shared" si="27"/>
        <v/>
      </c>
    </row>
    <row r="147" spans="1:22" x14ac:dyDescent="0.25">
      <c r="A147" s="49" t="s">
        <v>308</v>
      </c>
      <c r="B147" s="50" t="s">
        <v>309</v>
      </c>
      <c r="C147" s="51" t="s">
        <v>310</v>
      </c>
      <c r="D147" s="52" t="s">
        <v>10</v>
      </c>
      <c r="E147" s="53">
        <v>4</v>
      </c>
      <c r="F147" s="38" t="str">
        <f t="shared" si="26"/>
        <v>B</v>
      </c>
      <c r="G147" s="38" t="str">
        <f t="shared" si="28"/>
        <v>Balans</v>
      </c>
      <c r="H147" s="38" t="str">
        <f t="shared" si="33"/>
        <v>BIva</v>
      </c>
      <c r="I147" s="38" t="str">
        <f t="shared" si="29"/>
        <v>IMMATERIËLE VASTE ACTIVA</v>
      </c>
      <c r="J147" s="38" t="str">
        <f t="shared" si="34"/>
        <v>BIvaGue</v>
      </c>
      <c r="K147" s="38" t="str">
        <f t="shared" si="30"/>
        <v>Goodwill uit eerdere overnames</v>
      </c>
      <c r="L147" s="38" t="str">
        <f t="shared" si="35"/>
        <v>BIvaGueVvp</v>
      </c>
      <c r="M147" s="38" t="str">
        <f t="shared" si="31"/>
        <v>Verkrijgings- of vervaardigingsprijs goodwill uit eerdere overnames</v>
      </c>
      <c r="N147" s="38" t="str">
        <f t="shared" si="36"/>
        <v/>
      </c>
      <c r="O147" s="38" t="str">
        <f t="shared" si="32"/>
        <v/>
      </c>
      <c r="V147" s="37" t="str">
        <f t="shared" si="27"/>
        <v/>
      </c>
    </row>
    <row r="148" spans="1:22" x14ac:dyDescent="0.25">
      <c r="A148" s="54" t="s">
        <v>311</v>
      </c>
      <c r="B148" s="55">
        <v>108010.01</v>
      </c>
      <c r="C148" s="54" t="s">
        <v>312</v>
      </c>
      <c r="D148" s="56" t="s">
        <v>10</v>
      </c>
      <c r="E148" s="57">
        <v>5</v>
      </c>
      <c r="F148" s="38" t="str">
        <f t="shared" si="26"/>
        <v>B</v>
      </c>
      <c r="G148" s="38" t="str">
        <f t="shared" si="28"/>
        <v>Balans</v>
      </c>
      <c r="H148" s="38" t="str">
        <f t="shared" si="33"/>
        <v>BIva</v>
      </c>
      <c r="I148" s="38" t="str">
        <f t="shared" si="29"/>
        <v>IMMATERIËLE VASTE ACTIVA</v>
      </c>
      <c r="J148" s="38" t="str">
        <f t="shared" si="34"/>
        <v>BIvaGue</v>
      </c>
      <c r="K148" s="38" t="str">
        <f t="shared" si="30"/>
        <v>Goodwill uit eerdere overnames</v>
      </c>
      <c r="L148" s="38" t="str">
        <f t="shared" si="35"/>
        <v>BIvaGueVvp</v>
      </c>
      <c r="M148" s="38" t="str">
        <f t="shared" si="31"/>
        <v>Verkrijgings- of vervaardigingsprijs goodwill uit eerdere overnames</v>
      </c>
      <c r="N148" s="38" t="str">
        <f t="shared" si="36"/>
        <v>BIvaGueVvpBeg</v>
      </c>
      <c r="O148" s="38" t="str">
        <f t="shared" si="32"/>
        <v>Beginbalans goodwill uit eerdere overnames</v>
      </c>
      <c r="V148" s="37" t="str">
        <f t="shared" si="27"/>
        <v/>
      </c>
    </row>
    <row r="149" spans="1:22" x14ac:dyDescent="0.25">
      <c r="A149" s="54" t="s">
        <v>313</v>
      </c>
      <c r="B149" s="55">
        <v>108010.02</v>
      </c>
      <c r="C149" s="54" t="s">
        <v>314</v>
      </c>
      <c r="D149" s="56" t="s">
        <v>10</v>
      </c>
      <c r="E149" s="57">
        <v>5</v>
      </c>
      <c r="F149" s="38" t="str">
        <f t="shared" si="26"/>
        <v>B</v>
      </c>
      <c r="G149" s="38" t="str">
        <f t="shared" si="28"/>
        <v>Balans</v>
      </c>
      <c r="H149" s="38" t="str">
        <f t="shared" si="33"/>
        <v>BIva</v>
      </c>
      <c r="I149" s="38" t="str">
        <f t="shared" si="29"/>
        <v>IMMATERIËLE VASTE ACTIVA</v>
      </c>
      <c r="J149" s="38" t="str">
        <f t="shared" si="34"/>
        <v>BIvaGue</v>
      </c>
      <c r="K149" s="38" t="str">
        <f t="shared" si="30"/>
        <v>Goodwill uit eerdere overnames</v>
      </c>
      <c r="L149" s="38" t="str">
        <f t="shared" si="35"/>
        <v>BIvaGueVvp</v>
      </c>
      <c r="M149" s="38" t="str">
        <f t="shared" si="31"/>
        <v>Verkrijgings- of vervaardigingsprijs goodwill uit eerdere overnames</v>
      </c>
      <c r="N149" s="38" t="str">
        <f t="shared" si="36"/>
        <v>BIvaGueVvpInv</v>
      </c>
      <c r="O149" s="38" t="str">
        <f t="shared" si="32"/>
        <v>Investeringen goodwill uit eerdere overnames</v>
      </c>
      <c r="V149" s="37" t="str">
        <f t="shared" si="27"/>
        <v/>
      </c>
    </row>
    <row r="150" spans="1:22" x14ac:dyDescent="0.25">
      <c r="A150" s="54" t="s">
        <v>315</v>
      </c>
      <c r="B150" s="55">
        <v>108010.03</v>
      </c>
      <c r="C150" s="54" t="s">
        <v>316</v>
      </c>
      <c r="D150" s="56" t="s">
        <v>10</v>
      </c>
      <c r="E150" s="57">
        <v>5</v>
      </c>
      <c r="F150" s="38" t="str">
        <f t="shared" si="26"/>
        <v>B</v>
      </c>
      <c r="G150" s="38" t="str">
        <f t="shared" si="28"/>
        <v>Balans</v>
      </c>
      <c r="H150" s="38" t="str">
        <f t="shared" si="33"/>
        <v>BIva</v>
      </c>
      <c r="I150" s="38" t="str">
        <f t="shared" si="29"/>
        <v>IMMATERIËLE VASTE ACTIVA</v>
      </c>
      <c r="J150" s="38" t="str">
        <f t="shared" si="34"/>
        <v>BIvaGue</v>
      </c>
      <c r="K150" s="38" t="str">
        <f t="shared" si="30"/>
        <v>Goodwill uit eerdere overnames</v>
      </c>
      <c r="L150" s="38" t="str">
        <f t="shared" si="35"/>
        <v>BIvaGueVvp</v>
      </c>
      <c r="M150" s="38" t="str">
        <f t="shared" si="31"/>
        <v>Verkrijgings- of vervaardigingsprijs goodwill uit eerdere overnames</v>
      </c>
      <c r="N150" s="38" t="str">
        <f t="shared" si="36"/>
        <v>BIvaGueVvpAdo</v>
      </c>
      <c r="O150" s="38" t="str">
        <f t="shared" si="32"/>
        <v>Aankopen door overnames goodwill uit eerdere overnames</v>
      </c>
      <c r="V150" s="37" t="str">
        <f t="shared" si="27"/>
        <v/>
      </c>
    </row>
    <row r="151" spans="1:22" x14ac:dyDescent="0.25">
      <c r="A151" s="54" t="s">
        <v>317</v>
      </c>
      <c r="B151" s="55">
        <v>108010.04</v>
      </c>
      <c r="C151" s="54" t="s">
        <v>318</v>
      </c>
      <c r="D151" s="56" t="s">
        <v>24</v>
      </c>
      <c r="E151" s="57">
        <v>5</v>
      </c>
      <c r="F151" s="38" t="str">
        <f t="shared" si="26"/>
        <v>B</v>
      </c>
      <c r="G151" s="38" t="str">
        <f t="shared" si="28"/>
        <v>Balans</v>
      </c>
      <c r="H151" s="38" t="str">
        <f t="shared" si="33"/>
        <v>BIva</v>
      </c>
      <c r="I151" s="38" t="str">
        <f t="shared" si="29"/>
        <v>IMMATERIËLE VASTE ACTIVA</v>
      </c>
      <c r="J151" s="38" t="str">
        <f t="shared" si="34"/>
        <v>BIvaGue</v>
      </c>
      <c r="K151" s="38" t="str">
        <f t="shared" si="30"/>
        <v>Goodwill uit eerdere overnames</v>
      </c>
      <c r="L151" s="38" t="str">
        <f t="shared" si="35"/>
        <v>BIvaGueVvp</v>
      </c>
      <c r="M151" s="38" t="str">
        <f t="shared" si="31"/>
        <v>Verkrijgings- of vervaardigingsprijs goodwill uit eerdere overnames</v>
      </c>
      <c r="N151" s="38" t="str">
        <f t="shared" si="36"/>
        <v>BIvaGueVvpDes</v>
      </c>
      <c r="O151" s="38" t="str">
        <f t="shared" si="32"/>
        <v>Desinvesteringen goodwill uit eerdere overnames</v>
      </c>
      <c r="V151" s="37" t="str">
        <f t="shared" si="27"/>
        <v/>
      </c>
    </row>
    <row r="152" spans="1:22" x14ac:dyDescent="0.25">
      <c r="A152" s="54" t="s">
        <v>319</v>
      </c>
      <c r="B152" s="55">
        <v>108010.05</v>
      </c>
      <c r="C152" s="54" t="s">
        <v>320</v>
      </c>
      <c r="D152" s="56" t="s">
        <v>24</v>
      </c>
      <c r="E152" s="57">
        <v>5</v>
      </c>
      <c r="F152" s="38" t="str">
        <f t="shared" si="26"/>
        <v>B</v>
      </c>
      <c r="G152" s="38" t="str">
        <f t="shared" si="28"/>
        <v>Balans</v>
      </c>
      <c r="H152" s="38" t="str">
        <f t="shared" si="33"/>
        <v>BIva</v>
      </c>
      <c r="I152" s="38" t="str">
        <f t="shared" si="29"/>
        <v>IMMATERIËLE VASTE ACTIVA</v>
      </c>
      <c r="J152" s="38" t="str">
        <f t="shared" si="34"/>
        <v>BIvaGue</v>
      </c>
      <c r="K152" s="38" t="str">
        <f t="shared" si="30"/>
        <v>Goodwill uit eerdere overnames</v>
      </c>
      <c r="L152" s="38" t="str">
        <f t="shared" si="35"/>
        <v>BIvaGueVvp</v>
      </c>
      <c r="M152" s="38" t="str">
        <f t="shared" si="31"/>
        <v>Verkrijgings- of vervaardigingsprijs goodwill uit eerdere overnames</v>
      </c>
      <c r="N152" s="38" t="str">
        <f t="shared" si="36"/>
        <v>BIvaGueVvpDda</v>
      </c>
      <c r="O152" s="38" t="str">
        <f t="shared" si="32"/>
        <v>Desinvesteringen door afstotingen goodwill uit eerdere overnames</v>
      </c>
      <c r="V152" s="37" t="str">
        <f t="shared" si="27"/>
        <v/>
      </c>
    </row>
    <row r="153" spans="1:22" x14ac:dyDescent="0.25">
      <c r="A153" s="54" t="s">
        <v>321</v>
      </c>
      <c r="B153" s="55">
        <v>108010.06</v>
      </c>
      <c r="C153" s="54" t="s">
        <v>322</v>
      </c>
      <c r="D153" s="56" t="s">
        <v>10</v>
      </c>
      <c r="E153" s="57">
        <v>5</v>
      </c>
      <c r="F153" s="38" t="str">
        <f t="shared" si="26"/>
        <v>B</v>
      </c>
      <c r="G153" s="38" t="str">
        <f t="shared" si="28"/>
        <v>Balans</v>
      </c>
      <c r="H153" s="38" t="str">
        <f t="shared" si="33"/>
        <v>BIva</v>
      </c>
      <c r="I153" s="38" t="str">
        <f t="shared" si="29"/>
        <v>IMMATERIËLE VASTE ACTIVA</v>
      </c>
      <c r="J153" s="38" t="str">
        <f t="shared" si="34"/>
        <v>BIvaGue</v>
      </c>
      <c r="K153" s="38" t="str">
        <f t="shared" si="30"/>
        <v>Goodwill uit eerdere overnames</v>
      </c>
      <c r="L153" s="38" t="str">
        <f t="shared" si="35"/>
        <v>BIvaGueVvp</v>
      </c>
      <c r="M153" s="38" t="str">
        <f t="shared" si="31"/>
        <v>Verkrijgings- of vervaardigingsprijs goodwill uit eerdere overnames</v>
      </c>
      <c r="N153" s="38" t="str">
        <f t="shared" si="36"/>
        <v>BIvaGueVvpOmv</v>
      </c>
      <c r="O153" s="38" t="str">
        <f t="shared" si="32"/>
        <v>Omrekeningsverschillen goodwill uit eerdere overnames</v>
      </c>
      <c r="V153" s="37" t="str">
        <f t="shared" si="27"/>
        <v/>
      </c>
    </row>
    <row r="154" spans="1:22" x14ac:dyDescent="0.25">
      <c r="A154" s="54" t="s">
        <v>323</v>
      </c>
      <c r="B154" s="55">
        <v>108010.07</v>
      </c>
      <c r="C154" s="58" t="s">
        <v>324</v>
      </c>
      <c r="D154" s="59" t="s">
        <v>10</v>
      </c>
      <c r="E154" s="60">
        <v>5</v>
      </c>
      <c r="F154" s="38" t="str">
        <f t="shared" si="26"/>
        <v>B</v>
      </c>
      <c r="G154" s="38" t="str">
        <f t="shared" si="28"/>
        <v>Balans</v>
      </c>
      <c r="H154" s="38" t="str">
        <f t="shared" si="33"/>
        <v>BIva</v>
      </c>
      <c r="I154" s="38" t="str">
        <f t="shared" si="29"/>
        <v>IMMATERIËLE VASTE ACTIVA</v>
      </c>
      <c r="J154" s="38" t="str">
        <f t="shared" si="34"/>
        <v>BIvaGue</v>
      </c>
      <c r="K154" s="38" t="str">
        <f t="shared" si="30"/>
        <v>Goodwill uit eerdere overnames</v>
      </c>
      <c r="L154" s="38" t="str">
        <f t="shared" si="35"/>
        <v>BIvaGueVvp</v>
      </c>
      <c r="M154" s="38" t="str">
        <f t="shared" si="31"/>
        <v>Verkrijgings- of vervaardigingsprijs goodwill uit eerdere overnames</v>
      </c>
      <c r="N154" s="38" t="str">
        <f t="shared" si="36"/>
        <v>BIvaGueVvpOvm</v>
      </c>
      <c r="O154" s="38" t="str">
        <f t="shared" si="32"/>
        <v>Overige mutaties goodwill uit eerdere overnames</v>
      </c>
      <c r="V154" s="37" t="str">
        <f t="shared" si="27"/>
        <v/>
      </c>
    </row>
    <row r="155" spans="1:22" x14ac:dyDescent="0.25">
      <c r="A155" s="49" t="s">
        <v>325</v>
      </c>
      <c r="B155" s="50" t="s">
        <v>326</v>
      </c>
      <c r="C155" s="49" t="s">
        <v>327</v>
      </c>
      <c r="D155" s="61" t="s">
        <v>24</v>
      </c>
      <c r="E155" s="62">
        <v>4</v>
      </c>
      <c r="F155" s="38" t="str">
        <f t="shared" si="26"/>
        <v>B</v>
      </c>
      <c r="G155" s="38" t="str">
        <f t="shared" si="28"/>
        <v>Balans</v>
      </c>
      <c r="H155" s="38" t="str">
        <f t="shared" si="33"/>
        <v>BIva</v>
      </c>
      <c r="I155" s="38" t="str">
        <f t="shared" si="29"/>
        <v>IMMATERIËLE VASTE ACTIVA</v>
      </c>
      <c r="J155" s="38" t="str">
        <f t="shared" si="34"/>
        <v>BIvaGue</v>
      </c>
      <c r="K155" s="38" t="str">
        <f t="shared" si="30"/>
        <v>Goodwill uit eerdere overnames</v>
      </c>
      <c r="L155" s="38" t="str">
        <f t="shared" si="35"/>
        <v>BIvaGueCae</v>
      </c>
      <c r="M155" s="38" t="str">
        <f t="shared" si="31"/>
        <v>Cumulatieve afschrijvingen en waardeverminderingen goodwill uit eerdere overnames</v>
      </c>
      <c r="N155" s="38" t="str">
        <f t="shared" si="36"/>
        <v/>
      </c>
      <c r="O155" s="38" t="str">
        <f t="shared" si="32"/>
        <v/>
      </c>
      <c r="V155" s="37" t="str">
        <f t="shared" si="27"/>
        <v/>
      </c>
    </row>
    <row r="156" spans="1:22" x14ac:dyDescent="0.25">
      <c r="A156" s="54" t="s">
        <v>328</v>
      </c>
      <c r="B156" s="55">
        <v>108020.01</v>
      </c>
      <c r="C156" s="54" t="s">
        <v>312</v>
      </c>
      <c r="D156" s="56" t="s">
        <v>24</v>
      </c>
      <c r="E156" s="57">
        <v>5</v>
      </c>
      <c r="F156" s="38" t="str">
        <f t="shared" si="26"/>
        <v>B</v>
      </c>
      <c r="G156" s="38" t="str">
        <f t="shared" si="28"/>
        <v>Balans</v>
      </c>
      <c r="H156" s="38" t="str">
        <f t="shared" si="33"/>
        <v>BIva</v>
      </c>
      <c r="I156" s="38" t="str">
        <f t="shared" si="29"/>
        <v>IMMATERIËLE VASTE ACTIVA</v>
      </c>
      <c r="J156" s="38" t="str">
        <f t="shared" si="34"/>
        <v>BIvaGue</v>
      </c>
      <c r="K156" s="38" t="str">
        <f t="shared" si="30"/>
        <v>Goodwill uit eerdere overnames</v>
      </c>
      <c r="L156" s="38" t="str">
        <f t="shared" si="35"/>
        <v>BIvaGueCae</v>
      </c>
      <c r="M156" s="38" t="str">
        <f t="shared" si="31"/>
        <v>Cumulatieve afschrijvingen en waardeverminderingen goodwill uit eerdere overnames</v>
      </c>
      <c r="N156" s="38" t="str">
        <f t="shared" si="36"/>
        <v>BIvaGueCaeBeg</v>
      </c>
      <c r="O156" s="38" t="str">
        <f t="shared" si="32"/>
        <v>Beginbalans goodwill uit eerdere overnames</v>
      </c>
      <c r="V156" s="37" t="str">
        <f t="shared" si="27"/>
        <v/>
      </c>
    </row>
    <row r="157" spans="1:22" x14ac:dyDescent="0.25">
      <c r="A157" s="54" t="s">
        <v>329</v>
      </c>
      <c r="B157" s="55">
        <v>108020.02</v>
      </c>
      <c r="C157" s="58" t="s">
        <v>330</v>
      </c>
      <c r="D157" s="59" t="s">
        <v>24</v>
      </c>
      <c r="E157" s="60">
        <v>5</v>
      </c>
      <c r="F157" s="38" t="str">
        <f t="shared" si="26"/>
        <v>B</v>
      </c>
      <c r="G157" s="38" t="str">
        <f t="shared" si="28"/>
        <v>Balans</v>
      </c>
      <c r="H157" s="38" t="str">
        <f t="shared" si="33"/>
        <v>BIva</v>
      </c>
      <c r="I157" s="38" t="str">
        <f t="shared" si="29"/>
        <v>IMMATERIËLE VASTE ACTIVA</v>
      </c>
      <c r="J157" s="38" t="str">
        <f t="shared" si="34"/>
        <v>BIvaGue</v>
      </c>
      <c r="K157" s="38" t="str">
        <f t="shared" si="30"/>
        <v>Goodwill uit eerdere overnames</v>
      </c>
      <c r="L157" s="38" t="str">
        <f t="shared" si="35"/>
        <v>BIvaGueCae</v>
      </c>
      <c r="M157" s="38" t="str">
        <f t="shared" si="31"/>
        <v>Cumulatieve afschrijvingen en waardeverminderingen goodwill uit eerdere overnames</v>
      </c>
      <c r="N157" s="38" t="str">
        <f t="shared" si="36"/>
        <v>BIvaGueCaeAfs</v>
      </c>
      <c r="O157" s="38" t="str">
        <f t="shared" si="32"/>
        <v>Afschrijvingen goodwill uit eerdere overnames</v>
      </c>
      <c r="V157" s="37" t="str">
        <f t="shared" si="27"/>
        <v/>
      </c>
    </row>
    <row r="158" spans="1:22" ht="31.5" x14ac:dyDescent="0.25">
      <c r="A158" s="54" t="s">
        <v>331</v>
      </c>
      <c r="B158" s="55">
        <v>108020.03</v>
      </c>
      <c r="C158" s="54" t="s">
        <v>332</v>
      </c>
      <c r="D158" s="56" t="s">
        <v>10</v>
      </c>
      <c r="E158" s="57">
        <v>5</v>
      </c>
      <c r="F158" s="38" t="str">
        <f t="shared" si="26"/>
        <v>B</v>
      </c>
      <c r="G158" s="38" t="str">
        <f t="shared" si="28"/>
        <v>Balans</v>
      </c>
      <c r="H158" s="38" t="str">
        <f t="shared" si="33"/>
        <v>BIva</v>
      </c>
      <c r="I158" s="38" t="str">
        <f t="shared" si="29"/>
        <v>IMMATERIËLE VASTE ACTIVA</v>
      </c>
      <c r="J158" s="38" t="str">
        <f t="shared" si="34"/>
        <v>BIvaGue</v>
      </c>
      <c r="K158" s="38" t="str">
        <f t="shared" si="30"/>
        <v>Goodwill uit eerdere overnames</v>
      </c>
      <c r="L158" s="38" t="str">
        <f t="shared" si="35"/>
        <v>BIvaGueCae</v>
      </c>
      <c r="M158" s="38" t="str">
        <f t="shared" si="31"/>
        <v>Cumulatieve afschrijvingen en waardeverminderingen goodwill uit eerdere overnames</v>
      </c>
      <c r="N158" s="38" t="str">
        <f t="shared" si="36"/>
        <v>BIvaGueCaeDca</v>
      </c>
      <c r="O158" s="38" t="str">
        <f t="shared" si="32"/>
        <v>Desinvestering cumulatieve afschrijvingen en waardeverminderingen goodwill uit eerdere overnames</v>
      </c>
      <c r="V158" s="37" t="str">
        <f t="shared" si="27"/>
        <v/>
      </c>
    </row>
    <row r="159" spans="1:22" x14ac:dyDescent="0.25">
      <c r="A159" s="54" t="s">
        <v>333</v>
      </c>
      <c r="B159" s="55">
        <v>108020.04</v>
      </c>
      <c r="C159" s="54" t="s">
        <v>334</v>
      </c>
      <c r="D159" s="56" t="s">
        <v>24</v>
      </c>
      <c r="E159" s="57">
        <v>5</v>
      </c>
      <c r="F159" s="38" t="str">
        <f t="shared" si="26"/>
        <v>B</v>
      </c>
      <c r="G159" s="38" t="str">
        <f t="shared" si="28"/>
        <v>Balans</v>
      </c>
      <c r="H159" s="38" t="str">
        <f t="shared" si="33"/>
        <v>BIva</v>
      </c>
      <c r="I159" s="38" t="str">
        <f t="shared" si="29"/>
        <v>IMMATERIËLE VASTE ACTIVA</v>
      </c>
      <c r="J159" s="38" t="str">
        <f t="shared" si="34"/>
        <v>BIvaGue</v>
      </c>
      <c r="K159" s="38" t="str">
        <f t="shared" si="30"/>
        <v>Goodwill uit eerdere overnames</v>
      </c>
      <c r="L159" s="38" t="str">
        <f t="shared" si="35"/>
        <v>BIvaGueCae</v>
      </c>
      <c r="M159" s="38" t="str">
        <f t="shared" si="31"/>
        <v>Cumulatieve afschrijvingen en waardeverminderingen goodwill uit eerdere overnames</v>
      </c>
      <c r="N159" s="38" t="str">
        <f t="shared" si="36"/>
        <v>BIvaGueCaeWvr</v>
      </c>
      <c r="O159" s="38" t="str">
        <f t="shared" si="32"/>
        <v>Waardeverminderingen goodwill uit eerdere overnames</v>
      </c>
      <c r="V159" s="37" t="str">
        <f t="shared" si="27"/>
        <v/>
      </c>
    </row>
    <row r="160" spans="1:22" x14ac:dyDescent="0.25">
      <c r="A160" s="54" t="s">
        <v>335</v>
      </c>
      <c r="B160" s="55">
        <v>108020.05</v>
      </c>
      <c r="C160" s="54" t="s">
        <v>336</v>
      </c>
      <c r="D160" s="56" t="s">
        <v>10</v>
      </c>
      <c r="E160" s="57">
        <v>5</v>
      </c>
      <c r="F160" s="38" t="str">
        <f t="shared" si="26"/>
        <v>B</v>
      </c>
      <c r="G160" s="38" t="str">
        <f t="shared" si="28"/>
        <v>Balans</v>
      </c>
      <c r="H160" s="38" t="str">
        <f t="shared" si="33"/>
        <v>BIva</v>
      </c>
      <c r="I160" s="38" t="str">
        <f t="shared" si="29"/>
        <v>IMMATERIËLE VASTE ACTIVA</v>
      </c>
      <c r="J160" s="38" t="str">
        <f t="shared" si="34"/>
        <v>BIvaGue</v>
      </c>
      <c r="K160" s="38" t="str">
        <f t="shared" si="30"/>
        <v>Goodwill uit eerdere overnames</v>
      </c>
      <c r="L160" s="38" t="str">
        <f t="shared" si="35"/>
        <v>BIvaGueCae</v>
      </c>
      <c r="M160" s="38" t="str">
        <f t="shared" si="31"/>
        <v>Cumulatieve afschrijvingen en waardeverminderingen goodwill uit eerdere overnames</v>
      </c>
      <c r="N160" s="38" t="str">
        <f t="shared" si="36"/>
        <v>BIvaGueCaeTvw</v>
      </c>
      <c r="O160" s="38" t="str">
        <f t="shared" si="32"/>
        <v>Terugneming van waardeverminderingen goodwill uit eerdere overnames</v>
      </c>
      <c r="V160" s="37" t="str">
        <f t="shared" si="27"/>
        <v/>
      </c>
    </row>
    <row r="161" spans="1:22" x14ac:dyDescent="0.25">
      <c r="A161" s="49" t="s">
        <v>337</v>
      </c>
      <c r="B161" s="50" t="s">
        <v>338</v>
      </c>
      <c r="C161" s="49" t="s">
        <v>339</v>
      </c>
      <c r="D161" s="61" t="s">
        <v>10</v>
      </c>
      <c r="E161" s="62">
        <v>4</v>
      </c>
      <c r="F161" s="38" t="str">
        <f t="shared" si="26"/>
        <v>B</v>
      </c>
      <c r="G161" s="38" t="str">
        <f t="shared" si="28"/>
        <v>Balans</v>
      </c>
      <c r="H161" s="38" t="str">
        <f t="shared" si="33"/>
        <v>BIva</v>
      </c>
      <c r="I161" s="38" t="str">
        <f t="shared" si="29"/>
        <v>IMMATERIËLE VASTE ACTIVA</v>
      </c>
      <c r="J161" s="38" t="str">
        <f t="shared" si="34"/>
        <v>BIvaGue</v>
      </c>
      <c r="K161" s="38" t="str">
        <f t="shared" si="30"/>
        <v>Goodwill uit eerdere overnames</v>
      </c>
      <c r="L161" s="38" t="str">
        <f t="shared" si="35"/>
        <v>BIvaGueCuh</v>
      </c>
      <c r="M161" s="38" t="str">
        <f t="shared" si="31"/>
        <v>Cumulatieve herwaarderingen goodwill uit eerdere overnames</v>
      </c>
      <c r="N161" s="38" t="str">
        <f t="shared" si="36"/>
        <v/>
      </c>
      <c r="O161" s="38" t="str">
        <f t="shared" si="32"/>
        <v/>
      </c>
      <c r="V161" s="37" t="str">
        <f t="shared" si="27"/>
        <v/>
      </c>
    </row>
    <row r="162" spans="1:22" x14ac:dyDescent="0.25">
      <c r="A162" s="54" t="s">
        <v>340</v>
      </c>
      <c r="B162" s="55">
        <v>108030.01</v>
      </c>
      <c r="C162" s="54" t="s">
        <v>312</v>
      </c>
      <c r="D162" s="56" t="s">
        <v>10</v>
      </c>
      <c r="E162" s="57">
        <v>5</v>
      </c>
      <c r="F162" s="38" t="str">
        <f t="shared" si="26"/>
        <v>B</v>
      </c>
      <c r="G162" s="38" t="str">
        <f t="shared" si="28"/>
        <v>Balans</v>
      </c>
      <c r="H162" s="38" t="str">
        <f t="shared" si="33"/>
        <v>BIva</v>
      </c>
      <c r="I162" s="38" t="str">
        <f t="shared" si="29"/>
        <v>IMMATERIËLE VASTE ACTIVA</v>
      </c>
      <c r="J162" s="38" t="str">
        <f t="shared" si="34"/>
        <v>BIvaGue</v>
      </c>
      <c r="K162" s="38" t="str">
        <f t="shared" si="30"/>
        <v>Goodwill uit eerdere overnames</v>
      </c>
      <c r="L162" s="38" t="str">
        <f t="shared" si="35"/>
        <v>BIvaGueCuh</v>
      </c>
      <c r="M162" s="38" t="str">
        <f t="shared" si="31"/>
        <v>Cumulatieve herwaarderingen goodwill uit eerdere overnames</v>
      </c>
      <c r="N162" s="38" t="str">
        <f t="shared" si="36"/>
        <v>BIvaGueCuhBeg</v>
      </c>
      <c r="O162" s="38" t="str">
        <f t="shared" si="32"/>
        <v>Beginbalans goodwill uit eerdere overnames</v>
      </c>
      <c r="V162" s="37" t="str">
        <f t="shared" si="27"/>
        <v/>
      </c>
    </row>
    <row r="163" spans="1:22" x14ac:dyDescent="0.25">
      <c r="A163" s="54" t="s">
        <v>341</v>
      </c>
      <c r="B163" s="55">
        <v>108030.02</v>
      </c>
      <c r="C163" s="54" t="s">
        <v>342</v>
      </c>
      <c r="D163" s="56" t="s">
        <v>10</v>
      </c>
      <c r="E163" s="57">
        <v>5</v>
      </c>
      <c r="F163" s="38" t="str">
        <f t="shared" si="26"/>
        <v>B</v>
      </c>
      <c r="G163" s="38" t="str">
        <f t="shared" si="28"/>
        <v>Balans</v>
      </c>
      <c r="H163" s="38" t="str">
        <f t="shared" si="33"/>
        <v>BIva</v>
      </c>
      <c r="I163" s="38" t="str">
        <f t="shared" si="29"/>
        <v>IMMATERIËLE VASTE ACTIVA</v>
      </c>
      <c r="J163" s="38" t="str">
        <f t="shared" si="34"/>
        <v>BIvaGue</v>
      </c>
      <c r="K163" s="38" t="str">
        <f t="shared" si="30"/>
        <v>Goodwill uit eerdere overnames</v>
      </c>
      <c r="L163" s="38" t="str">
        <f t="shared" si="35"/>
        <v>BIvaGueCuh</v>
      </c>
      <c r="M163" s="38" t="str">
        <f t="shared" si="31"/>
        <v>Cumulatieve herwaarderingen goodwill uit eerdere overnames</v>
      </c>
      <c r="N163" s="38" t="str">
        <f t="shared" si="36"/>
        <v>BIvaGueCuhHer</v>
      </c>
      <c r="O163" s="38" t="str">
        <f t="shared" si="32"/>
        <v>Herwaarderingen goodwill uit eerdere overnames</v>
      </c>
      <c r="V163" s="37" t="str">
        <f t="shared" si="27"/>
        <v/>
      </c>
    </row>
    <row r="164" spans="1:22" x14ac:dyDescent="0.25">
      <c r="A164" s="54" t="s">
        <v>343</v>
      </c>
      <c r="B164" s="55">
        <v>108030.03</v>
      </c>
      <c r="C164" s="54" t="s">
        <v>344</v>
      </c>
      <c r="D164" s="56" t="s">
        <v>24</v>
      </c>
      <c r="E164" s="57">
        <v>5</v>
      </c>
      <c r="F164" s="38" t="str">
        <f t="shared" si="26"/>
        <v>B</v>
      </c>
      <c r="G164" s="38" t="str">
        <f t="shared" si="28"/>
        <v>Balans</v>
      </c>
      <c r="H164" s="38" t="str">
        <f t="shared" si="33"/>
        <v>BIva</v>
      </c>
      <c r="I164" s="38" t="str">
        <f t="shared" si="29"/>
        <v>IMMATERIËLE VASTE ACTIVA</v>
      </c>
      <c r="J164" s="38" t="str">
        <f t="shared" si="34"/>
        <v>BIvaGue</v>
      </c>
      <c r="K164" s="38" t="str">
        <f t="shared" si="30"/>
        <v>Goodwill uit eerdere overnames</v>
      </c>
      <c r="L164" s="38" t="str">
        <f t="shared" si="35"/>
        <v>BIvaGueCuh</v>
      </c>
      <c r="M164" s="38" t="str">
        <f t="shared" si="31"/>
        <v>Cumulatieve herwaarderingen goodwill uit eerdere overnames</v>
      </c>
      <c r="N164" s="38" t="str">
        <f t="shared" si="36"/>
        <v>BIvaGueCuhAfh</v>
      </c>
      <c r="O164" s="38" t="str">
        <f t="shared" si="32"/>
        <v>Afschrijving herwaarderingen goodwill uit eerdere overnames</v>
      </c>
      <c r="V164" s="37" t="str">
        <f t="shared" si="27"/>
        <v/>
      </c>
    </row>
    <row r="165" spans="1:22" x14ac:dyDescent="0.25">
      <c r="A165" s="54" t="s">
        <v>345</v>
      </c>
      <c r="B165" s="55">
        <v>108030.04</v>
      </c>
      <c r="C165" s="54" t="s">
        <v>346</v>
      </c>
      <c r="D165" s="56" t="s">
        <v>24</v>
      </c>
      <c r="E165" s="57">
        <v>5</v>
      </c>
      <c r="F165" s="38" t="str">
        <f t="shared" si="26"/>
        <v>B</v>
      </c>
      <c r="G165" s="38" t="str">
        <f t="shared" si="28"/>
        <v>Balans</v>
      </c>
      <c r="H165" s="38" t="str">
        <f t="shared" si="33"/>
        <v>BIva</v>
      </c>
      <c r="I165" s="38" t="str">
        <f t="shared" si="29"/>
        <v>IMMATERIËLE VASTE ACTIVA</v>
      </c>
      <c r="J165" s="38" t="str">
        <f t="shared" si="34"/>
        <v>BIvaGue</v>
      </c>
      <c r="K165" s="38" t="str">
        <f t="shared" si="30"/>
        <v>Goodwill uit eerdere overnames</v>
      </c>
      <c r="L165" s="38" t="str">
        <f t="shared" si="35"/>
        <v>BIvaGueCuh</v>
      </c>
      <c r="M165" s="38" t="str">
        <f t="shared" si="31"/>
        <v>Cumulatieve herwaarderingen goodwill uit eerdere overnames</v>
      </c>
      <c r="N165" s="38" t="str">
        <f t="shared" si="36"/>
        <v>BIvaGueCuhDeh</v>
      </c>
      <c r="O165" s="38" t="str">
        <f t="shared" si="32"/>
        <v>Desinvestering herwaarderingen goodwill uit eerdere overnames</v>
      </c>
      <c r="V165" s="37" t="str">
        <f t="shared" si="27"/>
        <v/>
      </c>
    </row>
    <row r="166" spans="1:22" x14ac:dyDescent="0.25">
      <c r="A166" s="43" t="s">
        <v>347</v>
      </c>
      <c r="B166" s="44" t="s">
        <v>348</v>
      </c>
      <c r="C166" s="43" t="s">
        <v>349</v>
      </c>
      <c r="D166" s="45" t="s">
        <v>10</v>
      </c>
      <c r="E166" s="46">
        <v>3</v>
      </c>
      <c r="F166" s="38" t="str">
        <f t="shared" si="26"/>
        <v>B</v>
      </c>
      <c r="G166" s="38" t="str">
        <f t="shared" si="28"/>
        <v>Balans</v>
      </c>
      <c r="H166" s="38" t="str">
        <f t="shared" si="33"/>
        <v>BIva</v>
      </c>
      <c r="I166" s="38" t="str">
        <f t="shared" si="29"/>
        <v>IMMATERIËLE VASTE ACTIVA</v>
      </c>
      <c r="J166" s="38" t="str">
        <f t="shared" si="34"/>
        <v>BIvaVoi</v>
      </c>
      <c r="K166" s="38" t="str">
        <f t="shared" si="30"/>
        <v>Vooruitbetaald op immateriële vaste activa</v>
      </c>
      <c r="L166" s="38" t="str">
        <f t="shared" si="35"/>
        <v/>
      </c>
      <c r="M166" s="38" t="str">
        <f t="shared" si="31"/>
        <v/>
      </c>
      <c r="N166" s="38" t="str">
        <f t="shared" si="36"/>
        <v/>
      </c>
      <c r="O166" s="38" t="str">
        <f t="shared" si="32"/>
        <v/>
      </c>
      <c r="R166" s="47"/>
      <c r="S166" s="48"/>
      <c r="T166" s="37">
        <v>61</v>
      </c>
      <c r="U166" s="37" t="s">
        <v>5647</v>
      </c>
      <c r="V166" s="37" t="str">
        <f t="shared" si="27"/>
        <v/>
      </c>
    </row>
    <row r="167" spans="1:22" x14ac:dyDescent="0.25">
      <c r="A167" s="49" t="s">
        <v>350</v>
      </c>
      <c r="B167" s="50" t="s">
        <v>351</v>
      </c>
      <c r="C167" s="49" t="s">
        <v>352</v>
      </c>
      <c r="D167" s="61" t="s">
        <v>10</v>
      </c>
      <c r="E167" s="62">
        <v>4</v>
      </c>
      <c r="F167" s="38" t="str">
        <f t="shared" si="26"/>
        <v>B</v>
      </c>
      <c r="G167" s="38" t="str">
        <f t="shared" si="28"/>
        <v>Balans</v>
      </c>
      <c r="H167" s="38" t="str">
        <f t="shared" si="33"/>
        <v>BIva</v>
      </c>
      <c r="I167" s="38" t="str">
        <f t="shared" si="29"/>
        <v>IMMATERIËLE VASTE ACTIVA</v>
      </c>
      <c r="J167" s="38" t="str">
        <f t="shared" si="34"/>
        <v>BIvaVoi</v>
      </c>
      <c r="K167" s="38" t="str">
        <f t="shared" si="30"/>
        <v>Vooruitbetaald op immateriële vaste activa</v>
      </c>
      <c r="L167" s="38" t="str">
        <f t="shared" si="35"/>
        <v>BIvaVoiVvp</v>
      </c>
      <c r="M167" s="38" t="str">
        <f t="shared" si="31"/>
        <v>Verkrijgings- of vervaardigingsprijs vooruitbetaald op immateriële vaste activa</v>
      </c>
      <c r="N167" s="38" t="str">
        <f t="shared" si="36"/>
        <v/>
      </c>
      <c r="O167" s="38" t="str">
        <f t="shared" si="32"/>
        <v/>
      </c>
      <c r="V167" s="37" t="str">
        <f t="shared" si="27"/>
        <v/>
      </c>
    </row>
    <row r="168" spans="1:22" x14ac:dyDescent="0.25">
      <c r="A168" s="54" t="s">
        <v>353</v>
      </c>
      <c r="B168" s="55">
        <v>109010.01</v>
      </c>
      <c r="C168" s="54" t="s">
        <v>354</v>
      </c>
      <c r="D168" s="56" t="s">
        <v>10</v>
      </c>
      <c r="E168" s="57">
        <v>5</v>
      </c>
      <c r="F168" s="38" t="str">
        <f t="shared" si="26"/>
        <v>B</v>
      </c>
      <c r="G168" s="38" t="str">
        <f t="shared" si="28"/>
        <v>Balans</v>
      </c>
      <c r="H168" s="38" t="str">
        <f t="shared" si="33"/>
        <v>BIva</v>
      </c>
      <c r="I168" s="38" t="str">
        <f t="shared" si="29"/>
        <v>IMMATERIËLE VASTE ACTIVA</v>
      </c>
      <c r="J168" s="38" t="str">
        <f t="shared" si="34"/>
        <v>BIvaVoi</v>
      </c>
      <c r="K168" s="38" t="str">
        <f t="shared" si="30"/>
        <v>Vooruitbetaald op immateriële vaste activa</v>
      </c>
      <c r="L168" s="38" t="str">
        <f t="shared" si="35"/>
        <v>BIvaVoiVvp</v>
      </c>
      <c r="M168" s="38" t="str">
        <f t="shared" si="31"/>
        <v>Verkrijgings- of vervaardigingsprijs vooruitbetaald op immateriële vaste activa</v>
      </c>
      <c r="N168" s="38" t="str">
        <f t="shared" si="36"/>
        <v>BIvaVoiVvpBeg</v>
      </c>
      <c r="O168" s="38" t="str">
        <f t="shared" si="32"/>
        <v>Beginbalans vooruitbetaald op immateriële vaste activa</v>
      </c>
      <c r="V168" s="37" t="str">
        <f t="shared" si="27"/>
        <v/>
      </c>
    </row>
    <row r="169" spans="1:22" x14ac:dyDescent="0.25">
      <c r="A169" s="54" t="s">
        <v>355</v>
      </c>
      <c r="B169" s="55">
        <v>109010.02</v>
      </c>
      <c r="C169" s="54" t="s">
        <v>356</v>
      </c>
      <c r="D169" s="56" t="s">
        <v>10</v>
      </c>
      <c r="E169" s="57">
        <v>5</v>
      </c>
      <c r="F169" s="38" t="str">
        <f t="shared" si="26"/>
        <v>B</v>
      </c>
      <c r="G169" s="38" t="str">
        <f t="shared" si="28"/>
        <v>Balans</v>
      </c>
      <c r="H169" s="38" t="str">
        <f t="shared" si="33"/>
        <v>BIva</v>
      </c>
      <c r="I169" s="38" t="str">
        <f t="shared" si="29"/>
        <v>IMMATERIËLE VASTE ACTIVA</v>
      </c>
      <c r="J169" s="38" t="str">
        <f t="shared" si="34"/>
        <v>BIvaVoi</v>
      </c>
      <c r="K169" s="38" t="str">
        <f t="shared" si="30"/>
        <v>Vooruitbetaald op immateriële vaste activa</v>
      </c>
      <c r="L169" s="38" t="str">
        <f t="shared" si="35"/>
        <v>BIvaVoiVvp</v>
      </c>
      <c r="M169" s="38" t="str">
        <f t="shared" si="31"/>
        <v>Verkrijgings- of vervaardigingsprijs vooruitbetaald op immateriële vaste activa</v>
      </c>
      <c r="N169" s="38" t="str">
        <f t="shared" si="36"/>
        <v>BIvaVoiVvpInv</v>
      </c>
      <c r="O169" s="38" t="str">
        <f t="shared" si="32"/>
        <v>Investeringen vooruitbetaald op immateriële vaste activa</v>
      </c>
      <c r="V169" s="37" t="str">
        <f t="shared" si="27"/>
        <v/>
      </c>
    </row>
    <row r="170" spans="1:22" x14ac:dyDescent="0.25">
      <c r="A170" s="54" t="s">
        <v>357</v>
      </c>
      <c r="B170" s="55">
        <v>109010.03</v>
      </c>
      <c r="C170" s="54" t="s">
        <v>358</v>
      </c>
      <c r="D170" s="56" t="s">
        <v>10</v>
      </c>
      <c r="E170" s="57">
        <v>5</v>
      </c>
      <c r="F170" s="38" t="str">
        <f t="shared" si="26"/>
        <v>B</v>
      </c>
      <c r="G170" s="38" t="str">
        <f t="shared" si="28"/>
        <v>Balans</v>
      </c>
      <c r="H170" s="38" t="str">
        <f t="shared" si="33"/>
        <v>BIva</v>
      </c>
      <c r="I170" s="38" t="str">
        <f t="shared" si="29"/>
        <v>IMMATERIËLE VASTE ACTIVA</v>
      </c>
      <c r="J170" s="38" t="str">
        <f t="shared" si="34"/>
        <v>BIvaVoi</v>
      </c>
      <c r="K170" s="38" t="str">
        <f t="shared" si="30"/>
        <v>Vooruitbetaald op immateriële vaste activa</v>
      </c>
      <c r="L170" s="38" t="str">
        <f t="shared" si="35"/>
        <v>BIvaVoiVvp</v>
      </c>
      <c r="M170" s="38" t="str">
        <f t="shared" si="31"/>
        <v>Verkrijgings- of vervaardigingsprijs vooruitbetaald op immateriële vaste activa</v>
      </c>
      <c r="N170" s="38" t="str">
        <f t="shared" si="36"/>
        <v>BIvaVoiVvpAdo</v>
      </c>
      <c r="O170" s="38" t="str">
        <f t="shared" si="32"/>
        <v>Aankopen door overnames vooruitbetaald op immateriële vaste activa</v>
      </c>
      <c r="V170" s="37" t="str">
        <f t="shared" si="27"/>
        <v/>
      </c>
    </row>
    <row r="171" spans="1:22" x14ac:dyDescent="0.25">
      <c r="A171" s="54" t="s">
        <v>359</v>
      </c>
      <c r="B171" s="55">
        <v>109010.04</v>
      </c>
      <c r="C171" s="54" t="s">
        <v>360</v>
      </c>
      <c r="D171" s="56" t="s">
        <v>24</v>
      </c>
      <c r="E171" s="57">
        <v>5</v>
      </c>
      <c r="F171" s="38" t="str">
        <f t="shared" si="26"/>
        <v>B</v>
      </c>
      <c r="G171" s="38" t="str">
        <f t="shared" si="28"/>
        <v>Balans</v>
      </c>
      <c r="H171" s="38" t="str">
        <f t="shared" si="33"/>
        <v>BIva</v>
      </c>
      <c r="I171" s="38" t="str">
        <f t="shared" si="29"/>
        <v>IMMATERIËLE VASTE ACTIVA</v>
      </c>
      <c r="J171" s="38" t="str">
        <f t="shared" si="34"/>
        <v>BIvaVoi</v>
      </c>
      <c r="K171" s="38" t="str">
        <f t="shared" si="30"/>
        <v>Vooruitbetaald op immateriële vaste activa</v>
      </c>
      <c r="L171" s="38" t="str">
        <f t="shared" si="35"/>
        <v>BIvaVoiVvp</v>
      </c>
      <c r="M171" s="38" t="str">
        <f t="shared" si="31"/>
        <v>Verkrijgings- of vervaardigingsprijs vooruitbetaald op immateriële vaste activa</v>
      </c>
      <c r="N171" s="38" t="str">
        <f t="shared" si="36"/>
        <v>BIvaVoiVvpDes</v>
      </c>
      <c r="O171" s="38" t="str">
        <f t="shared" si="32"/>
        <v>Desinvesteringen vooruitbetaald op immateriële vaste activa</v>
      </c>
      <c r="V171" s="37" t="str">
        <f t="shared" si="27"/>
        <v/>
      </c>
    </row>
    <row r="172" spans="1:22" x14ac:dyDescent="0.25">
      <c r="A172" s="54" t="s">
        <v>361</v>
      </c>
      <c r="B172" s="55">
        <v>109010.05</v>
      </c>
      <c r="C172" s="54" t="s">
        <v>362</v>
      </c>
      <c r="D172" s="56" t="s">
        <v>24</v>
      </c>
      <c r="E172" s="57">
        <v>5</v>
      </c>
      <c r="F172" s="38" t="str">
        <f t="shared" si="26"/>
        <v>B</v>
      </c>
      <c r="G172" s="38" t="str">
        <f t="shared" si="28"/>
        <v>Balans</v>
      </c>
      <c r="H172" s="38" t="str">
        <f t="shared" si="33"/>
        <v>BIva</v>
      </c>
      <c r="I172" s="38" t="str">
        <f t="shared" si="29"/>
        <v>IMMATERIËLE VASTE ACTIVA</v>
      </c>
      <c r="J172" s="38" t="str">
        <f t="shared" si="34"/>
        <v>BIvaVoi</v>
      </c>
      <c r="K172" s="38" t="str">
        <f t="shared" si="30"/>
        <v>Vooruitbetaald op immateriële vaste activa</v>
      </c>
      <c r="L172" s="38" t="str">
        <f t="shared" si="35"/>
        <v>BIvaVoiVvp</v>
      </c>
      <c r="M172" s="38" t="str">
        <f t="shared" si="31"/>
        <v>Verkrijgings- of vervaardigingsprijs vooruitbetaald op immateriële vaste activa</v>
      </c>
      <c r="N172" s="38" t="str">
        <f t="shared" si="36"/>
        <v>BIvaVoiVvpDda</v>
      </c>
      <c r="O172" s="38" t="str">
        <f t="shared" si="32"/>
        <v>Desinvesteringen door afstotingen vooruitbetaald op immateriële vaste activa</v>
      </c>
      <c r="V172" s="37" t="str">
        <f t="shared" si="27"/>
        <v/>
      </c>
    </row>
    <row r="173" spans="1:22" x14ac:dyDescent="0.25">
      <c r="A173" s="54" t="s">
        <v>363</v>
      </c>
      <c r="B173" s="55">
        <v>109010.06</v>
      </c>
      <c r="C173" s="54" t="s">
        <v>364</v>
      </c>
      <c r="D173" s="56" t="s">
        <v>10</v>
      </c>
      <c r="E173" s="57">
        <v>5</v>
      </c>
      <c r="F173" s="38" t="str">
        <f t="shared" si="26"/>
        <v>B</v>
      </c>
      <c r="G173" s="38" t="str">
        <f t="shared" si="28"/>
        <v>Balans</v>
      </c>
      <c r="H173" s="38" t="str">
        <f t="shared" si="33"/>
        <v>BIva</v>
      </c>
      <c r="I173" s="38" t="str">
        <f t="shared" si="29"/>
        <v>IMMATERIËLE VASTE ACTIVA</v>
      </c>
      <c r="J173" s="38" t="str">
        <f t="shared" si="34"/>
        <v>BIvaVoi</v>
      </c>
      <c r="K173" s="38" t="str">
        <f t="shared" si="30"/>
        <v>Vooruitbetaald op immateriële vaste activa</v>
      </c>
      <c r="L173" s="38" t="str">
        <f t="shared" si="35"/>
        <v>BIvaVoiVvp</v>
      </c>
      <c r="M173" s="38" t="str">
        <f t="shared" si="31"/>
        <v>Verkrijgings- of vervaardigingsprijs vooruitbetaald op immateriële vaste activa</v>
      </c>
      <c r="N173" s="38" t="str">
        <f t="shared" si="36"/>
        <v>BIvaVoiVvpOmv</v>
      </c>
      <c r="O173" s="38" t="str">
        <f t="shared" si="32"/>
        <v>Omrekeningsverschillen vooruitbetaald op immateriële vaste activa</v>
      </c>
      <c r="V173" s="37" t="str">
        <f t="shared" si="27"/>
        <v/>
      </c>
    </row>
    <row r="174" spans="1:22" x14ac:dyDescent="0.25">
      <c r="A174" s="54" t="s">
        <v>365</v>
      </c>
      <c r="B174" s="55">
        <v>109010.07</v>
      </c>
      <c r="C174" s="54" t="s">
        <v>366</v>
      </c>
      <c r="D174" s="56" t="s">
        <v>10</v>
      </c>
      <c r="E174" s="57">
        <v>5</v>
      </c>
      <c r="F174" s="38" t="str">
        <f t="shared" si="26"/>
        <v>B</v>
      </c>
      <c r="G174" s="38" t="str">
        <f t="shared" si="28"/>
        <v>Balans</v>
      </c>
      <c r="H174" s="38" t="str">
        <f t="shared" si="33"/>
        <v>BIva</v>
      </c>
      <c r="I174" s="38" t="str">
        <f t="shared" si="29"/>
        <v>IMMATERIËLE VASTE ACTIVA</v>
      </c>
      <c r="J174" s="38" t="str">
        <f t="shared" si="34"/>
        <v>BIvaVoi</v>
      </c>
      <c r="K174" s="38" t="str">
        <f t="shared" si="30"/>
        <v>Vooruitbetaald op immateriële vaste activa</v>
      </c>
      <c r="L174" s="38" t="str">
        <f t="shared" si="35"/>
        <v>BIvaVoiVvp</v>
      </c>
      <c r="M174" s="38" t="str">
        <f t="shared" si="31"/>
        <v>Verkrijgings- of vervaardigingsprijs vooruitbetaald op immateriële vaste activa</v>
      </c>
      <c r="N174" s="38" t="str">
        <f t="shared" si="36"/>
        <v>BIvaVoiVvpOvm</v>
      </c>
      <c r="O174" s="38" t="str">
        <f t="shared" si="32"/>
        <v>Overige mutaties vooruitbetaald op immateriële vaste activa</v>
      </c>
      <c r="V174" s="37" t="str">
        <f t="shared" si="27"/>
        <v/>
      </c>
    </row>
    <row r="175" spans="1:22" ht="31.5" x14ac:dyDescent="0.25">
      <c r="A175" s="49" t="s">
        <v>367</v>
      </c>
      <c r="B175" s="50" t="s">
        <v>368</v>
      </c>
      <c r="C175" s="49" t="s">
        <v>369</v>
      </c>
      <c r="D175" s="61" t="s">
        <v>24</v>
      </c>
      <c r="E175" s="62">
        <v>4</v>
      </c>
      <c r="F175" s="38" t="str">
        <f t="shared" si="26"/>
        <v>B</v>
      </c>
      <c r="G175" s="38" t="str">
        <f t="shared" si="28"/>
        <v>Balans</v>
      </c>
      <c r="H175" s="38" t="str">
        <f t="shared" si="33"/>
        <v>BIva</v>
      </c>
      <c r="I175" s="38" t="str">
        <f t="shared" si="29"/>
        <v>IMMATERIËLE VASTE ACTIVA</v>
      </c>
      <c r="J175" s="38" t="str">
        <f t="shared" si="34"/>
        <v>BIvaVoi</v>
      </c>
      <c r="K175" s="38" t="str">
        <f t="shared" si="30"/>
        <v>Vooruitbetaald op immateriële vaste activa</v>
      </c>
      <c r="L175" s="38" t="str">
        <f t="shared" si="35"/>
        <v>BIvaVoiCae</v>
      </c>
      <c r="M175" s="38" t="str">
        <f t="shared" si="31"/>
        <v>Cumulatieve afschrijvingen en waardeverminderingen vooruitbetaald op immateriële vaste activa</v>
      </c>
      <c r="N175" s="38" t="str">
        <f t="shared" si="36"/>
        <v/>
      </c>
      <c r="O175" s="38" t="str">
        <f t="shared" si="32"/>
        <v/>
      </c>
      <c r="V175" s="37" t="str">
        <f t="shared" si="27"/>
        <v/>
      </c>
    </row>
    <row r="176" spans="1:22" x14ac:dyDescent="0.25">
      <c r="A176" s="54" t="s">
        <v>370</v>
      </c>
      <c r="B176" s="55">
        <v>109020.01</v>
      </c>
      <c r="C176" s="54" t="s">
        <v>354</v>
      </c>
      <c r="D176" s="56" t="s">
        <v>24</v>
      </c>
      <c r="E176" s="57">
        <v>5</v>
      </c>
      <c r="F176" s="38" t="str">
        <f t="shared" si="26"/>
        <v>B</v>
      </c>
      <c r="G176" s="38" t="str">
        <f t="shared" si="28"/>
        <v>Balans</v>
      </c>
      <c r="H176" s="38" t="str">
        <f t="shared" si="33"/>
        <v>BIva</v>
      </c>
      <c r="I176" s="38" t="str">
        <f t="shared" si="29"/>
        <v>IMMATERIËLE VASTE ACTIVA</v>
      </c>
      <c r="J176" s="38" t="str">
        <f t="shared" si="34"/>
        <v>BIvaVoi</v>
      </c>
      <c r="K176" s="38" t="str">
        <f t="shared" si="30"/>
        <v>Vooruitbetaald op immateriële vaste activa</v>
      </c>
      <c r="L176" s="38" t="str">
        <f t="shared" si="35"/>
        <v>BIvaVoiCae</v>
      </c>
      <c r="M176" s="38" t="str">
        <f t="shared" si="31"/>
        <v>Cumulatieve afschrijvingen en waardeverminderingen vooruitbetaald op immateriële vaste activa</v>
      </c>
      <c r="N176" s="38" t="str">
        <f t="shared" si="36"/>
        <v>BIvaVoiCaeBeg</v>
      </c>
      <c r="O176" s="38" t="str">
        <f t="shared" si="32"/>
        <v>Beginbalans vooruitbetaald op immateriële vaste activa</v>
      </c>
      <c r="V176" s="37" t="str">
        <f t="shared" si="27"/>
        <v/>
      </c>
    </row>
    <row r="177" spans="1:25" x14ac:dyDescent="0.25">
      <c r="A177" s="54" t="s">
        <v>371</v>
      </c>
      <c r="B177" s="55">
        <v>109020.02</v>
      </c>
      <c r="C177" s="54" t="s">
        <v>372</v>
      </c>
      <c r="D177" s="56" t="s">
        <v>24</v>
      </c>
      <c r="E177" s="57">
        <v>5</v>
      </c>
      <c r="F177" s="38" t="str">
        <f t="shared" si="26"/>
        <v>B</v>
      </c>
      <c r="G177" s="38" t="str">
        <f t="shared" si="28"/>
        <v>Balans</v>
      </c>
      <c r="H177" s="38" t="str">
        <f t="shared" si="33"/>
        <v>BIva</v>
      </c>
      <c r="I177" s="38" t="str">
        <f t="shared" si="29"/>
        <v>IMMATERIËLE VASTE ACTIVA</v>
      </c>
      <c r="J177" s="38" t="str">
        <f t="shared" si="34"/>
        <v>BIvaVoi</v>
      </c>
      <c r="K177" s="38" t="str">
        <f t="shared" si="30"/>
        <v>Vooruitbetaald op immateriële vaste activa</v>
      </c>
      <c r="L177" s="38" t="str">
        <f t="shared" si="35"/>
        <v>BIvaVoiCae</v>
      </c>
      <c r="M177" s="38" t="str">
        <f t="shared" si="31"/>
        <v>Cumulatieve afschrijvingen en waardeverminderingen vooruitbetaald op immateriële vaste activa</v>
      </c>
      <c r="N177" s="38" t="str">
        <f t="shared" si="36"/>
        <v>BIvaVoiCaeAfs</v>
      </c>
      <c r="O177" s="38" t="str">
        <f t="shared" si="32"/>
        <v>Afschrijvingen vooruitbetaald op immateriële vaste activa</v>
      </c>
      <c r="V177" s="37" t="str">
        <f t="shared" si="27"/>
        <v/>
      </c>
      <c r="Y177" s="12"/>
    </row>
    <row r="178" spans="1:25" ht="31.5" x14ac:dyDescent="0.25">
      <c r="A178" s="54" t="s">
        <v>373</v>
      </c>
      <c r="B178" s="55">
        <v>109020.03</v>
      </c>
      <c r="C178" s="54" t="s">
        <v>374</v>
      </c>
      <c r="D178" s="56" t="s">
        <v>10</v>
      </c>
      <c r="E178" s="57">
        <v>5</v>
      </c>
      <c r="F178" s="38" t="str">
        <f t="shared" si="26"/>
        <v>B</v>
      </c>
      <c r="G178" s="38" t="str">
        <f t="shared" si="28"/>
        <v>Balans</v>
      </c>
      <c r="H178" s="38" t="str">
        <f t="shared" si="33"/>
        <v>BIva</v>
      </c>
      <c r="I178" s="38" t="str">
        <f t="shared" si="29"/>
        <v>IMMATERIËLE VASTE ACTIVA</v>
      </c>
      <c r="J178" s="38" t="str">
        <f t="shared" si="34"/>
        <v>BIvaVoi</v>
      </c>
      <c r="K178" s="38" t="str">
        <f t="shared" si="30"/>
        <v>Vooruitbetaald op immateriële vaste activa</v>
      </c>
      <c r="L178" s="38" t="str">
        <f t="shared" si="35"/>
        <v>BIvaVoiCae</v>
      </c>
      <c r="M178" s="38" t="str">
        <f t="shared" si="31"/>
        <v>Cumulatieve afschrijvingen en waardeverminderingen vooruitbetaald op immateriële vaste activa</v>
      </c>
      <c r="N178" s="38" t="str">
        <f t="shared" si="36"/>
        <v>BIvaVoiCaeDca</v>
      </c>
      <c r="O178" s="38" t="str">
        <f t="shared" si="32"/>
        <v>Desinvestering cumulatieve afschrijvingen en waardeverminderingen vooruitbetaald op immateriële vaste activa</v>
      </c>
      <c r="V178" s="37" t="str">
        <f t="shared" si="27"/>
        <v/>
      </c>
    </row>
    <row r="179" spans="1:25" x14ac:dyDescent="0.25">
      <c r="A179" s="54" t="s">
        <v>375</v>
      </c>
      <c r="B179" s="55">
        <v>109020.04</v>
      </c>
      <c r="C179" s="54" t="s">
        <v>376</v>
      </c>
      <c r="D179" s="56" t="s">
        <v>24</v>
      </c>
      <c r="E179" s="57">
        <v>5</v>
      </c>
      <c r="F179" s="38" t="str">
        <f t="shared" si="26"/>
        <v>B</v>
      </c>
      <c r="G179" s="38" t="str">
        <f t="shared" si="28"/>
        <v>Balans</v>
      </c>
      <c r="H179" s="38" t="str">
        <f t="shared" si="33"/>
        <v>BIva</v>
      </c>
      <c r="I179" s="38" t="str">
        <f t="shared" si="29"/>
        <v>IMMATERIËLE VASTE ACTIVA</v>
      </c>
      <c r="J179" s="38" t="str">
        <f t="shared" si="34"/>
        <v>BIvaVoi</v>
      </c>
      <c r="K179" s="38" t="str">
        <f t="shared" si="30"/>
        <v>Vooruitbetaald op immateriële vaste activa</v>
      </c>
      <c r="L179" s="38" t="str">
        <f t="shared" si="35"/>
        <v>BIvaVoiCae</v>
      </c>
      <c r="M179" s="38" t="str">
        <f t="shared" si="31"/>
        <v>Cumulatieve afschrijvingen en waardeverminderingen vooruitbetaald op immateriële vaste activa</v>
      </c>
      <c r="N179" s="38" t="str">
        <f t="shared" si="36"/>
        <v>BIvaVoiCaeWvr</v>
      </c>
      <c r="O179" s="38" t="str">
        <f t="shared" si="32"/>
        <v>Waardeverminderingen vooruitbetaald op immateriële vaste activa</v>
      </c>
      <c r="V179" s="37" t="str">
        <f t="shared" si="27"/>
        <v/>
      </c>
    </row>
    <row r="180" spans="1:25" x14ac:dyDescent="0.25">
      <c r="A180" s="54" t="s">
        <v>377</v>
      </c>
      <c r="B180" s="55">
        <v>109020.05</v>
      </c>
      <c r="C180" s="54" t="s">
        <v>378</v>
      </c>
      <c r="D180" s="56" t="s">
        <v>10</v>
      </c>
      <c r="E180" s="57">
        <v>5</v>
      </c>
      <c r="F180" s="38" t="str">
        <f t="shared" si="26"/>
        <v>B</v>
      </c>
      <c r="G180" s="38" t="str">
        <f t="shared" si="28"/>
        <v>Balans</v>
      </c>
      <c r="H180" s="38" t="str">
        <f t="shared" si="33"/>
        <v>BIva</v>
      </c>
      <c r="I180" s="38" t="str">
        <f t="shared" si="29"/>
        <v>IMMATERIËLE VASTE ACTIVA</v>
      </c>
      <c r="J180" s="38" t="str">
        <f t="shared" si="34"/>
        <v>BIvaVoi</v>
      </c>
      <c r="K180" s="38" t="str">
        <f t="shared" si="30"/>
        <v>Vooruitbetaald op immateriële vaste activa</v>
      </c>
      <c r="L180" s="38" t="str">
        <f t="shared" si="35"/>
        <v>BIvaVoiCae</v>
      </c>
      <c r="M180" s="38" t="str">
        <f t="shared" si="31"/>
        <v>Cumulatieve afschrijvingen en waardeverminderingen vooruitbetaald op immateriële vaste activa</v>
      </c>
      <c r="N180" s="38" t="str">
        <f t="shared" si="36"/>
        <v>BIvaVoiCaeTvw</v>
      </c>
      <c r="O180" s="38" t="str">
        <f t="shared" si="32"/>
        <v>Terugneming van waardeverminderingen vooruitbetaald op immateriële vaste activa</v>
      </c>
      <c r="V180" s="37" t="str">
        <f t="shared" si="27"/>
        <v/>
      </c>
    </row>
    <row r="181" spans="1:25" x14ac:dyDescent="0.25">
      <c r="A181" s="49" t="s">
        <v>379</v>
      </c>
      <c r="B181" s="50" t="s">
        <v>380</v>
      </c>
      <c r="C181" s="49" t="s">
        <v>381</v>
      </c>
      <c r="D181" s="61" t="s">
        <v>10</v>
      </c>
      <c r="E181" s="62">
        <v>4</v>
      </c>
      <c r="F181" s="38" t="str">
        <f t="shared" si="26"/>
        <v>B</v>
      </c>
      <c r="G181" s="38" t="str">
        <f t="shared" si="28"/>
        <v>Balans</v>
      </c>
      <c r="H181" s="38" t="str">
        <f t="shared" si="33"/>
        <v>BIva</v>
      </c>
      <c r="I181" s="38" t="str">
        <f t="shared" si="29"/>
        <v>IMMATERIËLE VASTE ACTIVA</v>
      </c>
      <c r="J181" s="38" t="str">
        <f t="shared" si="34"/>
        <v>BIvaVoi</v>
      </c>
      <c r="K181" s="38" t="str">
        <f t="shared" si="30"/>
        <v>Vooruitbetaald op immateriële vaste activa</v>
      </c>
      <c r="L181" s="38" t="str">
        <f t="shared" si="35"/>
        <v>BIvaVoiCuh</v>
      </c>
      <c r="M181" s="38" t="str">
        <f t="shared" si="31"/>
        <v>Cumulatieve herwaarderingen vooruitbetaald op immateriële vaste activa</v>
      </c>
      <c r="N181" s="38" t="str">
        <f t="shared" si="36"/>
        <v/>
      </c>
      <c r="O181" s="38" t="str">
        <f t="shared" si="32"/>
        <v/>
      </c>
      <c r="V181" s="37" t="str">
        <f t="shared" si="27"/>
        <v/>
      </c>
    </row>
    <row r="182" spans="1:25" x14ac:dyDescent="0.25">
      <c r="A182" s="54" t="s">
        <v>382</v>
      </c>
      <c r="B182" s="55">
        <v>109030.01</v>
      </c>
      <c r="C182" s="54" t="s">
        <v>354</v>
      </c>
      <c r="D182" s="56" t="s">
        <v>10</v>
      </c>
      <c r="E182" s="57">
        <v>5</v>
      </c>
      <c r="F182" s="38" t="str">
        <f t="shared" si="26"/>
        <v>B</v>
      </c>
      <c r="G182" s="38" t="str">
        <f t="shared" si="28"/>
        <v>Balans</v>
      </c>
      <c r="H182" s="38" t="str">
        <f t="shared" si="33"/>
        <v>BIva</v>
      </c>
      <c r="I182" s="38" t="str">
        <f t="shared" si="29"/>
        <v>IMMATERIËLE VASTE ACTIVA</v>
      </c>
      <c r="J182" s="38" t="str">
        <f t="shared" si="34"/>
        <v>BIvaVoi</v>
      </c>
      <c r="K182" s="38" t="str">
        <f t="shared" si="30"/>
        <v>Vooruitbetaald op immateriële vaste activa</v>
      </c>
      <c r="L182" s="38" t="str">
        <f t="shared" si="35"/>
        <v>BIvaVoiCuh</v>
      </c>
      <c r="M182" s="38" t="str">
        <f t="shared" si="31"/>
        <v>Cumulatieve herwaarderingen vooruitbetaald op immateriële vaste activa</v>
      </c>
      <c r="N182" s="38" t="str">
        <f t="shared" si="36"/>
        <v>BIvaVoiCuhBeg</v>
      </c>
      <c r="O182" s="38" t="str">
        <f t="shared" si="32"/>
        <v>Beginbalans vooruitbetaald op immateriële vaste activa</v>
      </c>
      <c r="V182" s="37" t="str">
        <f t="shared" si="27"/>
        <v/>
      </c>
    </row>
    <row r="183" spans="1:25" x14ac:dyDescent="0.25">
      <c r="A183" s="54" t="s">
        <v>383</v>
      </c>
      <c r="B183" s="55">
        <v>109030.02</v>
      </c>
      <c r="C183" s="54" t="s">
        <v>384</v>
      </c>
      <c r="D183" s="56" t="s">
        <v>10</v>
      </c>
      <c r="E183" s="57">
        <v>5</v>
      </c>
      <c r="F183" s="38" t="str">
        <f t="shared" si="26"/>
        <v>B</v>
      </c>
      <c r="G183" s="38" t="str">
        <f t="shared" si="28"/>
        <v>Balans</v>
      </c>
      <c r="H183" s="38" t="str">
        <f t="shared" si="33"/>
        <v>BIva</v>
      </c>
      <c r="I183" s="38" t="str">
        <f t="shared" si="29"/>
        <v>IMMATERIËLE VASTE ACTIVA</v>
      </c>
      <c r="J183" s="38" t="str">
        <f t="shared" si="34"/>
        <v>BIvaVoi</v>
      </c>
      <c r="K183" s="38" t="str">
        <f t="shared" si="30"/>
        <v>Vooruitbetaald op immateriële vaste activa</v>
      </c>
      <c r="L183" s="38" t="str">
        <f t="shared" si="35"/>
        <v>BIvaVoiCuh</v>
      </c>
      <c r="M183" s="38" t="str">
        <f t="shared" si="31"/>
        <v>Cumulatieve herwaarderingen vooruitbetaald op immateriële vaste activa</v>
      </c>
      <c r="N183" s="38" t="str">
        <f t="shared" si="36"/>
        <v>BIvaVoiCuhHer</v>
      </c>
      <c r="O183" s="38" t="str">
        <f t="shared" si="32"/>
        <v>Herwaarderingen vooruitbetaald op immateriële vaste activa</v>
      </c>
      <c r="V183" s="37" t="str">
        <f t="shared" si="27"/>
        <v/>
      </c>
    </row>
    <row r="184" spans="1:25" x14ac:dyDescent="0.25">
      <c r="A184" s="54" t="s">
        <v>385</v>
      </c>
      <c r="B184" s="55">
        <v>109030.03</v>
      </c>
      <c r="C184" s="54" t="s">
        <v>386</v>
      </c>
      <c r="D184" s="56" t="s">
        <v>24</v>
      </c>
      <c r="E184" s="57">
        <v>5</v>
      </c>
      <c r="F184" s="38" t="str">
        <f t="shared" si="26"/>
        <v>B</v>
      </c>
      <c r="G184" s="38" t="str">
        <f t="shared" si="28"/>
        <v>Balans</v>
      </c>
      <c r="H184" s="38" t="str">
        <f t="shared" si="33"/>
        <v>BIva</v>
      </c>
      <c r="I184" s="38" t="str">
        <f t="shared" si="29"/>
        <v>IMMATERIËLE VASTE ACTIVA</v>
      </c>
      <c r="J184" s="38" t="str">
        <f t="shared" si="34"/>
        <v>BIvaVoi</v>
      </c>
      <c r="K184" s="38" t="str">
        <f t="shared" si="30"/>
        <v>Vooruitbetaald op immateriële vaste activa</v>
      </c>
      <c r="L184" s="38" t="str">
        <f t="shared" si="35"/>
        <v>BIvaVoiCuh</v>
      </c>
      <c r="M184" s="38" t="str">
        <f t="shared" si="31"/>
        <v>Cumulatieve herwaarderingen vooruitbetaald op immateriële vaste activa</v>
      </c>
      <c r="N184" s="38" t="str">
        <f t="shared" si="36"/>
        <v>BIvaVoiCuhAfh</v>
      </c>
      <c r="O184" s="38" t="str">
        <f t="shared" si="32"/>
        <v>Afschrijving herwaarderingen vooruitbetaald op immateriële vaste activa</v>
      </c>
      <c r="V184" s="37" t="str">
        <f t="shared" si="27"/>
        <v/>
      </c>
    </row>
    <row r="185" spans="1:25" x14ac:dyDescent="0.25">
      <c r="A185" s="54" t="s">
        <v>387</v>
      </c>
      <c r="B185" s="55">
        <v>109030.04</v>
      </c>
      <c r="C185" s="54" t="s">
        <v>388</v>
      </c>
      <c r="D185" s="56" t="s">
        <v>24</v>
      </c>
      <c r="E185" s="57">
        <v>5</v>
      </c>
      <c r="F185" s="38" t="str">
        <f t="shared" si="26"/>
        <v>B</v>
      </c>
      <c r="G185" s="38" t="str">
        <f t="shared" si="28"/>
        <v>Balans</v>
      </c>
      <c r="H185" s="38" t="str">
        <f t="shared" si="33"/>
        <v>BIva</v>
      </c>
      <c r="I185" s="38" t="str">
        <f t="shared" si="29"/>
        <v>IMMATERIËLE VASTE ACTIVA</v>
      </c>
      <c r="J185" s="38" t="str">
        <f t="shared" si="34"/>
        <v>BIvaVoi</v>
      </c>
      <c r="K185" s="38" t="str">
        <f t="shared" si="30"/>
        <v>Vooruitbetaald op immateriële vaste activa</v>
      </c>
      <c r="L185" s="38" t="str">
        <f t="shared" si="35"/>
        <v>BIvaVoiCuh</v>
      </c>
      <c r="M185" s="38" t="str">
        <f t="shared" si="31"/>
        <v>Cumulatieve herwaarderingen vooruitbetaald op immateriële vaste activa</v>
      </c>
      <c r="N185" s="38" t="str">
        <f t="shared" si="36"/>
        <v>BIvaVoiCuhDeh</v>
      </c>
      <c r="O185" s="38" t="str">
        <f t="shared" si="32"/>
        <v>Desinvestering herwaarderingen vooruitbetaald op immateriële vaste activa</v>
      </c>
      <c r="V185" s="37" t="str">
        <f t="shared" si="27"/>
        <v/>
      </c>
    </row>
    <row r="186" spans="1:25" x14ac:dyDescent="0.25">
      <c r="A186" s="43" t="s">
        <v>389</v>
      </c>
      <c r="B186" s="44" t="s">
        <v>390</v>
      </c>
      <c r="C186" s="43" t="s">
        <v>391</v>
      </c>
      <c r="D186" s="45" t="s">
        <v>10</v>
      </c>
      <c r="E186" s="46">
        <v>3</v>
      </c>
      <c r="F186" s="38" t="str">
        <f t="shared" si="26"/>
        <v>B</v>
      </c>
      <c r="G186" s="38" t="str">
        <f t="shared" si="28"/>
        <v>Balans</v>
      </c>
      <c r="H186" s="38" t="str">
        <f t="shared" si="33"/>
        <v>BIva</v>
      </c>
      <c r="I186" s="38" t="str">
        <f t="shared" si="29"/>
        <v>IMMATERIËLE VASTE ACTIVA</v>
      </c>
      <c r="J186" s="38" t="str">
        <f t="shared" si="34"/>
        <v>BIvaOiv</v>
      </c>
      <c r="K186" s="38" t="str">
        <f t="shared" si="30"/>
        <v>Overige immateriële vaste activa</v>
      </c>
      <c r="L186" s="38" t="str">
        <f t="shared" si="35"/>
        <v/>
      </c>
      <c r="M186" s="38" t="str">
        <f t="shared" si="31"/>
        <v/>
      </c>
      <c r="N186" s="38" t="str">
        <f t="shared" si="36"/>
        <v/>
      </c>
      <c r="O186" s="38" t="str">
        <f t="shared" si="32"/>
        <v/>
      </c>
      <c r="R186" s="47">
        <v>50</v>
      </c>
      <c r="S186" s="48" t="s">
        <v>391</v>
      </c>
      <c r="T186" s="37">
        <v>61</v>
      </c>
      <c r="U186" s="37" t="s">
        <v>5647</v>
      </c>
      <c r="V186" s="37">
        <f t="shared" si="27"/>
        <v>1</v>
      </c>
      <c r="Y186" s="12"/>
    </row>
    <row r="187" spans="1:25" x14ac:dyDescent="0.25">
      <c r="A187" s="49" t="s">
        <v>392</v>
      </c>
      <c r="B187" s="50" t="s">
        <v>393</v>
      </c>
      <c r="C187" s="49" t="s">
        <v>394</v>
      </c>
      <c r="D187" s="61" t="s">
        <v>10</v>
      </c>
      <c r="E187" s="62">
        <v>4</v>
      </c>
      <c r="F187" s="38" t="str">
        <f t="shared" si="26"/>
        <v>B</v>
      </c>
      <c r="G187" s="38" t="str">
        <f t="shared" si="28"/>
        <v>Balans</v>
      </c>
      <c r="H187" s="38" t="str">
        <f t="shared" si="33"/>
        <v>BIva</v>
      </c>
      <c r="I187" s="38" t="str">
        <f t="shared" si="29"/>
        <v>IMMATERIËLE VASTE ACTIVA</v>
      </c>
      <c r="J187" s="38" t="str">
        <f t="shared" si="34"/>
        <v>BIvaOiv</v>
      </c>
      <c r="K187" s="38" t="str">
        <f t="shared" si="30"/>
        <v>Overige immateriële vaste activa</v>
      </c>
      <c r="L187" s="38" t="str">
        <f t="shared" si="35"/>
        <v>BIvaOivVvp</v>
      </c>
      <c r="M187" s="38" t="str">
        <f t="shared" si="31"/>
        <v>Verkrijgings- of vervaardigingsprijs overige immateriële vaste activa</v>
      </c>
      <c r="N187" s="38" t="str">
        <f t="shared" si="36"/>
        <v/>
      </c>
      <c r="O187" s="38" t="str">
        <f t="shared" si="32"/>
        <v/>
      </c>
      <c r="V187" s="37" t="str">
        <f t="shared" si="27"/>
        <v/>
      </c>
      <c r="Y187" s="12"/>
    </row>
    <row r="188" spans="1:25" x14ac:dyDescent="0.25">
      <c r="A188" s="54" t="s">
        <v>395</v>
      </c>
      <c r="B188" s="55">
        <v>110010.01</v>
      </c>
      <c r="C188" s="54" t="s">
        <v>396</v>
      </c>
      <c r="D188" s="56" t="s">
        <v>10</v>
      </c>
      <c r="E188" s="57">
        <v>5</v>
      </c>
      <c r="F188" s="38" t="str">
        <f t="shared" si="26"/>
        <v>B</v>
      </c>
      <c r="G188" s="38" t="str">
        <f t="shared" si="28"/>
        <v>Balans</v>
      </c>
      <c r="H188" s="38" t="str">
        <f t="shared" si="33"/>
        <v>BIva</v>
      </c>
      <c r="I188" s="38" t="str">
        <f t="shared" si="29"/>
        <v>IMMATERIËLE VASTE ACTIVA</v>
      </c>
      <c r="J188" s="38" t="str">
        <f t="shared" si="34"/>
        <v>BIvaOiv</v>
      </c>
      <c r="K188" s="38" t="str">
        <f t="shared" si="30"/>
        <v>Overige immateriële vaste activa</v>
      </c>
      <c r="L188" s="38" t="str">
        <f t="shared" si="35"/>
        <v>BIvaOivVvp</v>
      </c>
      <c r="M188" s="38" t="str">
        <f t="shared" si="31"/>
        <v>Verkrijgings- of vervaardigingsprijs overige immateriële vaste activa</v>
      </c>
      <c r="N188" s="38" t="str">
        <f t="shared" si="36"/>
        <v>BIvaOivVvpBeg</v>
      </c>
      <c r="O188" s="38" t="str">
        <f t="shared" si="32"/>
        <v>Beginbalans overige immateriële vaste activa</v>
      </c>
      <c r="V188" s="37" t="str">
        <f t="shared" si="27"/>
        <v/>
      </c>
      <c r="Y188" s="12"/>
    </row>
    <row r="189" spans="1:25" x14ac:dyDescent="0.25">
      <c r="A189" s="54" t="s">
        <v>397</v>
      </c>
      <c r="B189" s="55">
        <v>110010.02</v>
      </c>
      <c r="C189" s="54" t="s">
        <v>398</v>
      </c>
      <c r="D189" s="56" t="s">
        <v>10</v>
      </c>
      <c r="E189" s="57">
        <v>5</v>
      </c>
      <c r="F189" s="38" t="str">
        <f t="shared" si="26"/>
        <v>B</v>
      </c>
      <c r="G189" s="38" t="str">
        <f t="shared" si="28"/>
        <v>Balans</v>
      </c>
      <c r="H189" s="38" t="str">
        <f t="shared" si="33"/>
        <v>BIva</v>
      </c>
      <c r="I189" s="38" t="str">
        <f t="shared" si="29"/>
        <v>IMMATERIËLE VASTE ACTIVA</v>
      </c>
      <c r="J189" s="38" t="str">
        <f t="shared" si="34"/>
        <v>BIvaOiv</v>
      </c>
      <c r="K189" s="38" t="str">
        <f t="shared" si="30"/>
        <v>Overige immateriële vaste activa</v>
      </c>
      <c r="L189" s="38" t="str">
        <f t="shared" si="35"/>
        <v>BIvaOivVvp</v>
      </c>
      <c r="M189" s="38" t="str">
        <f t="shared" si="31"/>
        <v>Verkrijgings- of vervaardigingsprijs overige immateriële vaste activa</v>
      </c>
      <c r="N189" s="38" t="str">
        <f t="shared" si="36"/>
        <v>BIvaOivVvpInv</v>
      </c>
      <c r="O189" s="38" t="str">
        <f t="shared" si="32"/>
        <v>Investeringen overige immateriële vaste activa</v>
      </c>
      <c r="V189" s="37" t="str">
        <f t="shared" si="27"/>
        <v/>
      </c>
      <c r="Y189" s="12"/>
    </row>
    <row r="190" spans="1:25" x14ac:dyDescent="0.25">
      <c r="A190" s="54" t="s">
        <v>399</v>
      </c>
      <c r="B190" s="55">
        <v>110010.03</v>
      </c>
      <c r="C190" s="54" t="s">
        <v>400</v>
      </c>
      <c r="D190" s="56" t="s">
        <v>10</v>
      </c>
      <c r="E190" s="57">
        <v>5</v>
      </c>
      <c r="F190" s="38" t="str">
        <f t="shared" si="26"/>
        <v>B</v>
      </c>
      <c r="G190" s="38" t="str">
        <f t="shared" si="28"/>
        <v>Balans</v>
      </c>
      <c r="H190" s="38" t="str">
        <f t="shared" si="33"/>
        <v>BIva</v>
      </c>
      <c r="I190" s="38" t="str">
        <f t="shared" si="29"/>
        <v>IMMATERIËLE VASTE ACTIVA</v>
      </c>
      <c r="J190" s="38" t="str">
        <f t="shared" si="34"/>
        <v>BIvaOiv</v>
      </c>
      <c r="K190" s="38" t="str">
        <f t="shared" si="30"/>
        <v>Overige immateriële vaste activa</v>
      </c>
      <c r="L190" s="38" t="str">
        <f t="shared" si="35"/>
        <v>BIvaOivVvp</v>
      </c>
      <c r="M190" s="38" t="str">
        <f t="shared" si="31"/>
        <v>Verkrijgings- of vervaardigingsprijs overige immateriële vaste activa</v>
      </c>
      <c r="N190" s="38" t="str">
        <f t="shared" si="36"/>
        <v>BIvaOivVvpAdo</v>
      </c>
      <c r="O190" s="38" t="str">
        <f t="shared" si="32"/>
        <v>Aankopen door overnames overige immateriële vaste activa</v>
      </c>
      <c r="V190" s="37" t="str">
        <f t="shared" si="27"/>
        <v/>
      </c>
      <c r="Y190" s="12"/>
    </row>
    <row r="191" spans="1:25" x14ac:dyDescent="0.25">
      <c r="A191" s="54" t="s">
        <v>401</v>
      </c>
      <c r="B191" s="55">
        <v>110010.04</v>
      </c>
      <c r="C191" s="54" t="s">
        <v>402</v>
      </c>
      <c r="D191" s="56" t="s">
        <v>24</v>
      </c>
      <c r="E191" s="57">
        <v>5</v>
      </c>
      <c r="F191" s="38" t="str">
        <f t="shared" si="26"/>
        <v>B</v>
      </c>
      <c r="G191" s="38" t="str">
        <f t="shared" si="28"/>
        <v>Balans</v>
      </c>
      <c r="H191" s="38" t="str">
        <f t="shared" si="33"/>
        <v>BIva</v>
      </c>
      <c r="I191" s="38" t="str">
        <f t="shared" si="29"/>
        <v>IMMATERIËLE VASTE ACTIVA</v>
      </c>
      <c r="J191" s="38" t="str">
        <f t="shared" si="34"/>
        <v>BIvaOiv</v>
      </c>
      <c r="K191" s="38" t="str">
        <f t="shared" si="30"/>
        <v>Overige immateriële vaste activa</v>
      </c>
      <c r="L191" s="38" t="str">
        <f t="shared" si="35"/>
        <v>BIvaOivVvp</v>
      </c>
      <c r="M191" s="38" t="str">
        <f t="shared" si="31"/>
        <v>Verkrijgings- of vervaardigingsprijs overige immateriële vaste activa</v>
      </c>
      <c r="N191" s="38" t="str">
        <f t="shared" si="36"/>
        <v>BIvaOivVvpDes</v>
      </c>
      <c r="O191" s="38" t="str">
        <f t="shared" si="32"/>
        <v>Desinvesteringen overige immateriële vaste activa</v>
      </c>
      <c r="V191" s="37" t="str">
        <f t="shared" si="27"/>
        <v/>
      </c>
    </row>
    <row r="192" spans="1:25" x14ac:dyDescent="0.25">
      <c r="A192" s="54" t="s">
        <v>403</v>
      </c>
      <c r="B192" s="55">
        <v>110010.05</v>
      </c>
      <c r="C192" s="54" t="s">
        <v>404</v>
      </c>
      <c r="D192" s="56" t="s">
        <v>24</v>
      </c>
      <c r="E192" s="57">
        <v>5</v>
      </c>
      <c r="F192" s="38" t="str">
        <f t="shared" si="26"/>
        <v>B</v>
      </c>
      <c r="G192" s="38" t="str">
        <f t="shared" si="28"/>
        <v>Balans</v>
      </c>
      <c r="H192" s="38" t="str">
        <f t="shared" si="33"/>
        <v>BIva</v>
      </c>
      <c r="I192" s="38" t="str">
        <f t="shared" si="29"/>
        <v>IMMATERIËLE VASTE ACTIVA</v>
      </c>
      <c r="J192" s="38" t="str">
        <f t="shared" si="34"/>
        <v>BIvaOiv</v>
      </c>
      <c r="K192" s="38" t="str">
        <f t="shared" si="30"/>
        <v>Overige immateriële vaste activa</v>
      </c>
      <c r="L192" s="38" t="str">
        <f t="shared" si="35"/>
        <v>BIvaOivVvp</v>
      </c>
      <c r="M192" s="38" t="str">
        <f t="shared" si="31"/>
        <v>Verkrijgings- of vervaardigingsprijs overige immateriële vaste activa</v>
      </c>
      <c r="N192" s="38" t="str">
        <f t="shared" si="36"/>
        <v>BIvaOivVvpDda</v>
      </c>
      <c r="O192" s="38" t="str">
        <f t="shared" si="32"/>
        <v>Desinvesteringen door afstotingen overige immateriële vaste activa</v>
      </c>
      <c r="V192" s="37" t="str">
        <f t="shared" si="27"/>
        <v/>
      </c>
    </row>
    <row r="193" spans="1:25" x14ac:dyDescent="0.25">
      <c r="A193" s="54" t="s">
        <v>405</v>
      </c>
      <c r="B193" s="55">
        <v>110010.06</v>
      </c>
      <c r="C193" s="54" t="s">
        <v>406</v>
      </c>
      <c r="D193" s="56" t="s">
        <v>10</v>
      </c>
      <c r="E193" s="57">
        <v>5</v>
      </c>
      <c r="F193" s="38" t="str">
        <f t="shared" si="26"/>
        <v>B</v>
      </c>
      <c r="G193" s="38" t="str">
        <f t="shared" si="28"/>
        <v>Balans</v>
      </c>
      <c r="H193" s="38" t="str">
        <f t="shared" si="33"/>
        <v>BIva</v>
      </c>
      <c r="I193" s="38" t="str">
        <f t="shared" si="29"/>
        <v>IMMATERIËLE VASTE ACTIVA</v>
      </c>
      <c r="J193" s="38" t="str">
        <f t="shared" si="34"/>
        <v>BIvaOiv</v>
      </c>
      <c r="K193" s="38" t="str">
        <f t="shared" si="30"/>
        <v>Overige immateriële vaste activa</v>
      </c>
      <c r="L193" s="38" t="str">
        <f t="shared" si="35"/>
        <v>BIvaOivVvp</v>
      </c>
      <c r="M193" s="38" t="str">
        <f t="shared" si="31"/>
        <v>Verkrijgings- of vervaardigingsprijs overige immateriële vaste activa</v>
      </c>
      <c r="N193" s="38" t="str">
        <f t="shared" si="36"/>
        <v>BIvaOivVvpOmv</v>
      </c>
      <c r="O193" s="38" t="str">
        <f t="shared" si="32"/>
        <v>Omrekeningsverschillen overige immateriële vaste activa</v>
      </c>
      <c r="V193" s="37" t="str">
        <f t="shared" si="27"/>
        <v/>
      </c>
    </row>
    <row r="194" spans="1:25" x14ac:dyDescent="0.25">
      <c r="A194" s="54" t="s">
        <v>407</v>
      </c>
      <c r="B194" s="55">
        <v>110010.07</v>
      </c>
      <c r="C194" s="54" t="s">
        <v>408</v>
      </c>
      <c r="D194" s="56" t="s">
        <v>10</v>
      </c>
      <c r="E194" s="57">
        <v>5</v>
      </c>
      <c r="F194" s="38" t="str">
        <f t="shared" si="26"/>
        <v>B</v>
      </c>
      <c r="G194" s="38" t="str">
        <f t="shared" si="28"/>
        <v>Balans</v>
      </c>
      <c r="H194" s="38" t="str">
        <f t="shared" si="33"/>
        <v>BIva</v>
      </c>
      <c r="I194" s="38" t="str">
        <f t="shared" si="29"/>
        <v>IMMATERIËLE VASTE ACTIVA</v>
      </c>
      <c r="J194" s="38" t="str">
        <f t="shared" si="34"/>
        <v>BIvaOiv</v>
      </c>
      <c r="K194" s="38" t="str">
        <f t="shared" si="30"/>
        <v>Overige immateriële vaste activa</v>
      </c>
      <c r="L194" s="38" t="str">
        <f t="shared" si="35"/>
        <v>BIvaOivVvp</v>
      </c>
      <c r="M194" s="38" t="str">
        <f t="shared" si="31"/>
        <v>Verkrijgings- of vervaardigingsprijs overige immateriële vaste activa</v>
      </c>
      <c r="N194" s="38" t="str">
        <f t="shared" si="36"/>
        <v>BIvaOivVvpOvm</v>
      </c>
      <c r="O194" s="38" t="str">
        <f t="shared" si="32"/>
        <v>Overige mutaties overige immateriële vaste activa</v>
      </c>
      <c r="V194" s="37" t="str">
        <f t="shared" si="27"/>
        <v/>
      </c>
    </row>
    <row r="195" spans="1:25" x14ac:dyDescent="0.25">
      <c r="A195" s="49" t="s">
        <v>409</v>
      </c>
      <c r="B195" s="50" t="s">
        <v>410</v>
      </c>
      <c r="C195" s="49" t="s">
        <v>411</v>
      </c>
      <c r="D195" s="61" t="s">
        <v>24</v>
      </c>
      <c r="E195" s="62">
        <v>4</v>
      </c>
      <c r="F195" s="38" t="str">
        <f t="shared" si="26"/>
        <v>B</v>
      </c>
      <c r="G195" s="38" t="str">
        <f t="shared" si="28"/>
        <v>Balans</v>
      </c>
      <c r="H195" s="38" t="str">
        <f t="shared" si="33"/>
        <v>BIva</v>
      </c>
      <c r="I195" s="38" t="str">
        <f t="shared" si="29"/>
        <v>IMMATERIËLE VASTE ACTIVA</v>
      </c>
      <c r="J195" s="38" t="str">
        <f t="shared" si="34"/>
        <v>BIvaOiv</v>
      </c>
      <c r="K195" s="38" t="str">
        <f t="shared" si="30"/>
        <v>Overige immateriële vaste activa</v>
      </c>
      <c r="L195" s="38" t="str">
        <f t="shared" si="35"/>
        <v>BIvaOivCae</v>
      </c>
      <c r="M195" s="38" t="str">
        <f t="shared" si="31"/>
        <v>Cumulatieve afschrijvingen en waardeverminderingen overige immateriële vaste activa</v>
      </c>
      <c r="N195" s="38" t="str">
        <f t="shared" si="36"/>
        <v/>
      </c>
      <c r="O195" s="38" t="str">
        <f t="shared" si="32"/>
        <v/>
      </c>
      <c r="V195" s="37" t="str">
        <f t="shared" si="27"/>
        <v/>
      </c>
    </row>
    <row r="196" spans="1:25" x14ac:dyDescent="0.25">
      <c r="A196" s="54" t="s">
        <v>412</v>
      </c>
      <c r="B196" s="55">
        <v>110020.01</v>
      </c>
      <c r="C196" s="54" t="s">
        <v>396</v>
      </c>
      <c r="D196" s="56" t="s">
        <v>24</v>
      </c>
      <c r="E196" s="57">
        <v>5</v>
      </c>
      <c r="F196" s="38" t="str">
        <f t="shared" ref="F196:F261" si="37">IF(LEN(A196)&gt;=1,LEFT(A196,1),"")</f>
        <v>B</v>
      </c>
      <c r="G196" s="38" t="str">
        <f t="shared" si="28"/>
        <v>Balans</v>
      </c>
      <c r="H196" s="38" t="str">
        <f t="shared" si="33"/>
        <v>BIva</v>
      </c>
      <c r="I196" s="38" t="str">
        <f t="shared" si="29"/>
        <v>IMMATERIËLE VASTE ACTIVA</v>
      </c>
      <c r="J196" s="38" t="str">
        <f t="shared" si="34"/>
        <v>BIvaOiv</v>
      </c>
      <c r="K196" s="38" t="str">
        <f t="shared" si="30"/>
        <v>Overige immateriële vaste activa</v>
      </c>
      <c r="L196" s="38" t="str">
        <f t="shared" si="35"/>
        <v>BIvaOivCae</v>
      </c>
      <c r="M196" s="38" t="str">
        <f t="shared" si="31"/>
        <v>Cumulatieve afschrijvingen en waardeverminderingen overige immateriële vaste activa</v>
      </c>
      <c r="N196" s="38" t="str">
        <f t="shared" si="36"/>
        <v>BIvaOivCaeBeg</v>
      </c>
      <c r="O196" s="38" t="str">
        <f t="shared" si="32"/>
        <v>Beginbalans overige immateriële vaste activa</v>
      </c>
      <c r="V196" s="37" t="str">
        <f t="shared" si="27"/>
        <v/>
      </c>
    </row>
    <row r="197" spans="1:25" x14ac:dyDescent="0.25">
      <c r="A197" s="54" t="s">
        <v>413</v>
      </c>
      <c r="B197" s="55">
        <v>110020.02</v>
      </c>
      <c r="C197" s="54" t="s">
        <v>414</v>
      </c>
      <c r="D197" s="56" t="s">
        <v>24</v>
      </c>
      <c r="E197" s="57">
        <v>5</v>
      </c>
      <c r="F197" s="38" t="str">
        <f t="shared" si="37"/>
        <v>B</v>
      </c>
      <c r="G197" s="38" t="str">
        <f t="shared" si="28"/>
        <v>Balans</v>
      </c>
      <c r="H197" s="38" t="str">
        <f t="shared" si="33"/>
        <v>BIva</v>
      </c>
      <c r="I197" s="38" t="str">
        <f t="shared" si="29"/>
        <v>IMMATERIËLE VASTE ACTIVA</v>
      </c>
      <c r="J197" s="38" t="str">
        <f t="shared" si="34"/>
        <v>BIvaOiv</v>
      </c>
      <c r="K197" s="38" t="str">
        <f t="shared" si="30"/>
        <v>Overige immateriële vaste activa</v>
      </c>
      <c r="L197" s="38" t="str">
        <f t="shared" si="35"/>
        <v>BIvaOivCae</v>
      </c>
      <c r="M197" s="38" t="str">
        <f t="shared" si="31"/>
        <v>Cumulatieve afschrijvingen en waardeverminderingen overige immateriële vaste activa</v>
      </c>
      <c r="N197" s="38" t="str">
        <f t="shared" si="36"/>
        <v>BIvaOivCaeAfs</v>
      </c>
      <c r="O197" s="38" t="str">
        <f t="shared" si="32"/>
        <v>Afschrijvingen overige immateriële vaste activa</v>
      </c>
      <c r="V197" s="37" t="str">
        <f t="shared" ref="V197:V260" si="38">IF(COUNTIF(R:R,R197)=0,"",COUNTIF(R:R,R197))</f>
        <v/>
      </c>
      <c r="Y197" s="12"/>
    </row>
    <row r="198" spans="1:25" ht="31.5" x14ac:dyDescent="0.25">
      <c r="A198" s="54" t="s">
        <v>415</v>
      </c>
      <c r="B198" s="55">
        <v>110020.03</v>
      </c>
      <c r="C198" s="54" t="s">
        <v>416</v>
      </c>
      <c r="D198" s="56" t="s">
        <v>10</v>
      </c>
      <c r="E198" s="57">
        <v>5</v>
      </c>
      <c r="F198" s="38" t="str">
        <f t="shared" si="37"/>
        <v>B</v>
      </c>
      <c r="G198" s="38" t="str">
        <f t="shared" si="28"/>
        <v>Balans</v>
      </c>
      <c r="H198" s="38" t="str">
        <f t="shared" si="33"/>
        <v>BIva</v>
      </c>
      <c r="I198" s="38" t="str">
        <f t="shared" si="29"/>
        <v>IMMATERIËLE VASTE ACTIVA</v>
      </c>
      <c r="J198" s="38" t="str">
        <f t="shared" si="34"/>
        <v>BIvaOiv</v>
      </c>
      <c r="K198" s="38" t="str">
        <f t="shared" si="30"/>
        <v>Overige immateriële vaste activa</v>
      </c>
      <c r="L198" s="38" t="str">
        <f t="shared" si="35"/>
        <v>BIvaOivCae</v>
      </c>
      <c r="M198" s="38" t="str">
        <f t="shared" si="31"/>
        <v>Cumulatieve afschrijvingen en waardeverminderingen overige immateriële vaste activa</v>
      </c>
      <c r="N198" s="38" t="str">
        <f t="shared" si="36"/>
        <v>BIvaOivCaeDca</v>
      </c>
      <c r="O198" s="38" t="str">
        <f t="shared" si="32"/>
        <v>Desinvestering cumulatieve afschrijvingen en waardeverminderingen overige immateriële vaste activa</v>
      </c>
      <c r="V198" s="37" t="str">
        <f t="shared" si="38"/>
        <v/>
      </c>
    </row>
    <row r="199" spans="1:25" x14ac:dyDescent="0.25">
      <c r="A199" s="54" t="s">
        <v>417</v>
      </c>
      <c r="B199" s="55">
        <v>110020.04</v>
      </c>
      <c r="C199" s="54" t="s">
        <v>418</v>
      </c>
      <c r="D199" s="56" t="s">
        <v>24</v>
      </c>
      <c r="E199" s="57">
        <v>5</v>
      </c>
      <c r="F199" s="38" t="str">
        <f t="shared" si="37"/>
        <v>B</v>
      </c>
      <c r="G199" s="38" t="str">
        <f t="shared" ref="G199:G252" si="39">LOOKUP(F199,A:A,C:C)</f>
        <v>Balans</v>
      </c>
      <c r="H199" s="38" t="str">
        <f t="shared" si="33"/>
        <v>BIva</v>
      </c>
      <c r="I199" s="38" t="str">
        <f t="shared" ref="I199:I252" si="40">IF(ISERROR(VLOOKUP(H199,A:C,3,FALSE)),"",VLOOKUP(H199,A:C,3,FALSE))</f>
        <v>IMMATERIËLE VASTE ACTIVA</v>
      </c>
      <c r="J199" s="38" t="str">
        <f t="shared" si="34"/>
        <v>BIvaOiv</v>
      </c>
      <c r="K199" s="38" t="str">
        <f t="shared" ref="K199:K252" si="41">IF(ISERROR(VLOOKUP(J199,A:C,3,FALSE)),"",VLOOKUP(J199,A:C,3,FALSE))</f>
        <v>Overige immateriële vaste activa</v>
      </c>
      <c r="L199" s="38" t="str">
        <f t="shared" si="35"/>
        <v>BIvaOivCae</v>
      </c>
      <c r="M199" s="38" t="str">
        <f t="shared" ref="M199:M252" si="42">IF(ISERROR(VLOOKUP(L199,A:C,3,FALSE)),"",VLOOKUP(L199,A:C,3,FALSE))</f>
        <v>Cumulatieve afschrijvingen en waardeverminderingen overige immateriële vaste activa</v>
      </c>
      <c r="N199" s="38" t="str">
        <f t="shared" si="36"/>
        <v>BIvaOivCaeWvr</v>
      </c>
      <c r="O199" s="38" t="str">
        <f t="shared" ref="O199:O252" si="43">IF(ISERROR(VLOOKUP(N199,A:C,3,FALSE)),"",VLOOKUP(N199,A:C,3,FALSE))</f>
        <v>Waardeverminderingen overige immateriële vaste activa</v>
      </c>
      <c r="V199" s="37" t="str">
        <f t="shared" si="38"/>
        <v/>
      </c>
    </row>
    <row r="200" spans="1:25" x14ac:dyDescent="0.25">
      <c r="A200" s="54" t="s">
        <v>419</v>
      </c>
      <c r="B200" s="55">
        <v>110020.05</v>
      </c>
      <c r="C200" s="54" t="s">
        <v>420</v>
      </c>
      <c r="D200" s="56" t="s">
        <v>10</v>
      </c>
      <c r="E200" s="57">
        <v>5</v>
      </c>
      <c r="F200" s="38" t="str">
        <f t="shared" si="37"/>
        <v>B</v>
      </c>
      <c r="G200" s="38" t="str">
        <f t="shared" si="39"/>
        <v>Balans</v>
      </c>
      <c r="H200" s="38" t="str">
        <f t="shared" si="33"/>
        <v>BIva</v>
      </c>
      <c r="I200" s="38" t="str">
        <f t="shared" si="40"/>
        <v>IMMATERIËLE VASTE ACTIVA</v>
      </c>
      <c r="J200" s="38" t="str">
        <f t="shared" si="34"/>
        <v>BIvaOiv</v>
      </c>
      <c r="K200" s="38" t="str">
        <f t="shared" si="41"/>
        <v>Overige immateriële vaste activa</v>
      </c>
      <c r="L200" s="38" t="str">
        <f t="shared" si="35"/>
        <v>BIvaOivCae</v>
      </c>
      <c r="M200" s="38" t="str">
        <f t="shared" si="42"/>
        <v>Cumulatieve afschrijvingen en waardeverminderingen overige immateriële vaste activa</v>
      </c>
      <c r="N200" s="38" t="str">
        <f t="shared" si="36"/>
        <v>BIvaOivCaeTvw</v>
      </c>
      <c r="O200" s="38" t="str">
        <f t="shared" si="43"/>
        <v>Terugneming van waardeverminderingen overige immateriële vaste activa</v>
      </c>
      <c r="V200" s="37" t="str">
        <f t="shared" si="38"/>
        <v/>
      </c>
      <c r="Y200" s="12"/>
    </row>
    <row r="201" spans="1:25" x14ac:dyDescent="0.25">
      <c r="A201" s="49" t="s">
        <v>421</v>
      </c>
      <c r="B201" s="50" t="s">
        <v>422</v>
      </c>
      <c r="C201" s="49" t="s">
        <v>423</v>
      </c>
      <c r="D201" s="61" t="s">
        <v>10</v>
      </c>
      <c r="E201" s="62">
        <v>4</v>
      </c>
      <c r="F201" s="38" t="str">
        <f t="shared" si="37"/>
        <v>B</v>
      </c>
      <c r="G201" s="38" t="str">
        <f t="shared" si="39"/>
        <v>Balans</v>
      </c>
      <c r="H201" s="38" t="str">
        <f t="shared" si="33"/>
        <v>BIva</v>
      </c>
      <c r="I201" s="38" t="str">
        <f t="shared" si="40"/>
        <v>IMMATERIËLE VASTE ACTIVA</v>
      </c>
      <c r="J201" s="38" t="str">
        <f t="shared" si="34"/>
        <v>BIvaOiv</v>
      </c>
      <c r="K201" s="38" t="str">
        <f t="shared" si="41"/>
        <v>Overige immateriële vaste activa</v>
      </c>
      <c r="L201" s="38" t="str">
        <f t="shared" si="35"/>
        <v>BIvaOivCuh</v>
      </c>
      <c r="M201" s="38" t="str">
        <f t="shared" si="42"/>
        <v>Cumulatieve herwaarderingen overige immateriële vaste activa</v>
      </c>
      <c r="N201" s="38" t="str">
        <f t="shared" si="36"/>
        <v/>
      </c>
      <c r="O201" s="38" t="str">
        <f t="shared" si="43"/>
        <v/>
      </c>
      <c r="V201" s="37" t="str">
        <f t="shared" si="38"/>
        <v/>
      </c>
    </row>
    <row r="202" spans="1:25" x14ac:dyDescent="0.25">
      <c r="A202" s="54" t="s">
        <v>424</v>
      </c>
      <c r="B202" s="55">
        <v>110030.01</v>
      </c>
      <c r="C202" s="54" t="s">
        <v>396</v>
      </c>
      <c r="D202" s="56" t="s">
        <v>10</v>
      </c>
      <c r="E202" s="57">
        <v>5</v>
      </c>
      <c r="F202" s="38" t="str">
        <f t="shared" si="37"/>
        <v>B</v>
      </c>
      <c r="G202" s="38" t="str">
        <f t="shared" si="39"/>
        <v>Balans</v>
      </c>
      <c r="H202" s="38" t="str">
        <f t="shared" ref="H202:H267" si="44">IF(LEN(A202)&gt;=4,LEFT(A202,4),"")</f>
        <v>BIva</v>
      </c>
      <c r="I202" s="38" t="str">
        <f t="shared" si="40"/>
        <v>IMMATERIËLE VASTE ACTIVA</v>
      </c>
      <c r="J202" s="38" t="str">
        <f t="shared" ref="J202:J267" si="45">IF(LEN(A202)&gt;=7,LEFT(A202,7),"")</f>
        <v>BIvaOiv</v>
      </c>
      <c r="K202" s="38" t="str">
        <f t="shared" si="41"/>
        <v>Overige immateriële vaste activa</v>
      </c>
      <c r="L202" s="38" t="str">
        <f t="shared" ref="L202:L267" si="46">IF(LEN(A202)&gt;=10,LEFT(A202,10),"")</f>
        <v>BIvaOivCuh</v>
      </c>
      <c r="M202" s="38" t="str">
        <f t="shared" si="42"/>
        <v>Cumulatieve herwaarderingen overige immateriële vaste activa</v>
      </c>
      <c r="N202" s="38" t="str">
        <f t="shared" ref="N202:N267" si="47">IF(LEN(A202)&gt;=13,LEFT(A202,13),"")</f>
        <v>BIvaOivCuhBeg</v>
      </c>
      <c r="O202" s="38" t="str">
        <f t="shared" si="43"/>
        <v>Beginbalans overige immateriële vaste activa</v>
      </c>
      <c r="V202" s="37" t="str">
        <f t="shared" si="38"/>
        <v/>
      </c>
    </row>
    <row r="203" spans="1:25" x14ac:dyDescent="0.25">
      <c r="A203" s="54" t="s">
        <v>425</v>
      </c>
      <c r="B203" s="55">
        <v>110030.02</v>
      </c>
      <c r="C203" s="54" t="s">
        <v>426</v>
      </c>
      <c r="D203" s="56" t="s">
        <v>10</v>
      </c>
      <c r="E203" s="57">
        <v>5</v>
      </c>
      <c r="F203" s="38" t="str">
        <f t="shared" si="37"/>
        <v>B</v>
      </c>
      <c r="G203" s="38" t="str">
        <f t="shared" si="39"/>
        <v>Balans</v>
      </c>
      <c r="H203" s="38" t="str">
        <f t="shared" si="44"/>
        <v>BIva</v>
      </c>
      <c r="I203" s="38" t="str">
        <f t="shared" si="40"/>
        <v>IMMATERIËLE VASTE ACTIVA</v>
      </c>
      <c r="J203" s="38" t="str">
        <f t="shared" si="45"/>
        <v>BIvaOiv</v>
      </c>
      <c r="K203" s="38" t="str">
        <f t="shared" si="41"/>
        <v>Overige immateriële vaste activa</v>
      </c>
      <c r="L203" s="38" t="str">
        <f t="shared" si="46"/>
        <v>BIvaOivCuh</v>
      </c>
      <c r="M203" s="38" t="str">
        <f t="shared" si="42"/>
        <v>Cumulatieve herwaarderingen overige immateriële vaste activa</v>
      </c>
      <c r="N203" s="38" t="str">
        <f t="shared" si="47"/>
        <v>BIvaOivCuhHer</v>
      </c>
      <c r="O203" s="38" t="str">
        <f t="shared" si="43"/>
        <v>Herwaarderingen overige immateriële vaste activa</v>
      </c>
      <c r="V203" s="37" t="str">
        <f t="shared" si="38"/>
        <v/>
      </c>
    </row>
    <row r="204" spans="1:25" x14ac:dyDescent="0.25">
      <c r="A204" s="54" t="s">
        <v>427</v>
      </c>
      <c r="B204" s="55">
        <v>110030.03</v>
      </c>
      <c r="C204" s="54" t="s">
        <v>428</v>
      </c>
      <c r="D204" s="56" t="s">
        <v>24</v>
      </c>
      <c r="E204" s="57">
        <v>5</v>
      </c>
      <c r="F204" s="38" t="str">
        <f t="shared" si="37"/>
        <v>B</v>
      </c>
      <c r="G204" s="38" t="str">
        <f t="shared" si="39"/>
        <v>Balans</v>
      </c>
      <c r="H204" s="38" t="str">
        <f t="shared" si="44"/>
        <v>BIva</v>
      </c>
      <c r="I204" s="38" t="str">
        <f t="shared" si="40"/>
        <v>IMMATERIËLE VASTE ACTIVA</v>
      </c>
      <c r="J204" s="38" t="str">
        <f t="shared" si="45"/>
        <v>BIvaOiv</v>
      </c>
      <c r="K204" s="38" t="str">
        <f t="shared" si="41"/>
        <v>Overige immateriële vaste activa</v>
      </c>
      <c r="L204" s="38" t="str">
        <f t="shared" si="46"/>
        <v>BIvaOivCuh</v>
      </c>
      <c r="M204" s="38" t="str">
        <f t="shared" si="42"/>
        <v>Cumulatieve herwaarderingen overige immateriële vaste activa</v>
      </c>
      <c r="N204" s="38" t="str">
        <f t="shared" si="47"/>
        <v>BIvaOivCuhAfh</v>
      </c>
      <c r="O204" s="38" t="str">
        <f t="shared" si="43"/>
        <v>Afschrijving herwaarderingen overige immateriële vaste activa</v>
      </c>
      <c r="V204" s="37" t="str">
        <f t="shared" si="38"/>
        <v/>
      </c>
    </row>
    <row r="205" spans="1:25" ht="16.5" thickBot="1" x14ac:dyDescent="0.3">
      <c r="A205" s="54" t="s">
        <v>429</v>
      </c>
      <c r="B205" s="55">
        <v>110030.04</v>
      </c>
      <c r="C205" s="54" t="s">
        <v>430</v>
      </c>
      <c r="D205" s="56" t="s">
        <v>24</v>
      </c>
      <c r="E205" s="57">
        <v>5</v>
      </c>
      <c r="F205" s="38" t="str">
        <f t="shared" si="37"/>
        <v>B</v>
      </c>
      <c r="G205" s="38" t="str">
        <f t="shared" si="39"/>
        <v>Balans</v>
      </c>
      <c r="H205" s="38" t="str">
        <f t="shared" si="44"/>
        <v>BIva</v>
      </c>
      <c r="I205" s="38" t="str">
        <f t="shared" si="40"/>
        <v>IMMATERIËLE VASTE ACTIVA</v>
      </c>
      <c r="J205" s="38" t="str">
        <f t="shared" si="45"/>
        <v>BIvaOiv</v>
      </c>
      <c r="K205" s="38" t="str">
        <f t="shared" si="41"/>
        <v>Overige immateriële vaste activa</v>
      </c>
      <c r="L205" s="38" t="str">
        <f t="shared" si="46"/>
        <v>BIvaOivCuh</v>
      </c>
      <c r="M205" s="38" t="str">
        <f t="shared" si="42"/>
        <v>Cumulatieve herwaarderingen overige immateriële vaste activa</v>
      </c>
      <c r="N205" s="38" t="str">
        <f t="shared" si="47"/>
        <v>BIvaOivCuhDeh</v>
      </c>
      <c r="O205" s="38" t="str">
        <f t="shared" si="43"/>
        <v>Desinvestering herwaarderingen overige immateriële vaste activa</v>
      </c>
      <c r="V205" s="37" t="str">
        <f t="shared" si="38"/>
        <v/>
      </c>
      <c r="W205">
        <f>COUNTIF(V2:V205,1)</f>
        <v>3</v>
      </c>
    </row>
    <row r="206" spans="1:25" ht="17.25" thickTop="1" thickBot="1" x14ac:dyDescent="0.3">
      <c r="A206" s="35" t="s">
        <v>431</v>
      </c>
      <c r="B206" s="36">
        <v>200000</v>
      </c>
      <c r="C206" s="40" t="s">
        <v>432</v>
      </c>
      <c r="D206" s="41" t="s">
        <v>10</v>
      </c>
      <c r="E206" s="42">
        <v>2</v>
      </c>
      <c r="F206" s="38" t="str">
        <f t="shared" si="37"/>
        <v>B</v>
      </c>
      <c r="G206" s="38" t="str">
        <f t="shared" si="39"/>
        <v>Balans</v>
      </c>
      <c r="H206" s="38" t="str">
        <f t="shared" si="44"/>
        <v>BMva</v>
      </c>
      <c r="I206" s="38" t="str">
        <f t="shared" si="40"/>
        <v>MATERIËLE VASTE ACTIVA</v>
      </c>
      <c r="J206" s="38" t="str">
        <f t="shared" si="45"/>
        <v/>
      </c>
      <c r="K206" s="38" t="str">
        <f t="shared" si="41"/>
        <v/>
      </c>
      <c r="L206" s="38" t="str">
        <f t="shared" si="46"/>
        <v/>
      </c>
      <c r="M206" s="38" t="str">
        <f t="shared" si="42"/>
        <v/>
      </c>
      <c r="N206" s="38" t="str">
        <f t="shared" si="47"/>
        <v/>
      </c>
      <c r="O206" s="38" t="str">
        <f t="shared" si="43"/>
        <v/>
      </c>
      <c r="V206" s="37" t="str">
        <f t="shared" si="38"/>
        <v/>
      </c>
      <c r="Y206" s="12"/>
    </row>
    <row r="207" spans="1:25" ht="16.5" thickTop="1" x14ac:dyDescent="0.25">
      <c r="A207" s="43" t="s">
        <v>433</v>
      </c>
      <c r="B207" s="44" t="s">
        <v>434</v>
      </c>
      <c r="C207" s="43" t="s">
        <v>435</v>
      </c>
      <c r="D207" s="45" t="s">
        <v>10</v>
      </c>
      <c r="E207" s="46">
        <v>3</v>
      </c>
      <c r="F207" s="38" t="str">
        <f t="shared" si="37"/>
        <v>B</v>
      </c>
      <c r="G207" s="38" t="str">
        <f t="shared" si="39"/>
        <v>Balans</v>
      </c>
      <c r="H207" s="38" t="str">
        <f t="shared" si="44"/>
        <v>BMva</v>
      </c>
      <c r="I207" s="38" t="str">
        <f t="shared" si="40"/>
        <v>MATERIËLE VASTE ACTIVA</v>
      </c>
      <c r="J207" s="38" t="str">
        <f t="shared" si="45"/>
        <v>BMvaTer</v>
      </c>
      <c r="K207" s="38" t="str">
        <f t="shared" si="41"/>
        <v>Terreinen</v>
      </c>
      <c r="L207" s="38" t="str">
        <f t="shared" si="46"/>
        <v/>
      </c>
      <c r="M207" s="38" t="str">
        <f t="shared" si="42"/>
        <v/>
      </c>
      <c r="N207" s="38" t="str">
        <f t="shared" si="47"/>
        <v/>
      </c>
      <c r="O207" s="38" t="str">
        <f t="shared" si="43"/>
        <v/>
      </c>
      <c r="R207" s="47">
        <v>110</v>
      </c>
      <c r="S207" s="48" t="s">
        <v>435</v>
      </c>
      <c r="T207" s="37">
        <v>61</v>
      </c>
      <c r="U207" s="48" t="s">
        <v>5647</v>
      </c>
      <c r="V207" s="37">
        <f t="shared" si="38"/>
        <v>1</v>
      </c>
    </row>
    <row r="208" spans="1:25" x14ac:dyDescent="0.25">
      <c r="A208" s="49" t="s">
        <v>436</v>
      </c>
      <c r="B208" s="50" t="s">
        <v>437</v>
      </c>
      <c r="C208" s="49" t="s">
        <v>438</v>
      </c>
      <c r="D208" s="61" t="s">
        <v>10</v>
      </c>
      <c r="E208" s="62">
        <v>4</v>
      </c>
      <c r="F208" s="38" t="str">
        <f t="shared" si="37"/>
        <v>B</v>
      </c>
      <c r="G208" s="38" t="str">
        <f t="shared" si="39"/>
        <v>Balans</v>
      </c>
      <c r="H208" s="38" t="str">
        <f t="shared" si="44"/>
        <v>BMva</v>
      </c>
      <c r="I208" s="38" t="str">
        <f t="shared" si="40"/>
        <v>MATERIËLE VASTE ACTIVA</v>
      </c>
      <c r="J208" s="38" t="str">
        <f t="shared" si="45"/>
        <v>BMvaTer</v>
      </c>
      <c r="K208" s="38" t="str">
        <f t="shared" si="41"/>
        <v>Terreinen</v>
      </c>
      <c r="L208" s="38" t="str">
        <f t="shared" si="46"/>
        <v>BMvaTerVvp</v>
      </c>
      <c r="M208" s="38" t="str">
        <f t="shared" si="42"/>
        <v>Verkrijgings- of vervaardigingsprijs terreinen</v>
      </c>
      <c r="N208" s="38" t="str">
        <f t="shared" si="47"/>
        <v/>
      </c>
      <c r="O208" s="38" t="str">
        <f t="shared" si="43"/>
        <v/>
      </c>
      <c r="V208" s="37" t="str">
        <f t="shared" si="38"/>
        <v/>
      </c>
      <c r="Y208" s="12"/>
    </row>
    <row r="209" spans="1:25" x14ac:dyDescent="0.25">
      <c r="A209" s="54" t="s">
        <v>439</v>
      </c>
      <c r="B209" s="55">
        <v>201010.01</v>
      </c>
      <c r="C209" s="58" t="s">
        <v>440</v>
      </c>
      <c r="D209" s="59" t="s">
        <v>10</v>
      </c>
      <c r="E209" s="60">
        <v>5</v>
      </c>
      <c r="F209" s="38" t="str">
        <f t="shared" si="37"/>
        <v>B</v>
      </c>
      <c r="G209" s="38" t="str">
        <f t="shared" si="39"/>
        <v>Balans</v>
      </c>
      <c r="H209" s="38" t="str">
        <f t="shared" si="44"/>
        <v>BMva</v>
      </c>
      <c r="I209" s="38" t="str">
        <f t="shared" si="40"/>
        <v>MATERIËLE VASTE ACTIVA</v>
      </c>
      <c r="J209" s="38" t="str">
        <f t="shared" si="45"/>
        <v>BMvaTer</v>
      </c>
      <c r="K209" s="38" t="str">
        <f t="shared" si="41"/>
        <v>Terreinen</v>
      </c>
      <c r="L209" s="38" t="str">
        <f t="shared" si="46"/>
        <v>BMvaTerVvp</v>
      </c>
      <c r="M209" s="38" t="str">
        <f t="shared" si="42"/>
        <v>Verkrijgings- of vervaardigingsprijs terreinen</v>
      </c>
      <c r="N209" s="38" t="str">
        <f t="shared" si="47"/>
        <v>BMvaTerVvpBeg</v>
      </c>
      <c r="O209" s="38" t="str">
        <f t="shared" si="43"/>
        <v>Beginbalans terreinen</v>
      </c>
      <c r="V209" s="37" t="str">
        <f t="shared" si="38"/>
        <v/>
      </c>
    </row>
    <row r="210" spans="1:25" x14ac:dyDescent="0.25">
      <c r="A210" s="54" t="s">
        <v>441</v>
      </c>
      <c r="B210" s="55">
        <v>201010.02</v>
      </c>
      <c r="C210" s="54" t="s">
        <v>442</v>
      </c>
      <c r="D210" s="56" t="s">
        <v>10</v>
      </c>
      <c r="E210" s="57">
        <v>5</v>
      </c>
      <c r="F210" s="38" t="str">
        <f t="shared" si="37"/>
        <v>B</v>
      </c>
      <c r="G210" s="38" t="str">
        <f t="shared" si="39"/>
        <v>Balans</v>
      </c>
      <c r="H210" s="38" t="str">
        <f t="shared" si="44"/>
        <v>BMva</v>
      </c>
      <c r="I210" s="38" t="str">
        <f t="shared" si="40"/>
        <v>MATERIËLE VASTE ACTIVA</v>
      </c>
      <c r="J210" s="38" t="str">
        <f t="shared" si="45"/>
        <v>BMvaTer</v>
      </c>
      <c r="K210" s="38" t="str">
        <f t="shared" si="41"/>
        <v>Terreinen</v>
      </c>
      <c r="L210" s="38" t="str">
        <f t="shared" si="46"/>
        <v>BMvaTerVvp</v>
      </c>
      <c r="M210" s="38" t="str">
        <f t="shared" si="42"/>
        <v>Verkrijgings- of vervaardigingsprijs terreinen</v>
      </c>
      <c r="N210" s="38" t="str">
        <f t="shared" si="47"/>
        <v>BMvaTerVvpIna</v>
      </c>
      <c r="O210" s="38" t="str">
        <f t="shared" si="43"/>
        <v>Investeringen nieuw aangeschaft terreinen</v>
      </c>
      <c r="V210" s="37" t="str">
        <f t="shared" si="38"/>
        <v/>
      </c>
    </row>
    <row r="211" spans="1:25" x14ac:dyDescent="0.25">
      <c r="A211" s="54" t="s">
        <v>443</v>
      </c>
      <c r="B211" s="55">
        <v>201010.03</v>
      </c>
      <c r="C211" s="58" t="s">
        <v>444</v>
      </c>
      <c r="D211" s="59" t="s">
        <v>10</v>
      </c>
      <c r="E211" s="60">
        <v>5</v>
      </c>
      <c r="F211" s="38" t="str">
        <f t="shared" si="37"/>
        <v>B</v>
      </c>
      <c r="G211" s="38" t="str">
        <f t="shared" si="39"/>
        <v>Balans</v>
      </c>
      <c r="H211" s="38" t="str">
        <f t="shared" si="44"/>
        <v>BMva</v>
      </c>
      <c r="I211" s="38" t="str">
        <f t="shared" si="40"/>
        <v>MATERIËLE VASTE ACTIVA</v>
      </c>
      <c r="J211" s="38" t="str">
        <f t="shared" si="45"/>
        <v>BMvaTer</v>
      </c>
      <c r="K211" s="38" t="str">
        <f t="shared" si="41"/>
        <v>Terreinen</v>
      </c>
      <c r="L211" s="38" t="str">
        <f t="shared" si="46"/>
        <v>BMvaTerVvp</v>
      </c>
      <c r="M211" s="38" t="str">
        <f t="shared" si="42"/>
        <v>Verkrijgings- of vervaardigingsprijs terreinen</v>
      </c>
      <c r="N211" s="38" t="str">
        <f t="shared" si="47"/>
        <v>BMvaTerVvpIta</v>
      </c>
      <c r="O211" s="38" t="str">
        <f t="shared" si="43"/>
        <v>Investeringen tweedehands aangeschaft terreinen</v>
      </c>
      <c r="V211" s="37" t="str">
        <f t="shared" si="38"/>
        <v/>
      </c>
    </row>
    <row r="212" spans="1:25" x14ac:dyDescent="0.25">
      <c r="A212" s="54" t="s">
        <v>445</v>
      </c>
      <c r="B212" s="55">
        <v>201010.04</v>
      </c>
      <c r="C212" s="54" t="s">
        <v>446</v>
      </c>
      <c r="D212" s="56" t="s">
        <v>10</v>
      </c>
      <c r="E212" s="57">
        <v>5</v>
      </c>
      <c r="F212" s="38" t="str">
        <f t="shared" si="37"/>
        <v>B</v>
      </c>
      <c r="G212" s="38" t="str">
        <f t="shared" si="39"/>
        <v>Balans</v>
      </c>
      <c r="H212" s="38" t="str">
        <f t="shared" si="44"/>
        <v>BMva</v>
      </c>
      <c r="I212" s="38" t="str">
        <f t="shared" si="40"/>
        <v>MATERIËLE VASTE ACTIVA</v>
      </c>
      <c r="J212" s="38" t="str">
        <f t="shared" si="45"/>
        <v>BMvaTer</v>
      </c>
      <c r="K212" s="38" t="str">
        <f t="shared" si="41"/>
        <v>Terreinen</v>
      </c>
      <c r="L212" s="38" t="str">
        <f t="shared" si="46"/>
        <v>BMvaTerVvp</v>
      </c>
      <c r="M212" s="38" t="str">
        <f t="shared" si="42"/>
        <v>Verkrijgings- of vervaardigingsprijs terreinen</v>
      </c>
      <c r="N212" s="38" t="str">
        <f t="shared" si="47"/>
        <v>BMvaTerVvpAdo</v>
      </c>
      <c r="O212" s="38" t="str">
        <f t="shared" si="43"/>
        <v>Aankopen door overnames terreinen</v>
      </c>
      <c r="V212" s="37" t="str">
        <f t="shared" si="38"/>
        <v/>
      </c>
      <c r="Y212" s="12"/>
    </row>
    <row r="213" spans="1:25" x14ac:dyDescent="0.25">
      <c r="A213" s="54" t="s">
        <v>447</v>
      </c>
      <c r="B213" s="55">
        <v>201010.05</v>
      </c>
      <c r="C213" s="54" t="s">
        <v>448</v>
      </c>
      <c r="D213" s="56" t="s">
        <v>24</v>
      </c>
      <c r="E213" s="57">
        <v>5</v>
      </c>
      <c r="F213" s="38" t="str">
        <f t="shared" si="37"/>
        <v>B</v>
      </c>
      <c r="G213" s="38" t="str">
        <f t="shared" si="39"/>
        <v>Balans</v>
      </c>
      <c r="H213" s="38" t="str">
        <f t="shared" si="44"/>
        <v>BMva</v>
      </c>
      <c r="I213" s="38" t="str">
        <f t="shared" si="40"/>
        <v>MATERIËLE VASTE ACTIVA</v>
      </c>
      <c r="J213" s="38" t="str">
        <f t="shared" si="45"/>
        <v>BMvaTer</v>
      </c>
      <c r="K213" s="38" t="str">
        <f t="shared" si="41"/>
        <v>Terreinen</v>
      </c>
      <c r="L213" s="38" t="str">
        <f t="shared" si="46"/>
        <v>BMvaTerVvp</v>
      </c>
      <c r="M213" s="38" t="str">
        <f t="shared" si="42"/>
        <v>Verkrijgings- of vervaardigingsprijs terreinen</v>
      </c>
      <c r="N213" s="38" t="str">
        <f t="shared" si="47"/>
        <v>BMvaTerVvpDes</v>
      </c>
      <c r="O213" s="38" t="str">
        <f t="shared" si="43"/>
        <v>Desinvesteringen terreinen</v>
      </c>
      <c r="V213" s="37" t="str">
        <f t="shared" si="38"/>
        <v/>
      </c>
    </row>
    <row r="214" spans="1:25" x14ac:dyDescent="0.25">
      <c r="A214" s="54" t="s">
        <v>449</v>
      </c>
      <c r="B214" s="55">
        <v>201010.06</v>
      </c>
      <c r="C214" s="54" t="s">
        <v>450</v>
      </c>
      <c r="D214" s="56" t="s">
        <v>24</v>
      </c>
      <c r="E214" s="57">
        <v>5</v>
      </c>
      <c r="F214" s="38" t="str">
        <f t="shared" si="37"/>
        <v>B</v>
      </c>
      <c r="G214" s="38" t="str">
        <f t="shared" si="39"/>
        <v>Balans</v>
      </c>
      <c r="H214" s="38" t="str">
        <f t="shared" si="44"/>
        <v>BMva</v>
      </c>
      <c r="I214" s="38" t="str">
        <f t="shared" si="40"/>
        <v>MATERIËLE VASTE ACTIVA</v>
      </c>
      <c r="J214" s="38" t="str">
        <f t="shared" si="45"/>
        <v>BMvaTer</v>
      </c>
      <c r="K214" s="38" t="str">
        <f t="shared" si="41"/>
        <v>Terreinen</v>
      </c>
      <c r="L214" s="38" t="str">
        <f t="shared" si="46"/>
        <v>BMvaTerVvp</v>
      </c>
      <c r="M214" s="38" t="str">
        <f t="shared" si="42"/>
        <v>Verkrijgings- of vervaardigingsprijs terreinen</v>
      </c>
      <c r="N214" s="38" t="str">
        <f t="shared" si="47"/>
        <v>BMvaTerVvpDda</v>
      </c>
      <c r="O214" s="38" t="str">
        <f t="shared" si="43"/>
        <v>Desinvesteringen door afstotingen terreinen</v>
      </c>
      <c r="V214" s="37" t="str">
        <f t="shared" si="38"/>
        <v/>
      </c>
    </row>
    <row r="215" spans="1:25" x14ac:dyDescent="0.25">
      <c r="A215" s="54" t="s">
        <v>451</v>
      </c>
      <c r="B215" s="55">
        <v>201010.07</v>
      </c>
      <c r="C215" s="54" t="s">
        <v>452</v>
      </c>
      <c r="D215" s="56" t="s">
        <v>10</v>
      </c>
      <c r="E215" s="57">
        <v>5</v>
      </c>
      <c r="F215" s="38" t="str">
        <f t="shared" si="37"/>
        <v>B</v>
      </c>
      <c r="G215" s="38" t="str">
        <f t="shared" si="39"/>
        <v>Balans</v>
      </c>
      <c r="H215" s="38" t="str">
        <f t="shared" si="44"/>
        <v>BMva</v>
      </c>
      <c r="I215" s="38" t="str">
        <f t="shared" si="40"/>
        <v>MATERIËLE VASTE ACTIVA</v>
      </c>
      <c r="J215" s="38" t="str">
        <f t="shared" si="45"/>
        <v>BMvaTer</v>
      </c>
      <c r="K215" s="38" t="str">
        <f t="shared" si="41"/>
        <v>Terreinen</v>
      </c>
      <c r="L215" s="38" t="str">
        <f t="shared" si="46"/>
        <v>BMvaTerVvp</v>
      </c>
      <c r="M215" s="38" t="str">
        <f t="shared" si="42"/>
        <v>Verkrijgings- of vervaardigingsprijs terreinen</v>
      </c>
      <c r="N215" s="38" t="str">
        <f t="shared" si="47"/>
        <v>BMvaTerVvpOmv</v>
      </c>
      <c r="O215" s="38" t="str">
        <f t="shared" si="43"/>
        <v>Omrekeningsverschillen terreinen</v>
      </c>
      <c r="V215" s="37" t="str">
        <f t="shared" si="38"/>
        <v/>
      </c>
    </row>
    <row r="216" spans="1:25" x14ac:dyDescent="0.25">
      <c r="A216" s="54" t="s">
        <v>453</v>
      </c>
      <c r="B216" s="55">
        <v>201010.08</v>
      </c>
      <c r="C216" s="54" t="s">
        <v>454</v>
      </c>
      <c r="D216" s="56" t="s">
        <v>10</v>
      </c>
      <c r="E216" s="57">
        <v>5</v>
      </c>
      <c r="F216" s="38" t="str">
        <f t="shared" si="37"/>
        <v>B</v>
      </c>
      <c r="G216" s="38" t="str">
        <f t="shared" si="39"/>
        <v>Balans</v>
      </c>
      <c r="H216" s="38" t="str">
        <f t="shared" si="44"/>
        <v>BMva</v>
      </c>
      <c r="I216" s="38" t="str">
        <f t="shared" si="40"/>
        <v>MATERIËLE VASTE ACTIVA</v>
      </c>
      <c r="J216" s="38" t="str">
        <f t="shared" si="45"/>
        <v>BMvaTer</v>
      </c>
      <c r="K216" s="38" t="str">
        <f t="shared" si="41"/>
        <v>Terreinen</v>
      </c>
      <c r="L216" s="38" t="str">
        <f t="shared" si="46"/>
        <v>BMvaTerVvp</v>
      </c>
      <c r="M216" s="38" t="str">
        <f t="shared" si="42"/>
        <v>Verkrijgings- of vervaardigingsprijs terreinen</v>
      </c>
      <c r="N216" s="38" t="str">
        <f t="shared" si="47"/>
        <v>BMvaTerVvpOve</v>
      </c>
      <c r="O216" s="38" t="str">
        <f t="shared" si="43"/>
        <v>Overboekingen terreinen</v>
      </c>
      <c r="V216" s="37" t="str">
        <f t="shared" si="38"/>
        <v/>
      </c>
    </row>
    <row r="217" spans="1:25" x14ac:dyDescent="0.25">
      <c r="A217" s="54" t="s">
        <v>455</v>
      </c>
      <c r="B217" s="55">
        <v>201010.09</v>
      </c>
      <c r="C217" s="54" t="s">
        <v>456</v>
      </c>
      <c r="D217" s="56" t="s">
        <v>10</v>
      </c>
      <c r="E217" s="57">
        <v>5</v>
      </c>
      <c r="F217" s="38" t="str">
        <f t="shared" si="37"/>
        <v>B</v>
      </c>
      <c r="G217" s="38" t="str">
        <f t="shared" si="39"/>
        <v>Balans</v>
      </c>
      <c r="H217" s="38" t="str">
        <f t="shared" si="44"/>
        <v>BMva</v>
      </c>
      <c r="I217" s="38" t="str">
        <f t="shared" si="40"/>
        <v>MATERIËLE VASTE ACTIVA</v>
      </c>
      <c r="J217" s="38" t="str">
        <f t="shared" si="45"/>
        <v>BMvaTer</v>
      </c>
      <c r="K217" s="38" t="str">
        <f t="shared" si="41"/>
        <v>Terreinen</v>
      </c>
      <c r="L217" s="38" t="str">
        <f t="shared" si="46"/>
        <v>BMvaTerVvp</v>
      </c>
      <c r="M217" s="38" t="str">
        <f t="shared" si="42"/>
        <v>Verkrijgings- of vervaardigingsprijs terreinen</v>
      </c>
      <c r="N217" s="38" t="str">
        <f t="shared" si="47"/>
        <v>BMvaTerVvpOvm</v>
      </c>
      <c r="O217" s="38" t="str">
        <f t="shared" si="43"/>
        <v>Overige mutaties terreinen</v>
      </c>
      <c r="V217" s="37" t="str">
        <f t="shared" si="38"/>
        <v/>
      </c>
    </row>
    <row r="218" spans="1:25" x14ac:dyDescent="0.25">
      <c r="A218" s="49" t="s">
        <v>457</v>
      </c>
      <c r="B218" s="50" t="s">
        <v>458</v>
      </c>
      <c r="C218" s="49" t="s">
        <v>459</v>
      </c>
      <c r="D218" s="61" t="s">
        <v>24</v>
      </c>
      <c r="E218" s="62">
        <v>4</v>
      </c>
      <c r="F218" s="38" t="str">
        <f t="shared" si="37"/>
        <v>B</v>
      </c>
      <c r="G218" s="38" t="str">
        <f t="shared" si="39"/>
        <v>Balans</v>
      </c>
      <c r="H218" s="38" t="str">
        <f t="shared" si="44"/>
        <v>BMva</v>
      </c>
      <c r="I218" s="38" t="str">
        <f t="shared" si="40"/>
        <v>MATERIËLE VASTE ACTIVA</v>
      </c>
      <c r="J218" s="38" t="str">
        <f t="shared" si="45"/>
        <v>BMvaTer</v>
      </c>
      <c r="K218" s="38" t="str">
        <f t="shared" si="41"/>
        <v>Terreinen</v>
      </c>
      <c r="L218" s="38" t="str">
        <f t="shared" si="46"/>
        <v>BMvaTerCae</v>
      </c>
      <c r="M218" s="38" t="str">
        <f t="shared" si="42"/>
        <v>Cumulatieve afschrijvingen en waardeverminderingen terreinen</v>
      </c>
      <c r="N218" s="38" t="str">
        <f t="shared" si="47"/>
        <v/>
      </c>
      <c r="O218" s="38" t="str">
        <f t="shared" si="43"/>
        <v/>
      </c>
      <c r="V218" s="37" t="str">
        <f t="shared" si="38"/>
        <v/>
      </c>
    </row>
    <row r="219" spans="1:25" x14ac:dyDescent="0.25">
      <c r="A219" s="54" t="s">
        <v>460</v>
      </c>
      <c r="B219" s="55">
        <v>201020.01</v>
      </c>
      <c r="C219" s="54" t="s">
        <v>440</v>
      </c>
      <c r="D219" s="56" t="s">
        <v>24</v>
      </c>
      <c r="E219" s="57">
        <v>5</v>
      </c>
      <c r="F219" s="38" t="str">
        <f t="shared" si="37"/>
        <v>B</v>
      </c>
      <c r="G219" s="38" t="str">
        <f t="shared" si="39"/>
        <v>Balans</v>
      </c>
      <c r="H219" s="38" t="str">
        <f t="shared" si="44"/>
        <v>BMva</v>
      </c>
      <c r="I219" s="38" t="str">
        <f t="shared" si="40"/>
        <v>MATERIËLE VASTE ACTIVA</v>
      </c>
      <c r="J219" s="38" t="str">
        <f t="shared" si="45"/>
        <v>BMvaTer</v>
      </c>
      <c r="K219" s="38" t="str">
        <f t="shared" si="41"/>
        <v>Terreinen</v>
      </c>
      <c r="L219" s="38" t="str">
        <f t="shared" si="46"/>
        <v>BMvaTerCae</v>
      </c>
      <c r="M219" s="38" t="str">
        <f t="shared" si="42"/>
        <v>Cumulatieve afschrijvingen en waardeverminderingen terreinen</v>
      </c>
      <c r="N219" s="38" t="str">
        <f t="shared" si="47"/>
        <v>BMvaTerCaeBeg</v>
      </c>
      <c r="O219" s="38" t="str">
        <f t="shared" si="43"/>
        <v>Beginbalans terreinen</v>
      </c>
      <c r="V219" s="37" t="str">
        <f t="shared" si="38"/>
        <v/>
      </c>
    </row>
    <row r="220" spans="1:25" x14ac:dyDescent="0.25">
      <c r="A220" s="54" t="s">
        <v>461</v>
      </c>
      <c r="B220" s="55">
        <v>201020.02</v>
      </c>
      <c r="C220" s="54" t="s">
        <v>462</v>
      </c>
      <c r="D220" s="56" t="s">
        <v>24</v>
      </c>
      <c r="E220" s="57">
        <v>5</v>
      </c>
      <c r="F220" s="38" t="str">
        <f t="shared" si="37"/>
        <v>B</v>
      </c>
      <c r="G220" s="38" t="str">
        <f t="shared" si="39"/>
        <v>Balans</v>
      </c>
      <c r="H220" s="38" t="str">
        <f t="shared" si="44"/>
        <v>BMva</v>
      </c>
      <c r="I220" s="38" t="str">
        <f t="shared" si="40"/>
        <v>MATERIËLE VASTE ACTIVA</v>
      </c>
      <c r="J220" s="38" t="str">
        <f t="shared" si="45"/>
        <v>BMvaTer</v>
      </c>
      <c r="K220" s="38" t="str">
        <f t="shared" si="41"/>
        <v>Terreinen</v>
      </c>
      <c r="L220" s="38" t="str">
        <f t="shared" si="46"/>
        <v>BMvaTerCae</v>
      </c>
      <c r="M220" s="38" t="str">
        <f t="shared" si="42"/>
        <v>Cumulatieve afschrijvingen en waardeverminderingen terreinen</v>
      </c>
      <c r="N220" s="38" t="str">
        <f t="shared" si="47"/>
        <v>BMvaTerCaeAfs</v>
      </c>
      <c r="O220" s="38" t="str">
        <f t="shared" si="43"/>
        <v>Afschrijvingen terreinen</v>
      </c>
      <c r="V220" s="37" t="str">
        <f t="shared" si="38"/>
        <v/>
      </c>
    </row>
    <row r="221" spans="1:25" x14ac:dyDescent="0.25">
      <c r="A221" s="54" t="s">
        <v>463</v>
      </c>
      <c r="B221" s="55">
        <v>201020.03</v>
      </c>
      <c r="C221" s="54" t="s">
        <v>464</v>
      </c>
      <c r="D221" s="56" t="s">
        <v>10</v>
      </c>
      <c r="E221" s="57">
        <v>5</v>
      </c>
      <c r="F221" s="38" t="str">
        <f t="shared" si="37"/>
        <v>B</v>
      </c>
      <c r="G221" s="38" t="str">
        <f t="shared" si="39"/>
        <v>Balans</v>
      </c>
      <c r="H221" s="38" t="str">
        <f t="shared" si="44"/>
        <v>BMva</v>
      </c>
      <c r="I221" s="38" t="str">
        <f t="shared" si="40"/>
        <v>MATERIËLE VASTE ACTIVA</v>
      </c>
      <c r="J221" s="38" t="str">
        <f t="shared" si="45"/>
        <v>BMvaTer</v>
      </c>
      <c r="K221" s="38" t="str">
        <f t="shared" si="41"/>
        <v>Terreinen</v>
      </c>
      <c r="L221" s="38" t="str">
        <f t="shared" si="46"/>
        <v>BMvaTerCae</v>
      </c>
      <c r="M221" s="38" t="str">
        <f t="shared" si="42"/>
        <v>Cumulatieve afschrijvingen en waardeverminderingen terreinen</v>
      </c>
      <c r="N221" s="38" t="str">
        <f t="shared" si="47"/>
        <v>BMvaTerCaeDca</v>
      </c>
      <c r="O221" s="38" t="str">
        <f t="shared" si="43"/>
        <v>Desinvestering cumulatieve afschrijvingen en waardeverminderingen terreinen</v>
      </c>
      <c r="V221" s="37" t="str">
        <f t="shared" si="38"/>
        <v/>
      </c>
    </row>
    <row r="222" spans="1:25" x14ac:dyDescent="0.25">
      <c r="A222" s="54" t="s">
        <v>465</v>
      </c>
      <c r="B222" s="55">
        <v>201020.04</v>
      </c>
      <c r="C222" s="54" t="s">
        <v>466</v>
      </c>
      <c r="D222" s="56" t="s">
        <v>24</v>
      </c>
      <c r="E222" s="57">
        <v>5</v>
      </c>
      <c r="F222" s="38" t="str">
        <f t="shared" si="37"/>
        <v>B</v>
      </c>
      <c r="G222" s="38" t="str">
        <f t="shared" si="39"/>
        <v>Balans</v>
      </c>
      <c r="H222" s="38" t="str">
        <f t="shared" si="44"/>
        <v>BMva</v>
      </c>
      <c r="I222" s="38" t="str">
        <f t="shared" si="40"/>
        <v>MATERIËLE VASTE ACTIVA</v>
      </c>
      <c r="J222" s="38" t="str">
        <f t="shared" si="45"/>
        <v>BMvaTer</v>
      </c>
      <c r="K222" s="38" t="str">
        <f t="shared" si="41"/>
        <v>Terreinen</v>
      </c>
      <c r="L222" s="38" t="str">
        <f t="shared" si="46"/>
        <v>BMvaTerCae</v>
      </c>
      <c r="M222" s="38" t="str">
        <f t="shared" si="42"/>
        <v>Cumulatieve afschrijvingen en waardeverminderingen terreinen</v>
      </c>
      <c r="N222" s="38" t="str">
        <f t="shared" si="47"/>
        <v>BMvaTerCaeWvr</v>
      </c>
      <c r="O222" s="38" t="str">
        <f t="shared" si="43"/>
        <v>Waardeverminderingen terreinen</v>
      </c>
      <c r="V222" s="37" t="str">
        <f t="shared" si="38"/>
        <v/>
      </c>
    </row>
    <row r="223" spans="1:25" x14ac:dyDescent="0.25">
      <c r="A223" s="54" t="s">
        <v>467</v>
      </c>
      <c r="B223" s="55">
        <v>201020.05</v>
      </c>
      <c r="C223" s="54" t="s">
        <v>468</v>
      </c>
      <c r="D223" s="56" t="s">
        <v>10</v>
      </c>
      <c r="E223" s="57">
        <v>5</v>
      </c>
      <c r="F223" s="38" t="str">
        <f t="shared" si="37"/>
        <v>B</v>
      </c>
      <c r="G223" s="38" t="str">
        <f t="shared" si="39"/>
        <v>Balans</v>
      </c>
      <c r="H223" s="38" t="str">
        <f t="shared" si="44"/>
        <v>BMva</v>
      </c>
      <c r="I223" s="38" t="str">
        <f t="shared" si="40"/>
        <v>MATERIËLE VASTE ACTIVA</v>
      </c>
      <c r="J223" s="38" t="str">
        <f t="shared" si="45"/>
        <v>BMvaTer</v>
      </c>
      <c r="K223" s="38" t="str">
        <f t="shared" si="41"/>
        <v>Terreinen</v>
      </c>
      <c r="L223" s="38" t="str">
        <f t="shared" si="46"/>
        <v>BMvaTerCae</v>
      </c>
      <c r="M223" s="38" t="str">
        <f t="shared" si="42"/>
        <v>Cumulatieve afschrijvingen en waardeverminderingen terreinen</v>
      </c>
      <c r="N223" s="38" t="str">
        <f t="shared" si="47"/>
        <v>BMvaTerCaeTvw</v>
      </c>
      <c r="O223" s="38" t="str">
        <f t="shared" si="43"/>
        <v>Terugneming van waardeverminderingen terreinen</v>
      </c>
      <c r="V223" s="37" t="str">
        <f t="shared" si="38"/>
        <v/>
      </c>
    </row>
    <row r="224" spans="1:25" x14ac:dyDescent="0.25">
      <c r="A224" s="49" t="s">
        <v>469</v>
      </c>
      <c r="B224" s="50" t="s">
        <v>470</v>
      </c>
      <c r="C224" s="49" t="s">
        <v>471</v>
      </c>
      <c r="D224" s="61" t="s">
        <v>10</v>
      </c>
      <c r="E224" s="62">
        <v>4</v>
      </c>
      <c r="F224" s="38" t="str">
        <f t="shared" si="37"/>
        <v>B</v>
      </c>
      <c r="G224" s="38" t="str">
        <f t="shared" si="39"/>
        <v>Balans</v>
      </c>
      <c r="H224" s="38" t="str">
        <f t="shared" si="44"/>
        <v>BMva</v>
      </c>
      <c r="I224" s="38" t="str">
        <f t="shared" si="40"/>
        <v>MATERIËLE VASTE ACTIVA</v>
      </c>
      <c r="J224" s="38" t="str">
        <f t="shared" si="45"/>
        <v>BMvaTer</v>
      </c>
      <c r="K224" s="38" t="str">
        <f t="shared" si="41"/>
        <v>Terreinen</v>
      </c>
      <c r="L224" s="38" t="str">
        <f t="shared" si="46"/>
        <v>BMvaTerCuh</v>
      </c>
      <c r="M224" s="38" t="str">
        <f t="shared" si="42"/>
        <v>Cumulatieve herwaarderingen terreinen</v>
      </c>
      <c r="N224" s="38" t="str">
        <f t="shared" si="47"/>
        <v/>
      </c>
      <c r="O224" s="38" t="str">
        <f t="shared" si="43"/>
        <v/>
      </c>
      <c r="V224" s="37" t="str">
        <f t="shared" si="38"/>
        <v/>
      </c>
    </row>
    <row r="225" spans="1:25" x14ac:dyDescent="0.25">
      <c r="A225" s="54" t="s">
        <v>472</v>
      </c>
      <c r="B225" s="55">
        <v>201030.01</v>
      </c>
      <c r="C225" s="54" t="s">
        <v>440</v>
      </c>
      <c r="D225" s="56" t="s">
        <v>10</v>
      </c>
      <c r="E225" s="57">
        <v>5</v>
      </c>
      <c r="F225" s="38" t="str">
        <f t="shared" si="37"/>
        <v>B</v>
      </c>
      <c r="G225" s="38" t="str">
        <f t="shared" si="39"/>
        <v>Balans</v>
      </c>
      <c r="H225" s="38" t="str">
        <f t="shared" si="44"/>
        <v>BMva</v>
      </c>
      <c r="I225" s="38" t="str">
        <f t="shared" si="40"/>
        <v>MATERIËLE VASTE ACTIVA</v>
      </c>
      <c r="J225" s="38" t="str">
        <f t="shared" si="45"/>
        <v>BMvaTer</v>
      </c>
      <c r="K225" s="38" t="str">
        <f t="shared" si="41"/>
        <v>Terreinen</v>
      </c>
      <c r="L225" s="38" t="str">
        <f t="shared" si="46"/>
        <v>BMvaTerCuh</v>
      </c>
      <c r="M225" s="38" t="str">
        <f t="shared" si="42"/>
        <v>Cumulatieve herwaarderingen terreinen</v>
      </c>
      <c r="N225" s="38" t="str">
        <f t="shared" si="47"/>
        <v>BMvaTerCuhBeg</v>
      </c>
      <c r="O225" s="38" t="str">
        <f t="shared" si="43"/>
        <v>Beginbalans terreinen</v>
      </c>
      <c r="V225" s="37" t="str">
        <f t="shared" si="38"/>
        <v/>
      </c>
    </row>
    <row r="226" spans="1:25" x14ac:dyDescent="0.25">
      <c r="A226" s="54" t="s">
        <v>473</v>
      </c>
      <c r="B226" s="55">
        <v>201030.02</v>
      </c>
      <c r="C226" s="54" t="s">
        <v>474</v>
      </c>
      <c r="D226" s="56" t="s">
        <v>10</v>
      </c>
      <c r="E226" s="57">
        <v>5</v>
      </c>
      <c r="F226" s="38" t="str">
        <f t="shared" si="37"/>
        <v>B</v>
      </c>
      <c r="G226" s="38" t="str">
        <f t="shared" si="39"/>
        <v>Balans</v>
      </c>
      <c r="H226" s="38" t="str">
        <f t="shared" si="44"/>
        <v>BMva</v>
      </c>
      <c r="I226" s="38" t="str">
        <f t="shared" si="40"/>
        <v>MATERIËLE VASTE ACTIVA</v>
      </c>
      <c r="J226" s="38" t="str">
        <f t="shared" si="45"/>
        <v>BMvaTer</v>
      </c>
      <c r="K226" s="38" t="str">
        <f t="shared" si="41"/>
        <v>Terreinen</v>
      </c>
      <c r="L226" s="38" t="str">
        <f t="shared" si="46"/>
        <v>BMvaTerCuh</v>
      </c>
      <c r="M226" s="38" t="str">
        <f t="shared" si="42"/>
        <v>Cumulatieve herwaarderingen terreinen</v>
      </c>
      <c r="N226" s="38" t="str">
        <f t="shared" si="47"/>
        <v>BMvaTerCuhHer</v>
      </c>
      <c r="O226" s="38" t="str">
        <f t="shared" si="43"/>
        <v>Herwaarderingen terreinen</v>
      </c>
      <c r="V226" s="37" t="str">
        <f t="shared" si="38"/>
        <v/>
      </c>
    </row>
    <row r="227" spans="1:25" x14ac:dyDescent="0.25">
      <c r="A227" s="54" t="s">
        <v>475</v>
      </c>
      <c r="B227" s="55">
        <v>201030.03</v>
      </c>
      <c r="C227" s="54" t="s">
        <v>476</v>
      </c>
      <c r="D227" s="56" t="s">
        <v>24</v>
      </c>
      <c r="E227" s="57">
        <v>5</v>
      </c>
      <c r="F227" s="38" t="str">
        <f t="shared" si="37"/>
        <v>B</v>
      </c>
      <c r="G227" s="38" t="str">
        <f t="shared" si="39"/>
        <v>Balans</v>
      </c>
      <c r="H227" s="38" t="str">
        <f t="shared" si="44"/>
        <v>BMva</v>
      </c>
      <c r="I227" s="38" t="str">
        <f t="shared" si="40"/>
        <v>MATERIËLE VASTE ACTIVA</v>
      </c>
      <c r="J227" s="38" t="str">
        <f t="shared" si="45"/>
        <v>BMvaTer</v>
      </c>
      <c r="K227" s="38" t="str">
        <f t="shared" si="41"/>
        <v>Terreinen</v>
      </c>
      <c r="L227" s="38" t="str">
        <f t="shared" si="46"/>
        <v>BMvaTerCuh</v>
      </c>
      <c r="M227" s="38" t="str">
        <f t="shared" si="42"/>
        <v>Cumulatieve herwaarderingen terreinen</v>
      </c>
      <c r="N227" s="38" t="str">
        <f t="shared" si="47"/>
        <v>BMvaTerCuhAfh</v>
      </c>
      <c r="O227" s="38" t="str">
        <f t="shared" si="43"/>
        <v>Afschrijving herwaarderingen terreinen</v>
      </c>
      <c r="V227" s="37" t="str">
        <f t="shared" si="38"/>
        <v/>
      </c>
      <c r="Y227" s="12"/>
    </row>
    <row r="228" spans="1:25" x14ac:dyDescent="0.25">
      <c r="A228" s="54" t="s">
        <v>477</v>
      </c>
      <c r="B228" s="55">
        <v>201030.04</v>
      </c>
      <c r="C228" s="58" t="s">
        <v>478</v>
      </c>
      <c r="D228" s="59" t="s">
        <v>24</v>
      </c>
      <c r="E228" s="60">
        <v>5</v>
      </c>
      <c r="F228" s="38" t="str">
        <f t="shared" si="37"/>
        <v>B</v>
      </c>
      <c r="G228" s="38" t="str">
        <f t="shared" si="39"/>
        <v>Balans</v>
      </c>
      <c r="H228" s="38" t="str">
        <f t="shared" si="44"/>
        <v>BMva</v>
      </c>
      <c r="I228" s="38" t="str">
        <f t="shared" si="40"/>
        <v>MATERIËLE VASTE ACTIVA</v>
      </c>
      <c r="J228" s="38" t="str">
        <f t="shared" si="45"/>
        <v>BMvaTer</v>
      </c>
      <c r="K228" s="38" t="str">
        <f t="shared" si="41"/>
        <v>Terreinen</v>
      </c>
      <c r="L228" s="38" t="str">
        <f t="shared" si="46"/>
        <v>BMvaTerCuh</v>
      </c>
      <c r="M228" s="38" t="str">
        <f t="shared" si="42"/>
        <v>Cumulatieve herwaarderingen terreinen</v>
      </c>
      <c r="N228" s="38" t="str">
        <f t="shared" si="47"/>
        <v>BMvaTerCuhDeh</v>
      </c>
      <c r="O228" s="38" t="str">
        <f t="shared" si="43"/>
        <v>Desinvestering herwaarderingen terreinen</v>
      </c>
      <c r="V228" s="37" t="str">
        <f t="shared" si="38"/>
        <v/>
      </c>
    </row>
    <row r="229" spans="1:25" x14ac:dyDescent="0.25">
      <c r="A229" s="43" t="s">
        <v>479</v>
      </c>
      <c r="B229" s="44" t="s">
        <v>480</v>
      </c>
      <c r="C229" s="43" t="s">
        <v>481</v>
      </c>
      <c r="D229" s="45" t="s">
        <v>10</v>
      </c>
      <c r="E229" s="46">
        <v>3</v>
      </c>
      <c r="F229" s="38" t="str">
        <f t="shared" si="37"/>
        <v>B</v>
      </c>
      <c r="G229" s="38" t="str">
        <f t="shared" si="39"/>
        <v>Balans</v>
      </c>
      <c r="H229" s="38" t="str">
        <f t="shared" si="44"/>
        <v>BMva</v>
      </c>
      <c r="I229" s="38" t="str">
        <f t="shared" si="40"/>
        <v>MATERIËLE VASTE ACTIVA</v>
      </c>
      <c r="J229" s="38" t="str">
        <f t="shared" si="45"/>
        <v>BMvaBeg</v>
      </c>
      <c r="K229" s="38" t="str">
        <f t="shared" si="41"/>
        <v>Bedrijfsgebouwen</v>
      </c>
      <c r="L229" s="38" t="str">
        <f t="shared" si="46"/>
        <v/>
      </c>
      <c r="M229" s="38" t="str">
        <f t="shared" si="42"/>
        <v/>
      </c>
      <c r="N229" s="38" t="str">
        <f t="shared" si="47"/>
        <v/>
      </c>
      <c r="O229" s="38" t="str">
        <f t="shared" si="43"/>
        <v/>
      </c>
      <c r="R229" s="47">
        <v>120</v>
      </c>
      <c r="S229" s="48" t="s">
        <v>481</v>
      </c>
      <c r="T229" s="37">
        <v>61</v>
      </c>
      <c r="U229" s="48" t="s">
        <v>5647</v>
      </c>
      <c r="V229" s="37">
        <f t="shared" si="38"/>
        <v>3</v>
      </c>
      <c r="Y229" s="12"/>
    </row>
    <row r="230" spans="1:25" x14ac:dyDescent="0.25">
      <c r="A230" s="49" t="s">
        <v>482</v>
      </c>
      <c r="B230" s="50" t="s">
        <v>483</v>
      </c>
      <c r="C230" s="49" t="s">
        <v>484</v>
      </c>
      <c r="D230" s="61" t="s">
        <v>10</v>
      </c>
      <c r="E230" s="62">
        <v>4</v>
      </c>
      <c r="F230" s="38" t="str">
        <f t="shared" si="37"/>
        <v>B</v>
      </c>
      <c r="G230" s="38" t="str">
        <f t="shared" si="39"/>
        <v>Balans</v>
      </c>
      <c r="H230" s="38" t="str">
        <f t="shared" si="44"/>
        <v>BMva</v>
      </c>
      <c r="I230" s="38" t="str">
        <f t="shared" si="40"/>
        <v>MATERIËLE VASTE ACTIVA</v>
      </c>
      <c r="J230" s="38" t="str">
        <f t="shared" si="45"/>
        <v>BMvaBeg</v>
      </c>
      <c r="K230" s="38" t="str">
        <f t="shared" si="41"/>
        <v>Bedrijfsgebouwen</v>
      </c>
      <c r="L230" s="38" t="str">
        <f t="shared" si="46"/>
        <v>BMvaBegVvp</v>
      </c>
      <c r="M230" s="38" t="str">
        <f t="shared" si="42"/>
        <v>Verkrijgings- of vervaardigingsprijs bedrijfsgebouwen</v>
      </c>
      <c r="N230" s="38" t="str">
        <f t="shared" si="47"/>
        <v/>
      </c>
      <c r="O230" s="38" t="str">
        <f t="shared" si="43"/>
        <v/>
      </c>
      <c r="V230" s="37" t="str">
        <f t="shared" si="38"/>
        <v/>
      </c>
    </row>
    <row r="231" spans="1:25" x14ac:dyDescent="0.25">
      <c r="A231" s="54" t="s">
        <v>485</v>
      </c>
      <c r="B231" s="55">
        <v>202010.01</v>
      </c>
      <c r="C231" s="54" t="s">
        <v>486</v>
      </c>
      <c r="D231" s="56" t="s">
        <v>10</v>
      </c>
      <c r="E231" s="57">
        <v>5</v>
      </c>
      <c r="F231" s="38" t="str">
        <f t="shared" si="37"/>
        <v>B</v>
      </c>
      <c r="G231" s="38" t="str">
        <f t="shared" si="39"/>
        <v>Balans</v>
      </c>
      <c r="H231" s="38" t="str">
        <f t="shared" si="44"/>
        <v>BMva</v>
      </c>
      <c r="I231" s="38" t="str">
        <f t="shared" si="40"/>
        <v>MATERIËLE VASTE ACTIVA</v>
      </c>
      <c r="J231" s="38" t="str">
        <f t="shared" si="45"/>
        <v>BMvaBeg</v>
      </c>
      <c r="K231" s="38" t="str">
        <f t="shared" si="41"/>
        <v>Bedrijfsgebouwen</v>
      </c>
      <c r="L231" s="38" t="str">
        <f t="shared" si="46"/>
        <v>BMvaBegVvp</v>
      </c>
      <c r="M231" s="38" t="str">
        <f t="shared" si="42"/>
        <v>Verkrijgings- of vervaardigingsprijs bedrijfsgebouwen</v>
      </c>
      <c r="N231" s="38" t="str">
        <f t="shared" si="47"/>
        <v>BMvaBegVvpBeg</v>
      </c>
      <c r="O231" s="38" t="str">
        <f t="shared" si="43"/>
        <v>Beginbalans bedrijfsgebouwen</v>
      </c>
      <c r="R231" s="63"/>
      <c r="S231" s="64"/>
      <c r="T231" s="65"/>
      <c r="U231" s="66"/>
      <c r="V231" s="37" t="str">
        <f t="shared" si="38"/>
        <v/>
      </c>
    </row>
    <row r="232" spans="1:25" x14ac:dyDescent="0.25">
      <c r="A232" s="54" t="s">
        <v>487</v>
      </c>
      <c r="B232" s="55">
        <v>202010.02</v>
      </c>
      <c r="C232" s="54" t="s">
        <v>488</v>
      </c>
      <c r="D232" s="56" t="s">
        <v>10</v>
      </c>
      <c r="E232" s="57">
        <v>5</v>
      </c>
      <c r="F232" s="38" t="str">
        <f t="shared" si="37"/>
        <v>B</v>
      </c>
      <c r="G232" s="38" t="str">
        <f t="shared" si="39"/>
        <v>Balans</v>
      </c>
      <c r="H232" s="38" t="str">
        <f t="shared" si="44"/>
        <v>BMva</v>
      </c>
      <c r="I232" s="38" t="str">
        <f t="shared" si="40"/>
        <v>MATERIËLE VASTE ACTIVA</v>
      </c>
      <c r="J232" s="38" t="str">
        <f t="shared" si="45"/>
        <v>BMvaBeg</v>
      </c>
      <c r="K232" s="38" t="str">
        <f t="shared" si="41"/>
        <v>Bedrijfsgebouwen</v>
      </c>
      <c r="L232" s="38" t="str">
        <f t="shared" si="46"/>
        <v>BMvaBegVvp</v>
      </c>
      <c r="M232" s="38" t="str">
        <f t="shared" si="42"/>
        <v>Verkrijgings- of vervaardigingsprijs bedrijfsgebouwen</v>
      </c>
      <c r="N232" s="38" t="str">
        <f t="shared" si="47"/>
        <v>BMvaBegVvpIna</v>
      </c>
      <c r="O232" s="38" t="str">
        <f t="shared" si="43"/>
        <v>Investeringen nieuw aangeschaft bedrijfsgebouwen</v>
      </c>
      <c r="R232" s="63"/>
      <c r="S232" s="64"/>
      <c r="T232" s="65"/>
      <c r="U232" s="66"/>
      <c r="V232" s="37" t="str">
        <f t="shared" si="38"/>
        <v/>
      </c>
    </row>
    <row r="233" spans="1:25" x14ac:dyDescent="0.25">
      <c r="A233" s="54" t="s">
        <v>489</v>
      </c>
      <c r="B233" s="55">
        <v>202010.03</v>
      </c>
      <c r="C233" s="54" t="s">
        <v>490</v>
      </c>
      <c r="D233" s="56" t="s">
        <v>10</v>
      </c>
      <c r="E233" s="57">
        <v>5</v>
      </c>
      <c r="F233" s="38" t="str">
        <f t="shared" si="37"/>
        <v>B</v>
      </c>
      <c r="G233" s="38" t="str">
        <f t="shared" si="39"/>
        <v>Balans</v>
      </c>
      <c r="H233" s="38" t="str">
        <f t="shared" si="44"/>
        <v>BMva</v>
      </c>
      <c r="I233" s="38" t="str">
        <f t="shared" si="40"/>
        <v>MATERIËLE VASTE ACTIVA</v>
      </c>
      <c r="J233" s="38" t="str">
        <f t="shared" si="45"/>
        <v>BMvaBeg</v>
      </c>
      <c r="K233" s="38" t="str">
        <f t="shared" si="41"/>
        <v>Bedrijfsgebouwen</v>
      </c>
      <c r="L233" s="38" t="str">
        <f t="shared" si="46"/>
        <v>BMvaBegVvp</v>
      </c>
      <c r="M233" s="38" t="str">
        <f t="shared" si="42"/>
        <v>Verkrijgings- of vervaardigingsprijs bedrijfsgebouwen</v>
      </c>
      <c r="N233" s="38" t="str">
        <f t="shared" si="47"/>
        <v>BMvaBegVvpIta</v>
      </c>
      <c r="O233" s="38" t="str">
        <f t="shared" si="43"/>
        <v>Investeringen tweedehands aangeschaft bedrijfsgebouwen</v>
      </c>
      <c r="R233" s="63"/>
      <c r="S233" s="64"/>
      <c r="T233" s="65"/>
      <c r="U233" s="66"/>
      <c r="V233" s="37" t="str">
        <f t="shared" si="38"/>
        <v/>
      </c>
    </row>
    <row r="234" spans="1:25" x14ac:dyDescent="0.25">
      <c r="A234" s="54" t="s">
        <v>491</v>
      </c>
      <c r="B234" s="55">
        <v>202010.04</v>
      </c>
      <c r="C234" s="54" t="s">
        <v>492</v>
      </c>
      <c r="D234" s="56" t="s">
        <v>10</v>
      </c>
      <c r="E234" s="57">
        <v>5</v>
      </c>
      <c r="F234" s="38" t="str">
        <f t="shared" si="37"/>
        <v>B</v>
      </c>
      <c r="G234" s="38" t="str">
        <f t="shared" si="39"/>
        <v>Balans</v>
      </c>
      <c r="H234" s="38" t="str">
        <f t="shared" si="44"/>
        <v>BMva</v>
      </c>
      <c r="I234" s="38" t="str">
        <f t="shared" si="40"/>
        <v>MATERIËLE VASTE ACTIVA</v>
      </c>
      <c r="J234" s="38" t="str">
        <f t="shared" si="45"/>
        <v>BMvaBeg</v>
      </c>
      <c r="K234" s="38" t="str">
        <f t="shared" si="41"/>
        <v>Bedrijfsgebouwen</v>
      </c>
      <c r="L234" s="38" t="str">
        <f t="shared" si="46"/>
        <v>BMvaBegVvp</v>
      </c>
      <c r="M234" s="38" t="str">
        <f t="shared" si="42"/>
        <v>Verkrijgings- of vervaardigingsprijs bedrijfsgebouwen</v>
      </c>
      <c r="N234" s="38" t="str">
        <f t="shared" si="47"/>
        <v>BMvaBegVvpIie</v>
      </c>
      <c r="O234" s="38" t="str">
        <f t="shared" si="43"/>
        <v>Investeringen in eigen beheer vervaardigd bedrijfsgebouwen</v>
      </c>
      <c r="R234" s="63"/>
      <c r="S234" s="64"/>
      <c r="T234" s="65"/>
      <c r="U234" s="66"/>
      <c r="V234" s="37" t="str">
        <f t="shared" si="38"/>
        <v/>
      </c>
    </row>
    <row r="235" spans="1:25" x14ac:dyDescent="0.25">
      <c r="A235" s="54" t="s">
        <v>493</v>
      </c>
      <c r="B235" s="55">
        <v>202010.05</v>
      </c>
      <c r="C235" s="54" t="s">
        <v>494</v>
      </c>
      <c r="D235" s="56" t="s">
        <v>10</v>
      </c>
      <c r="E235" s="57">
        <v>5</v>
      </c>
      <c r="F235" s="38" t="str">
        <f t="shared" si="37"/>
        <v>B</v>
      </c>
      <c r="G235" s="38" t="str">
        <f t="shared" si="39"/>
        <v>Balans</v>
      </c>
      <c r="H235" s="38" t="str">
        <f t="shared" si="44"/>
        <v>BMva</v>
      </c>
      <c r="I235" s="38" t="str">
        <f t="shared" si="40"/>
        <v>MATERIËLE VASTE ACTIVA</v>
      </c>
      <c r="J235" s="38" t="str">
        <f t="shared" si="45"/>
        <v>BMvaBeg</v>
      </c>
      <c r="K235" s="38" t="str">
        <f t="shared" si="41"/>
        <v>Bedrijfsgebouwen</v>
      </c>
      <c r="L235" s="38" t="str">
        <f t="shared" si="46"/>
        <v>BMvaBegVvp</v>
      </c>
      <c r="M235" s="38" t="str">
        <f t="shared" si="42"/>
        <v>Verkrijgings- of vervaardigingsprijs bedrijfsgebouwen</v>
      </c>
      <c r="N235" s="38" t="str">
        <f t="shared" si="47"/>
        <v>BMvaBegVvpAdo</v>
      </c>
      <c r="O235" s="38" t="str">
        <f t="shared" si="43"/>
        <v>Aankopen door overnames bedrijfsgebouwen</v>
      </c>
      <c r="R235" s="63"/>
      <c r="S235" s="64"/>
      <c r="T235" s="65"/>
      <c r="U235" s="66"/>
      <c r="V235" s="37" t="str">
        <f t="shared" si="38"/>
        <v/>
      </c>
    </row>
    <row r="236" spans="1:25" x14ac:dyDescent="0.25">
      <c r="A236" s="54" t="s">
        <v>495</v>
      </c>
      <c r="B236" s="55">
        <v>202010.06</v>
      </c>
      <c r="C236" s="54" t="s">
        <v>496</v>
      </c>
      <c r="D236" s="56" t="s">
        <v>24</v>
      </c>
      <c r="E236" s="57">
        <v>5</v>
      </c>
      <c r="F236" s="38" t="str">
        <f t="shared" si="37"/>
        <v>B</v>
      </c>
      <c r="G236" s="38" t="str">
        <f t="shared" si="39"/>
        <v>Balans</v>
      </c>
      <c r="H236" s="38" t="str">
        <f t="shared" si="44"/>
        <v>BMva</v>
      </c>
      <c r="I236" s="38" t="str">
        <f t="shared" si="40"/>
        <v>MATERIËLE VASTE ACTIVA</v>
      </c>
      <c r="J236" s="38" t="str">
        <f t="shared" si="45"/>
        <v>BMvaBeg</v>
      </c>
      <c r="K236" s="38" t="str">
        <f t="shared" si="41"/>
        <v>Bedrijfsgebouwen</v>
      </c>
      <c r="L236" s="38" t="str">
        <f t="shared" si="46"/>
        <v>BMvaBegVvp</v>
      </c>
      <c r="M236" s="38" t="str">
        <f t="shared" si="42"/>
        <v>Verkrijgings- of vervaardigingsprijs bedrijfsgebouwen</v>
      </c>
      <c r="N236" s="38" t="str">
        <f t="shared" si="47"/>
        <v>BMvaBegVvpDes</v>
      </c>
      <c r="O236" s="38" t="str">
        <f t="shared" si="43"/>
        <v>Desinvesteringen bedrijfsgebouwen</v>
      </c>
      <c r="R236" s="63"/>
      <c r="S236" s="64"/>
      <c r="T236" s="65"/>
      <c r="U236" s="66"/>
      <c r="V236" s="37" t="str">
        <f t="shared" si="38"/>
        <v/>
      </c>
    </row>
    <row r="237" spans="1:25" x14ac:dyDescent="0.25">
      <c r="A237" s="54" t="s">
        <v>497</v>
      </c>
      <c r="B237" s="55">
        <v>202010.07</v>
      </c>
      <c r="C237" s="54" t="s">
        <v>498</v>
      </c>
      <c r="D237" s="56" t="s">
        <v>24</v>
      </c>
      <c r="E237" s="57">
        <v>5</v>
      </c>
      <c r="F237" s="38" t="str">
        <f t="shared" si="37"/>
        <v>B</v>
      </c>
      <c r="G237" s="38" t="str">
        <f t="shared" si="39"/>
        <v>Balans</v>
      </c>
      <c r="H237" s="38" t="str">
        <f t="shared" si="44"/>
        <v>BMva</v>
      </c>
      <c r="I237" s="38" t="str">
        <f t="shared" si="40"/>
        <v>MATERIËLE VASTE ACTIVA</v>
      </c>
      <c r="J237" s="38" t="str">
        <f t="shared" si="45"/>
        <v>BMvaBeg</v>
      </c>
      <c r="K237" s="38" t="str">
        <f t="shared" si="41"/>
        <v>Bedrijfsgebouwen</v>
      </c>
      <c r="L237" s="38" t="str">
        <f t="shared" si="46"/>
        <v>BMvaBegVvp</v>
      </c>
      <c r="M237" s="38" t="str">
        <f t="shared" si="42"/>
        <v>Verkrijgings- of vervaardigingsprijs bedrijfsgebouwen</v>
      </c>
      <c r="N237" s="38" t="str">
        <f t="shared" si="47"/>
        <v>BMvaBegVvpDda</v>
      </c>
      <c r="O237" s="38" t="str">
        <f t="shared" si="43"/>
        <v>Desinvesteringen door afstotingen bedrijfsgebouwen</v>
      </c>
      <c r="R237" s="63"/>
      <c r="S237" s="64"/>
      <c r="T237" s="65"/>
      <c r="U237" s="66"/>
      <c r="V237" s="37" t="str">
        <f t="shared" si="38"/>
        <v/>
      </c>
    </row>
    <row r="238" spans="1:25" x14ac:dyDescent="0.25">
      <c r="A238" s="54" t="s">
        <v>499</v>
      </c>
      <c r="B238" s="55">
        <v>202010.08</v>
      </c>
      <c r="C238" s="54" t="s">
        <v>500</v>
      </c>
      <c r="D238" s="56" t="s">
        <v>10</v>
      </c>
      <c r="E238" s="57">
        <v>5</v>
      </c>
      <c r="F238" s="38" t="str">
        <f t="shared" si="37"/>
        <v>B</v>
      </c>
      <c r="G238" s="38" t="str">
        <f t="shared" si="39"/>
        <v>Balans</v>
      </c>
      <c r="H238" s="38" t="str">
        <f t="shared" si="44"/>
        <v>BMva</v>
      </c>
      <c r="I238" s="38" t="str">
        <f t="shared" si="40"/>
        <v>MATERIËLE VASTE ACTIVA</v>
      </c>
      <c r="J238" s="38" t="str">
        <f t="shared" si="45"/>
        <v>BMvaBeg</v>
      </c>
      <c r="K238" s="38" t="str">
        <f t="shared" si="41"/>
        <v>Bedrijfsgebouwen</v>
      </c>
      <c r="L238" s="38" t="str">
        <f t="shared" si="46"/>
        <v>BMvaBegVvp</v>
      </c>
      <c r="M238" s="38" t="str">
        <f t="shared" si="42"/>
        <v>Verkrijgings- of vervaardigingsprijs bedrijfsgebouwen</v>
      </c>
      <c r="N238" s="38" t="str">
        <f t="shared" si="47"/>
        <v>BMvaBegVvpOmv</v>
      </c>
      <c r="O238" s="38" t="str">
        <f t="shared" si="43"/>
        <v>Omrekeningsverschillen bedrijfsgebouwen</v>
      </c>
      <c r="V238" s="37" t="str">
        <f t="shared" si="38"/>
        <v/>
      </c>
    </row>
    <row r="239" spans="1:25" x14ac:dyDescent="0.25">
      <c r="A239" s="54" t="s">
        <v>501</v>
      </c>
      <c r="B239" s="55">
        <v>202010.09</v>
      </c>
      <c r="C239" s="54" t="s">
        <v>502</v>
      </c>
      <c r="D239" s="56" t="s">
        <v>10</v>
      </c>
      <c r="E239" s="57">
        <v>5</v>
      </c>
      <c r="F239" s="38" t="str">
        <f t="shared" si="37"/>
        <v>B</v>
      </c>
      <c r="G239" s="38" t="str">
        <f t="shared" si="39"/>
        <v>Balans</v>
      </c>
      <c r="H239" s="38" t="str">
        <f t="shared" si="44"/>
        <v>BMva</v>
      </c>
      <c r="I239" s="38" t="str">
        <f t="shared" si="40"/>
        <v>MATERIËLE VASTE ACTIVA</v>
      </c>
      <c r="J239" s="38" t="str">
        <f t="shared" si="45"/>
        <v>BMvaBeg</v>
      </c>
      <c r="K239" s="38" t="str">
        <f t="shared" si="41"/>
        <v>Bedrijfsgebouwen</v>
      </c>
      <c r="L239" s="38" t="str">
        <f t="shared" si="46"/>
        <v>BMvaBegVvp</v>
      </c>
      <c r="M239" s="38" t="str">
        <f t="shared" si="42"/>
        <v>Verkrijgings- of vervaardigingsprijs bedrijfsgebouwen</v>
      </c>
      <c r="N239" s="38" t="str">
        <f t="shared" si="47"/>
        <v>BMvaBegVvpOve</v>
      </c>
      <c r="O239" s="38" t="str">
        <f t="shared" si="43"/>
        <v>Overboekingen bedrijfsgebouwen</v>
      </c>
      <c r="V239" s="37" t="str">
        <f t="shared" si="38"/>
        <v/>
      </c>
    </row>
    <row r="240" spans="1:25" x14ac:dyDescent="0.25">
      <c r="A240" s="54" t="s">
        <v>503</v>
      </c>
      <c r="B240" s="55">
        <v>202010.1</v>
      </c>
      <c r="C240" s="54" t="s">
        <v>504</v>
      </c>
      <c r="D240" s="56" t="s">
        <v>10</v>
      </c>
      <c r="E240" s="57">
        <v>5</v>
      </c>
      <c r="F240" s="38" t="str">
        <f t="shared" si="37"/>
        <v>B</v>
      </c>
      <c r="G240" s="38" t="str">
        <f t="shared" si="39"/>
        <v>Balans</v>
      </c>
      <c r="H240" s="38" t="str">
        <f t="shared" si="44"/>
        <v>BMva</v>
      </c>
      <c r="I240" s="38" t="str">
        <f t="shared" si="40"/>
        <v>MATERIËLE VASTE ACTIVA</v>
      </c>
      <c r="J240" s="38" t="str">
        <f t="shared" si="45"/>
        <v>BMvaBeg</v>
      </c>
      <c r="K240" s="38" t="str">
        <f t="shared" si="41"/>
        <v>Bedrijfsgebouwen</v>
      </c>
      <c r="L240" s="38" t="str">
        <f t="shared" si="46"/>
        <v>BMvaBegVvp</v>
      </c>
      <c r="M240" s="38" t="str">
        <f t="shared" si="42"/>
        <v>Verkrijgings- of vervaardigingsprijs bedrijfsgebouwen</v>
      </c>
      <c r="N240" s="38" t="str">
        <f t="shared" si="47"/>
        <v>BMvaBegVvpOvm</v>
      </c>
      <c r="O240" s="38" t="str">
        <f t="shared" si="43"/>
        <v>Overige mutaties bedrijfsgebouwen</v>
      </c>
      <c r="R240" s="63"/>
      <c r="S240" s="64"/>
      <c r="T240" s="65"/>
      <c r="U240" s="66"/>
      <c r="V240" s="37" t="str">
        <f t="shared" si="38"/>
        <v/>
      </c>
    </row>
    <row r="241" spans="1:28" x14ac:dyDescent="0.25">
      <c r="A241" s="49" t="s">
        <v>505</v>
      </c>
      <c r="B241" s="50" t="s">
        <v>506</v>
      </c>
      <c r="C241" s="49" t="s">
        <v>507</v>
      </c>
      <c r="D241" s="61" t="s">
        <v>24</v>
      </c>
      <c r="E241" s="62">
        <v>4</v>
      </c>
      <c r="F241" s="38" t="str">
        <f t="shared" si="37"/>
        <v>B</v>
      </c>
      <c r="G241" s="38" t="str">
        <f t="shared" si="39"/>
        <v>Balans</v>
      </c>
      <c r="H241" s="38" t="str">
        <f t="shared" si="44"/>
        <v>BMva</v>
      </c>
      <c r="I241" s="38" t="str">
        <f t="shared" si="40"/>
        <v>MATERIËLE VASTE ACTIVA</v>
      </c>
      <c r="J241" s="38" t="str">
        <f t="shared" si="45"/>
        <v>BMvaBeg</v>
      </c>
      <c r="K241" s="38" t="str">
        <f t="shared" si="41"/>
        <v>Bedrijfsgebouwen</v>
      </c>
      <c r="L241" s="38" t="str">
        <f t="shared" si="46"/>
        <v>BMvaBegCae</v>
      </c>
      <c r="M241" s="38" t="str">
        <f t="shared" si="42"/>
        <v>Cumulatieve afschrijvingen en waardeverminderingen bedrijfsgebouwen</v>
      </c>
      <c r="N241" s="38" t="str">
        <f t="shared" si="47"/>
        <v/>
      </c>
      <c r="O241" s="38" t="str">
        <f t="shared" si="43"/>
        <v/>
      </c>
      <c r="V241" s="37" t="str">
        <f t="shared" si="38"/>
        <v/>
      </c>
    </row>
    <row r="242" spans="1:28" x14ac:dyDescent="0.25">
      <c r="A242" s="54" t="s">
        <v>508</v>
      </c>
      <c r="B242" s="55">
        <v>202020.01</v>
      </c>
      <c r="C242" s="54" t="s">
        <v>486</v>
      </c>
      <c r="D242" s="56" t="s">
        <v>24</v>
      </c>
      <c r="E242" s="57">
        <v>5</v>
      </c>
      <c r="F242" s="38" t="str">
        <f t="shared" si="37"/>
        <v>B</v>
      </c>
      <c r="G242" s="38" t="str">
        <f t="shared" si="39"/>
        <v>Balans</v>
      </c>
      <c r="H242" s="38" t="str">
        <f t="shared" si="44"/>
        <v>BMva</v>
      </c>
      <c r="I242" s="38" t="str">
        <f t="shared" si="40"/>
        <v>MATERIËLE VASTE ACTIVA</v>
      </c>
      <c r="J242" s="38" t="str">
        <f t="shared" si="45"/>
        <v>BMvaBeg</v>
      </c>
      <c r="K242" s="38" t="str">
        <f t="shared" si="41"/>
        <v>Bedrijfsgebouwen</v>
      </c>
      <c r="L242" s="38" t="str">
        <f t="shared" si="46"/>
        <v>BMvaBegCae</v>
      </c>
      <c r="M242" s="38" t="str">
        <f t="shared" si="42"/>
        <v>Cumulatieve afschrijvingen en waardeverminderingen bedrijfsgebouwen</v>
      </c>
      <c r="N242" s="38" t="str">
        <f t="shared" si="47"/>
        <v>BMvaBegCaeBeg</v>
      </c>
      <c r="O242" s="38" t="str">
        <f t="shared" si="43"/>
        <v>Beginbalans bedrijfsgebouwen</v>
      </c>
      <c r="R242" s="63"/>
      <c r="S242" s="64"/>
      <c r="T242" s="65"/>
      <c r="U242" s="66"/>
      <c r="V242" s="37" t="str">
        <f t="shared" si="38"/>
        <v/>
      </c>
    </row>
    <row r="243" spans="1:28" x14ac:dyDescent="0.25">
      <c r="A243" s="54" t="s">
        <v>509</v>
      </c>
      <c r="B243" s="55">
        <v>202020.02</v>
      </c>
      <c r="C243" s="58" t="s">
        <v>510</v>
      </c>
      <c r="D243" s="59" t="s">
        <v>24</v>
      </c>
      <c r="E243" s="60">
        <v>5</v>
      </c>
      <c r="F243" s="38" t="str">
        <f t="shared" si="37"/>
        <v>B</v>
      </c>
      <c r="G243" s="38" t="str">
        <f t="shared" si="39"/>
        <v>Balans</v>
      </c>
      <c r="H243" s="38" t="str">
        <f t="shared" si="44"/>
        <v>BMva</v>
      </c>
      <c r="I243" s="38" t="str">
        <f t="shared" si="40"/>
        <v>MATERIËLE VASTE ACTIVA</v>
      </c>
      <c r="J243" s="38" t="str">
        <f t="shared" si="45"/>
        <v>BMvaBeg</v>
      </c>
      <c r="K243" s="38" t="str">
        <f t="shared" si="41"/>
        <v>Bedrijfsgebouwen</v>
      </c>
      <c r="L243" s="38" t="str">
        <f t="shared" si="46"/>
        <v>BMvaBegCae</v>
      </c>
      <c r="M243" s="38" t="str">
        <f t="shared" si="42"/>
        <v>Cumulatieve afschrijvingen en waardeverminderingen bedrijfsgebouwen</v>
      </c>
      <c r="N243" s="38" t="str">
        <f t="shared" si="47"/>
        <v>BMvaBegCaeAfs</v>
      </c>
      <c r="O243" s="38" t="str">
        <f t="shared" si="43"/>
        <v>Afschrijvingen bedrijfsgebouwen</v>
      </c>
      <c r="R243" s="63"/>
      <c r="S243" s="64"/>
      <c r="T243" s="65"/>
      <c r="U243" s="66"/>
      <c r="V243" s="37" t="str">
        <f t="shared" si="38"/>
        <v/>
      </c>
    </row>
    <row r="244" spans="1:28" ht="31.5" x14ac:dyDescent="0.25">
      <c r="A244" s="54" t="s">
        <v>511</v>
      </c>
      <c r="B244" s="55">
        <v>202020.03</v>
      </c>
      <c r="C244" s="54" t="s">
        <v>512</v>
      </c>
      <c r="D244" s="56" t="s">
        <v>10</v>
      </c>
      <c r="E244" s="57">
        <v>5</v>
      </c>
      <c r="F244" s="38" t="str">
        <f t="shared" si="37"/>
        <v>B</v>
      </c>
      <c r="G244" s="38" t="str">
        <f t="shared" si="39"/>
        <v>Balans</v>
      </c>
      <c r="H244" s="38" t="str">
        <f t="shared" si="44"/>
        <v>BMva</v>
      </c>
      <c r="I244" s="38" t="str">
        <f t="shared" si="40"/>
        <v>MATERIËLE VASTE ACTIVA</v>
      </c>
      <c r="J244" s="38" t="str">
        <f t="shared" si="45"/>
        <v>BMvaBeg</v>
      </c>
      <c r="K244" s="38" t="str">
        <f t="shared" si="41"/>
        <v>Bedrijfsgebouwen</v>
      </c>
      <c r="L244" s="38" t="str">
        <f t="shared" si="46"/>
        <v>BMvaBegCae</v>
      </c>
      <c r="M244" s="38" t="str">
        <f t="shared" si="42"/>
        <v>Cumulatieve afschrijvingen en waardeverminderingen bedrijfsgebouwen</v>
      </c>
      <c r="N244" s="38" t="str">
        <f t="shared" si="47"/>
        <v>BMvaBegCaeDca</v>
      </c>
      <c r="O244" s="38" t="str">
        <f t="shared" si="43"/>
        <v>Desinvestering cumulatieve afschrijvingen en waardeverminderingen bedrijfsgebouwen</v>
      </c>
      <c r="V244" s="37" t="str">
        <f t="shared" si="38"/>
        <v/>
      </c>
    </row>
    <row r="245" spans="1:28" x14ac:dyDescent="0.25">
      <c r="A245" s="54" t="s">
        <v>513</v>
      </c>
      <c r="B245" s="55">
        <v>202020.04</v>
      </c>
      <c r="C245" s="58" t="s">
        <v>514</v>
      </c>
      <c r="D245" s="59" t="s">
        <v>24</v>
      </c>
      <c r="E245" s="60">
        <v>5</v>
      </c>
      <c r="F245" s="38" t="str">
        <f t="shared" si="37"/>
        <v>B</v>
      </c>
      <c r="G245" s="38" t="str">
        <f t="shared" si="39"/>
        <v>Balans</v>
      </c>
      <c r="H245" s="38" t="str">
        <f t="shared" si="44"/>
        <v>BMva</v>
      </c>
      <c r="I245" s="38" t="str">
        <f t="shared" si="40"/>
        <v>MATERIËLE VASTE ACTIVA</v>
      </c>
      <c r="J245" s="38" t="str">
        <f t="shared" si="45"/>
        <v>BMvaBeg</v>
      </c>
      <c r="K245" s="38" t="str">
        <f t="shared" si="41"/>
        <v>Bedrijfsgebouwen</v>
      </c>
      <c r="L245" s="38" t="str">
        <f t="shared" si="46"/>
        <v>BMvaBegCae</v>
      </c>
      <c r="M245" s="38" t="str">
        <f t="shared" si="42"/>
        <v>Cumulatieve afschrijvingen en waardeverminderingen bedrijfsgebouwen</v>
      </c>
      <c r="N245" s="38" t="str">
        <f t="shared" si="47"/>
        <v>BMvaBegCaeWvr</v>
      </c>
      <c r="O245" s="38" t="str">
        <f t="shared" si="43"/>
        <v>Waardeverminderingen bedrijfsgebouwen</v>
      </c>
      <c r="V245" s="37" t="str">
        <f t="shared" si="38"/>
        <v/>
      </c>
    </row>
    <row r="246" spans="1:28" x14ac:dyDescent="0.25">
      <c r="A246" s="54" t="s">
        <v>515</v>
      </c>
      <c r="B246" s="55">
        <v>202020.05</v>
      </c>
      <c r="C246" s="54" t="s">
        <v>516</v>
      </c>
      <c r="D246" s="56" t="s">
        <v>10</v>
      </c>
      <c r="E246" s="57">
        <v>5</v>
      </c>
      <c r="F246" s="38" t="str">
        <f t="shared" si="37"/>
        <v>B</v>
      </c>
      <c r="G246" s="38" t="str">
        <f t="shared" si="39"/>
        <v>Balans</v>
      </c>
      <c r="H246" s="38" t="str">
        <f t="shared" si="44"/>
        <v>BMva</v>
      </c>
      <c r="I246" s="38" t="str">
        <f t="shared" si="40"/>
        <v>MATERIËLE VASTE ACTIVA</v>
      </c>
      <c r="J246" s="38" t="str">
        <f t="shared" si="45"/>
        <v>BMvaBeg</v>
      </c>
      <c r="K246" s="38" t="str">
        <f t="shared" si="41"/>
        <v>Bedrijfsgebouwen</v>
      </c>
      <c r="L246" s="38" t="str">
        <f t="shared" si="46"/>
        <v>BMvaBegCae</v>
      </c>
      <c r="M246" s="38" t="str">
        <f t="shared" si="42"/>
        <v>Cumulatieve afschrijvingen en waardeverminderingen bedrijfsgebouwen</v>
      </c>
      <c r="N246" s="38" t="str">
        <f t="shared" si="47"/>
        <v>BMvaBegCaeTvw</v>
      </c>
      <c r="O246" s="38" t="str">
        <f t="shared" si="43"/>
        <v>Terugneming van waardeverminderingen bedrijfsgebouwen</v>
      </c>
      <c r="V246" s="37" t="str">
        <f t="shared" si="38"/>
        <v/>
      </c>
    </row>
    <row r="247" spans="1:28" x14ac:dyDescent="0.25">
      <c r="A247" s="49" t="s">
        <v>517</v>
      </c>
      <c r="B247" s="50" t="s">
        <v>518</v>
      </c>
      <c r="C247" s="49" t="s">
        <v>519</v>
      </c>
      <c r="D247" s="61" t="s">
        <v>10</v>
      </c>
      <c r="E247" s="62">
        <v>4</v>
      </c>
      <c r="F247" s="38" t="str">
        <f t="shared" si="37"/>
        <v>B</v>
      </c>
      <c r="G247" s="38" t="str">
        <f t="shared" si="39"/>
        <v>Balans</v>
      </c>
      <c r="H247" s="38" t="str">
        <f t="shared" si="44"/>
        <v>BMva</v>
      </c>
      <c r="I247" s="38" t="str">
        <f t="shared" si="40"/>
        <v>MATERIËLE VASTE ACTIVA</v>
      </c>
      <c r="J247" s="38" t="str">
        <f t="shared" si="45"/>
        <v>BMvaBeg</v>
      </c>
      <c r="K247" s="38" t="str">
        <f t="shared" si="41"/>
        <v>Bedrijfsgebouwen</v>
      </c>
      <c r="L247" s="38" t="str">
        <f t="shared" si="46"/>
        <v>BMvaBegCuh</v>
      </c>
      <c r="M247" s="38" t="str">
        <f t="shared" si="42"/>
        <v>Cumulatieve herwaarderingen bedrijfsgebouwen</v>
      </c>
      <c r="N247" s="38" t="str">
        <f t="shared" si="47"/>
        <v/>
      </c>
      <c r="O247" s="38" t="str">
        <f t="shared" si="43"/>
        <v/>
      </c>
      <c r="V247" s="37" t="str">
        <f t="shared" si="38"/>
        <v/>
      </c>
    </row>
    <row r="248" spans="1:28" x14ac:dyDescent="0.25">
      <c r="A248" s="54" t="s">
        <v>520</v>
      </c>
      <c r="B248" s="55">
        <v>202030.01</v>
      </c>
      <c r="C248" s="54" t="s">
        <v>486</v>
      </c>
      <c r="D248" s="56" t="s">
        <v>10</v>
      </c>
      <c r="E248" s="57">
        <v>5</v>
      </c>
      <c r="F248" s="38" t="str">
        <f t="shared" si="37"/>
        <v>B</v>
      </c>
      <c r="G248" s="38" t="str">
        <f t="shared" si="39"/>
        <v>Balans</v>
      </c>
      <c r="H248" s="38" t="str">
        <f t="shared" si="44"/>
        <v>BMva</v>
      </c>
      <c r="I248" s="38" t="str">
        <f t="shared" si="40"/>
        <v>MATERIËLE VASTE ACTIVA</v>
      </c>
      <c r="J248" s="38" t="str">
        <f t="shared" si="45"/>
        <v>BMvaBeg</v>
      </c>
      <c r="K248" s="38" t="str">
        <f t="shared" si="41"/>
        <v>Bedrijfsgebouwen</v>
      </c>
      <c r="L248" s="38" t="str">
        <f t="shared" si="46"/>
        <v>BMvaBegCuh</v>
      </c>
      <c r="M248" s="38" t="str">
        <f t="shared" si="42"/>
        <v>Cumulatieve herwaarderingen bedrijfsgebouwen</v>
      </c>
      <c r="N248" s="38" t="str">
        <f t="shared" si="47"/>
        <v>BMvaBegCuhBeg</v>
      </c>
      <c r="O248" s="38" t="str">
        <f t="shared" si="43"/>
        <v>Beginbalans bedrijfsgebouwen</v>
      </c>
      <c r="V248" s="37" t="str">
        <f t="shared" si="38"/>
        <v/>
      </c>
    </row>
    <row r="249" spans="1:28" x14ac:dyDescent="0.25">
      <c r="A249" s="54" t="s">
        <v>521</v>
      </c>
      <c r="B249" s="55">
        <v>202030.02</v>
      </c>
      <c r="C249" s="54" t="s">
        <v>522</v>
      </c>
      <c r="D249" s="56" t="s">
        <v>10</v>
      </c>
      <c r="E249" s="57">
        <v>5</v>
      </c>
      <c r="F249" s="38" t="str">
        <f t="shared" si="37"/>
        <v>B</v>
      </c>
      <c r="G249" s="38" t="str">
        <f t="shared" si="39"/>
        <v>Balans</v>
      </c>
      <c r="H249" s="38" t="str">
        <f t="shared" si="44"/>
        <v>BMva</v>
      </c>
      <c r="I249" s="38" t="str">
        <f t="shared" si="40"/>
        <v>MATERIËLE VASTE ACTIVA</v>
      </c>
      <c r="J249" s="38" t="str">
        <f t="shared" si="45"/>
        <v>BMvaBeg</v>
      </c>
      <c r="K249" s="38" t="str">
        <f t="shared" si="41"/>
        <v>Bedrijfsgebouwen</v>
      </c>
      <c r="L249" s="38" t="str">
        <f t="shared" si="46"/>
        <v>BMvaBegCuh</v>
      </c>
      <c r="M249" s="38" t="str">
        <f t="shared" si="42"/>
        <v>Cumulatieve herwaarderingen bedrijfsgebouwen</v>
      </c>
      <c r="N249" s="38" t="str">
        <f t="shared" si="47"/>
        <v>BMvaBegCuhHer</v>
      </c>
      <c r="O249" s="38" t="str">
        <f t="shared" si="43"/>
        <v>Herwaarderingen bedrijfsgebouwen</v>
      </c>
      <c r="V249" s="37" t="str">
        <f t="shared" si="38"/>
        <v/>
      </c>
    </row>
    <row r="250" spans="1:28" x14ac:dyDescent="0.25">
      <c r="A250" s="54" t="s">
        <v>523</v>
      </c>
      <c r="B250" s="55">
        <v>202030.03</v>
      </c>
      <c r="C250" s="54" t="s">
        <v>524</v>
      </c>
      <c r="D250" s="56" t="s">
        <v>24</v>
      </c>
      <c r="E250" s="57">
        <v>5</v>
      </c>
      <c r="F250" s="38" t="str">
        <f t="shared" si="37"/>
        <v>B</v>
      </c>
      <c r="G250" s="38" t="str">
        <f t="shared" si="39"/>
        <v>Balans</v>
      </c>
      <c r="H250" s="38" t="str">
        <f t="shared" si="44"/>
        <v>BMva</v>
      </c>
      <c r="I250" s="38" t="str">
        <f t="shared" si="40"/>
        <v>MATERIËLE VASTE ACTIVA</v>
      </c>
      <c r="J250" s="38" t="str">
        <f t="shared" si="45"/>
        <v>BMvaBeg</v>
      </c>
      <c r="K250" s="38" t="str">
        <f t="shared" si="41"/>
        <v>Bedrijfsgebouwen</v>
      </c>
      <c r="L250" s="38" t="str">
        <f t="shared" si="46"/>
        <v>BMvaBegCuh</v>
      </c>
      <c r="M250" s="38" t="str">
        <f t="shared" si="42"/>
        <v>Cumulatieve herwaarderingen bedrijfsgebouwen</v>
      </c>
      <c r="N250" s="38" t="str">
        <f t="shared" si="47"/>
        <v>BMvaBegCuhAfh</v>
      </c>
      <c r="O250" s="38" t="str">
        <f t="shared" si="43"/>
        <v>Afschrijving herwaarderingen bedrijfsgebouwen</v>
      </c>
      <c r="V250" s="37" t="str">
        <f t="shared" si="38"/>
        <v/>
      </c>
    </row>
    <row r="251" spans="1:28" x14ac:dyDescent="0.25">
      <c r="A251" s="54" t="s">
        <v>525</v>
      </c>
      <c r="B251" s="55">
        <v>202030.04</v>
      </c>
      <c r="C251" s="54" t="s">
        <v>526</v>
      </c>
      <c r="D251" s="56" t="s">
        <v>24</v>
      </c>
      <c r="E251" s="57">
        <v>5</v>
      </c>
      <c r="F251" s="38" t="str">
        <f t="shared" si="37"/>
        <v>B</v>
      </c>
      <c r="G251" s="38" t="str">
        <f t="shared" si="39"/>
        <v>Balans</v>
      </c>
      <c r="H251" s="38" t="str">
        <f t="shared" si="44"/>
        <v>BMva</v>
      </c>
      <c r="I251" s="38" t="str">
        <f t="shared" si="40"/>
        <v>MATERIËLE VASTE ACTIVA</v>
      </c>
      <c r="J251" s="38" t="str">
        <f t="shared" si="45"/>
        <v>BMvaBeg</v>
      </c>
      <c r="K251" s="38" t="str">
        <f t="shared" si="41"/>
        <v>Bedrijfsgebouwen</v>
      </c>
      <c r="L251" s="38" t="str">
        <f t="shared" si="46"/>
        <v>BMvaBegCuh</v>
      </c>
      <c r="M251" s="38" t="str">
        <f t="shared" si="42"/>
        <v>Cumulatieve herwaarderingen bedrijfsgebouwen</v>
      </c>
      <c r="N251" s="38" t="str">
        <f t="shared" si="47"/>
        <v>BMvaBegCuhDeh</v>
      </c>
      <c r="O251" s="38" t="str">
        <f t="shared" si="43"/>
        <v>Desinvestering herwaarderingen bedrijfsgebouwen</v>
      </c>
      <c r="V251" s="37" t="str">
        <f t="shared" si="38"/>
        <v/>
      </c>
    </row>
    <row r="252" spans="1:28" x14ac:dyDescent="0.25">
      <c r="A252" s="43" t="s">
        <v>527</v>
      </c>
      <c r="B252" s="44" t="s">
        <v>528</v>
      </c>
      <c r="C252" s="43" t="s">
        <v>529</v>
      </c>
      <c r="D252" s="45" t="s">
        <v>10</v>
      </c>
      <c r="E252" s="46">
        <v>3</v>
      </c>
      <c r="F252" s="38" t="str">
        <f t="shared" si="37"/>
        <v>B</v>
      </c>
      <c r="G252" s="38" t="str">
        <f t="shared" si="39"/>
        <v>Balans</v>
      </c>
      <c r="H252" s="38" t="str">
        <f t="shared" si="44"/>
        <v>BMva</v>
      </c>
      <c r="I252" s="38" t="str">
        <f t="shared" si="40"/>
        <v>MATERIËLE VASTE ACTIVA</v>
      </c>
      <c r="J252" s="38" t="str">
        <f t="shared" si="45"/>
        <v>BMvaVer</v>
      </c>
      <c r="K252" s="38" t="str">
        <f t="shared" si="41"/>
        <v>Verbouwingen</v>
      </c>
      <c r="L252" s="38" t="str">
        <f t="shared" si="46"/>
        <v/>
      </c>
      <c r="M252" s="38" t="str">
        <f t="shared" si="42"/>
        <v/>
      </c>
      <c r="N252" s="38" t="str">
        <f t="shared" si="47"/>
        <v/>
      </c>
      <c r="O252" s="38" t="str">
        <f t="shared" si="43"/>
        <v/>
      </c>
      <c r="V252" s="37" t="str">
        <f t="shared" si="38"/>
        <v/>
      </c>
    </row>
    <row r="253" spans="1:28" s="1" customFormat="1" x14ac:dyDescent="0.25">
      <c r="A253" s="43"/>
      <c r="B253" s="44"/>
      <c r="C253" s="43"/>
      <c r="D253" s="45"/>
      <c r="E253" s="46"/>
      <c r="F253" s="38"/>
      <c r="G253" s="38"/>
      <c r="H253" s="38"/>
      <c r="I253" s="38"/>
      <c r="J253" s="38"/>
      <c r="K253" s="38"/>
      <c r="L253" s="38"/>
      <c r="M253" s="38"/>
      <c r="N253" s="38"/>
      <c r="O253" s="38"/>
      <c r="P253" s="37"/>
      <c r="Q253" s="37"/>
      <c r="R253" s="47">
        <v>120</v>
      </c>
      <c r="S253" s="48" t="s">
        <v>5654</v>
      </c>
      <c r="T253" s="37">
        <v>61</v>
      </c>
      <c r="U253" s="48" t="s">
        <v>5647</v>
      </c>
      <c r="V253" s="37">
        <f t="shared" si="38"/>
        <v>3</v>
      </c>
      <c r="X253" s="10"/>
      <c r="AB253" s="10"/>
    </row>
    <row r="254" spans="1:28" s="1" customFormat="1" x14ac:dyDescent="0.25">
      <c r="A254" s="43"/>
      <c r="B254" s="44"/>
      <c r="C254" s="43"/>
      <c r="D254" s="45"/>
      <c r="E254" s="46"/>
      <c r="F254" s="38"/>
      <c r="G254" s="38"/>
      <c r="H254" s="38"/>
      <c r="I254" s="38"/>
      <c r="J254" s="38"/>
      <c r="K254" s="38"/>
      <c r="L254" s="38"/>
      <c r="M254" s="38"/>
      <c r="N254" s="38"/>
      <c r="O254" s="38"/>
      <c r="P254" s="37"/>
      <c r="Q254" s="37"/>
      <c r="R254" s="47">
        <v>120</v>
      </c>
      <c r="S254" s="48" t="s">
        <v>5655</v>
      </c>
      <c r="T254" s="37">
        <v>61</v>
      </c>
      <c r="U254" s="48" t="s">
        <v>5647</v>
      </c>
      <c r="V254" s="37">
        <f t="shared" si="38"/>
        <v>3</v>
      </c>
      <c r="X254" s="10"/>
      <c r="AB254" s="10"/>
    </row>
    <row r="255" spans="1:28" x14ac:dyDescent="0.25">
      <c r="A255" s="49" t="s">
        <v>530</v>
      </c>
      <c r="B255" s="50" t="s">
        <v>531</v>
      </c>
      <c r="C255" s="49" t="s">
        <v>532</v>
      </c>
      <c r="D255" s="61" t="s">
        <v>10</v>
      </c>
      <c r="E255" s="62">
        <v>4</v>
      </c>
      <c r="F255" s="38" t="str">
        <f t="shared" si="37"/>
        <v>B</v>
      </c>
      <c r="G255" s="38" t="str">
        <f t="shared" ref="G255:G318" si="48">LOOKUP(F255,A:A,C:C)</f>
        <v>Balans</v>
      </c>
      <c r="H255" s="38" t="str">
        <f t="shared" si="44"/>
        <v>BMva</v>
      </c>
      <c r="I255" s="38" t="str">
        <f t="shared" ref="I255:I318" si="49">IF(ISERROR(VLOOKUP(H255,A:C,3,FALSE)),"",VLOOKUP(H255,A:C,3,FALSE))</f>
        <v>MATERIËLE VASTE ACTIVA</v>
      </c>
      <c r="J255" s="38" t="str">
        <f t="shared" si="45"/>
        <v>BMvaVer</v>
      </c>
      <c r="K255" s="38" t="str">
        <f t="shared" ref="K255:K318" si="50">IF(ISERROR(VLOOKUP(J255,A:C,3,FALSE)),"",VLOOKUP(J255,A:C,3,FALSE))</f>
        <v>Verbouwingen</v>
      </c>
      <c r="L255" s="38" t="str">
        <f t="shared" si="46"/>
        <v>BMvaVerVvp</v>
      </c>
      <c r="M255" s="38" t="str">
        <f t="shared" ref="M255:M318" si="51">IF(ISERROR(VLOOKUP(L255,A:C,3,FALSE)),"",VLOOKUP(L255,A:C,3,FALSE))</f>
        <v>Verkrijgings- of vervaardigingsprijs verbouwingen</v>
      </c>
      <c r="N255" s="38" t="str">
        <f t="shared" si="47"/>
        <v/>
      </c>
      <c r="O255" s="38" t="str">
        <f t="shared" ref="O255:O318" si="52">IF(ISERROR(VLOOKUP(N255,A:C,3,FALSE)),"",VLOOKUP(N255,A:C,3,FALSE))</f>
        <v/>
      </c>
      <c r="V255" s="37" t="str">
        <f t="shared" si="38"/>
        <v/>
      </c>
    </row>
    <row r="256" spans="1:28" x14ac:dyDescent="0.25">
      <c r="A256" s="54" t="s">
        <v>533</v>
      </c>
      <c r="B256" s="55">
        <v>203010.01</v>
      </c>
      <c r="C256" s="54" t="s">
        <v>534</v>
      </c>
      <c r="D256" s="56" t="s">
        <v>10</v>
      </c>
      <c r="E256" s="57">
        <v>5</v>
      </c>
      <c r="F256" s="38" t="str">
        <f t="shared" si="37"/>
        <v>B</v>
      </c>
      <c r="G256" s="38" t="str">
        <f t="shared" si="48"/>
        <v>Balans</v>
      </c>
      <c r="H256" s="38" t="str">
        <f t="shared" si="44"/>
        <v>BMva</v>
      </c>
      <c r="I256" s="38" t="str">
        <f t="shared" si="49"/>
        <v>MATERIËLE VASTE ACTIVA</v>
      </c>
      <c r="J256" s="38" t="str">
        <f t="shared" si="45"/>
        <v>BMvaVer</v>
      </c>
      <c r="K256" s="38" t="str">
        <f t="shared" si="50"/>
        <v>Verbouwingen</v>
      </c>
      <c r="L256" s="38" t="str">
        <f t="shared" si="46"/>
        <v>BMvaVerVvp</v>
      </c>
      <c r="M256" s="38" t="str">
        <f t="shared" si="51"/>
        <v>Verkrijgings- of vervaardigingsprijs verbouwingen</v>
      </c>
      <c r="N256" s="38" t="str">
        <f t="shared" si="47"/>
        <v>BMvaVerVvpBeg</v>
      </c>
      <c r="O256" s="38" t="str">
        <f t="shared" si="52"/>
        <v>Beginbalans verbouwingen</v>
      </c>
      <c r="V256" s="37" t="str">
        <f t="shared" si="38"/>
        <v/>
      </c>
    </row>
    <row r="257" spans="1:27" x14ac:dyDescent="0.25">
      <c r="A257" s="54" t="s">
        <v>535</v>
      </c>
      <c r="B257" s="55">
        <v>203010.02</v>
      </c>
      <c r="C257" s="54" t="s">
        <v>536</v>
      </c>
      <c r="D257" s="56" t="s">
        <v>10</v>
      </c>
      <c r="E257" s="57">
        <v>5</v>
      </c>
      <c r="F257" s="38" t="str">
        <f t="shared" si="37"/>
        <v>B</v>
      </c>
      <c r="G257" s="38" t="str">
        <f t="shared" si="48"/>
        <v>Balans</v>
      </c>
      <c r="H257" s="38" t="str">
        <f t="shared" si="44"/>
        <v>BMva</v>
      </c>
      <c r="I257" s="38" t="str">
        <f t="shared" si="49"/>
        <v>MATERIËLE VASTE ACTIVA</v>
      </c>
      <c r="J257" s="38" t="str">
        <f t="shared" si="45"/>
        <v>BMvaVer</v>
      </c>
      <c r="K257" s="38" t="str">
        <f t="shared" si="50"/>
        <v>Verbouwingen</v>
      </c>
      <c r="L257" s="38" t="str">
        <f t="shared" si="46"/>
        <v>BMvaVerVvp</v>
      </c>
      <c r="M257" s="38" t="str">
        <f t="shared" si="51"/>
        <v>Verkrijgings- of vervaardigingsprijs verbouwingen</v>
      </c>
      <c r="N257" s="38" t="str">
        <f t="shared" si="47"/>
        <v>BMvaVerVvpIna</v>
      </c>
      <c r="O257" s="38" t="str">
        <f t="shared" si="52"/>
        <v>Investeringen nieuw aangeschaft verbouwingen</v>
      </c>
      <c r="R257" s="63"/>
      <c r="S257" s="64"/>
      <c r="T257" s="65"/>
      <c r="U257" s="66"/>
      <c r="V257" s="37" t="str">
        <f t="shared" si="38"/>
        <v/>
      </c>
    </row>
    <row r="258" spans="1:27" x14ac:dyDescent="0.25">
      <c r="A258" s="54" t="s">
        <v>537</v>
      </c>
      <c r="B258" s="55">
        <v>203010.03</v>
      </c>
      <c r="C258" s="54" t="s">
        <v>538</v>
      </c>
      <c r="D258" s="56" t="s">
        <v>10</v>
      </c>
      <c r="E258" s="57">
        <v>5</v>
      </c>
      <c r="F258" s="38" t="str">
        <f t="shared" si="37"/>
        <v>B</v>
      </c>
      <c r="G258" s="38" t="str">
        <f t="shared" si="48"/>
        <v>Balans</v>
      </c>
      <c r="H258" s="38" t="str">
        <f t="shared" si="44"/>
        <v>BMva</v>
      </c>
      <c r="I258" s="38" t="str">
        <f t="shared" si="49"/>
        <v>MATERIËLE VASTE ACTIVA</v>
      </c>
      <c r="J258" s="38" t="str">
        <f t="shared" si="45"/>
        <v>BMvaVer</v>
      </c>
      <c r="K258" s="38" t="str">
        <f t="shared" si="50"/>
        <v>Verbouwingen</v>
      </c>
      <c r="L258" s="38" t="str">
        <f t="shared" si="46"/>
        <v>BMvaVerVvp</v>
      </c>
      <c r="M258" s="38" t="str">
        <f t="shared" si="51"/>
        <v>Verkrijgings- of vervaardigingsprijs verbouwingen</v>
      </c>
      <c r="N258" s="38" t="str">
        <f t="shared" si="47"/>
        <v>BMvaVerVvpIta</v>
      </c>
      <c r="O258" s="38" t="str">
        <f t="shared" si="52"/>
        <v>Investeringen tweedehands aangeschaft verbouwingen</v>
      </c>
      <c r="R258" s="63"/>
      <c r="S258" s="64"/>
      <c r="T258" s="65"/>
      <c r="U258" s="66"/>
      <c r="V258" s="37" t="str">
        <f t="shared" si="38"/>
        <v/>
      </c>
    </row>
    <row r="259" spans="1:27" x14ac:dyDescent="0.25">
      <c r="A259" s="54" t="s">
        <v>539</v>
      </c>
      <c r="B259" s="55">
        <v>203010.04</v>
      </c>
      <c r="C259" s="54" t="s">
        <v>540</v>
      </c>
      <c r="D259" s="56" t="s">
        <v>10</v>
      </c>
      <c r="E259" s="57">
        <v>5</v>
      </c>
      <c r="F259" s="38" t="str">
        <f t="shared" si="37"/>
        <v>B</v>
      </c>
      <c r="G259" s="38" t="str">
        <f t="shared" si="48"/>
        <v>Balans</v>
      </c>
      <c r="H259" s="38" t="str">
        <f t="shared" si="44"/>
        <v>BMva</v>
      </c>
      <c r="I259" s="38" t="str">
        <f t="shared" si="49"/>
        <v>MATERIËLE VASTE ACTIVA</v>
      </c>
      <c r="J259" s="38" t="str">
        <f t="shared" si="45"/>
        <v>BMvaVer</v>
      </c>
      <c r="K259" s="38" t="str">
        <f t="shared" si="50"/>
        <v>Verbouwingen</v>
      </c>
      <c r="L259" s="38" t="str">
        <f t="shared" si="46"/>
        <v>BMvaVerVvp</v>
      </c>
      <c r="M259" s="38" t="str">
        <f t="shared" si="51"/>
        <v>Verkrijgings- of vervaardigingsprijs verbouwingen</v>
      </c>
      <c r="N259" s="38" t="str">
        <f t="shared" si="47"/>
        <v>BMvaVerVvpIie</v>
      </c>
      <c r="O259" s="38" t="str">
        <f t="shared" si="52"/>
        <v>Investeringen in eigen beheer vervaardigd verbouwingen</v>
      </c>
      <c r="R259" s="63"/>
      <c r="S259" s="64"/>
      <c r="T259" s="65"/>
      <c r="U259" s="66"/>
      <c r="V259" s="37" t="str">
        <f t="shared" si="38"/>
        <v/>
      </c>
    </row>
    <row r="260" spans="1:27" x14ac:dyDescent="0.25">
      <c r="A260" s="54" t="s">
        <v>541</v>
      </c>
      <c r="B260" s="55">
        <v>203010.05</v>
      </c>
      <c r="C260" s="54" t="s">
        <v>542</v>
      </c>
      <c r="D260" s="56" t="s">
        <v>10</v>
      </c>
      <c r="E260" s="57">
        <v>5</v>
      </c>
      <c r="F260" s="38" t="str">
        <f t="shared" si="37"/>
        <v>B</v>
      </c>
      <c r="G260" s="38" t="str">
        <f t="shared" si="48"/>
        <v>Balans</v>
      </c>
      <c r="H260" s="38" t="str">
        <f t="shared" si="44"/>
        <v>BMva</v>
      </c>
      <c r="I260" s="38" t="str">
        <f t="shared" si="49"/>
        <v>MATERIËLE VASTE ACTIVA</v>
      </c>
      <c r="J260" s="38" t="str">
        <f t="shared" si="45"/>
        <v>BMvaVer</v>
      </c>
      <c r="K260" s="38" t="str">
        <f t="shared" si="50"/>
        <v>Verbouwingen</v>
      </c>
      <c r="L260" s="38" t="str">
        <f t="shared" si="46"/>
        <v>BMvaVerVvp</v>
      </c>
      <c r="M260" s="38" t="str">
        <f t="shared" si="51"/>
        <v>Verkrijgings- of vervaardigingsprijs verbouwingen</v>
      </c>
      <c r="N260" s="38" t="str">
        <f t="shared" si="47"/>
        <v>BMvaVerVvpAdo</v>
      </c>
      <c r="O260" s="38" t="str">
        <f t="shared" si="52"/>
        <v>Aankopen door overnames verbouwingen</v>
      </c>
      <c r="R260" s="63"/>
      <c r="S260" s="64"/>
      <c r="T260" s="65"/>
      <c r="U260" s="66"/>
      <c r="V260" s="37" t="str">
        <f t="shared" si="38"/>
        <v/>
      </c>
      <c r="Y260" s="12"/>
      <c r="AA260" s="15"/>
    </row>
    <row r="261" spans="1:27" x14ac:dyDescent="0.25">
      <c r="A261" s="54" t="s">
        <v>543</v>
      </c>
      <c r="B261" s="55">
        <v>203010.06</v>
      </c>
      <c r="C261" s="54" t="s">
        <v>544</v>
      </c>
      <c r="D261" s="56" t="s">
        <v>24</v>
      </c>
      <c r="E261" s="57">
        <v>5</v>
      </c>
      <c r="F261" s="38" t="str">
        <f t="shared" si="37"/>
        <v>B</v>
      </c>
      <c r="G261" s="38" t="str">
        <f t="shared" si="48"/>
        <v>Balans</v>
      </c>
      <c r="H261" s="38" t="str">
        <f t="shared" si="44"/>
        <v>BMva</v>
      </c>
      <c r="I261" s="38" t="str">
        <f t="shared" si="49"/>
        <v>MATERIËLE VASTE ACTIVA</v>
      </c>
      <c r="J261" s="38" t="str">
        <f t="shared" si="45"/>
        <v>BMvaVer</v>
      </c>
      <c r="K261" s="38" t="str">
        <f t="shared" si="50"/>
        <v>Verbouwingen</v>
      </c>
      <c r="L261" s="38" t="str">
        <f t="shared" si="46"/>
        <v>BMvaVerVvp</v>
      </c>
      <c r="M261" s="38" t="str">
        <f t="shared" si="51"/>
        <v>Verkrijgings- of vervaardigingsprijs verbouwingen</v>
      </c>
      <c r="N261" s="38" t="str">
        <f t="shared" si="47"/>
        <v>BMvaVerVvpDes</v>
      </c>
      <c r="O261" s="38" t="str">
        <f t="shared" si="52"/>
        <v>Desinvesteringen verbouwingen</v>
      </c>
      <c r="R261" s="63"/>
      <c r="S261" s="64"/>
      <c r="T261" s="65"/>
      <c r="U261" s="66"/>
      <c r="V261" s="37" t="str">
        <f t="shared" ref="V261:V324" si="53">IF(COUNTIF(R:R,R261)=0,"",COUNTIF(R:R,R261))</f>
        <v/>
      </c>
      <c r="Y261" s="12"/>
      <c r="AA261" s="15"/>
    </row>
    <row r="262" spans="1:27" x14ac:dyDescent="0.25">
      <c r="A262" s="54" t="s">
        <v>545</v>
      </c>
      <c r="B262" s="55">
        <v>203010.07</v>
      </c>
      <c r="C262" s="54" t="s">
        <v>546</v>
      </c>
      <c r="D262" s="56" t="s">
        <v>24</v>
      </c>
      <c r="E262" s="57">
        <v>5</v>
      </c>
      <c r="F262" s="38" t="str">
        <f t="shared" ref="F262:F325" si="54">IF(LEN(A262)&gt;=1,LEFT(A262,1),"")</f>
        <v>B</v>
      </c>
      <c r="G262" s="38" t="str">
        <f t="shared" si="48"/>
        <v>Balans</v>
      </c>
      <c r="H262" s="38" t="str">
        <f t="shared" si="44"/>
        <v>BMva</v>
      </c>
      <c r="I262" s="38" t="str">
        <f t="shared" si="49"/>
        <v>MATERIËLE VASTE ACTIVA</v>
      </c>
      <c r="J262" s="38" t="str">
        <f t="shared" si="45"/>
        <v>BMvaVer</v>
      </c>
      <c r="K262" s="38" t="str">
        <f t="shared" si="50"/>
        <v>Verbouwingen</v>
      </c>
      <c r="L262" s="38" t="str">
        <f t="shared" si="46"/>
        <v>BMvaVerVvp</v>
      </c>
      <c r="M262" s="38" t="str">
        <f t="shared" si="51"/>
        <v>Verkrijgings- of vervaardigingsprijs verbouwingen</v>
      </c>
      <c r="N262" s="38" t="str">
        <f t="shared" si="47"/>
        <v>BMvaVerVvpDda</v>
      </c>
      <c r="O262" s="38" t="str">
        <f t="shared" si="52"/>
        <v>Desinvesteringen door afstotingen verbouwingen</v>
      </c>
      <c r="R262" s="63"/>
      <c r="S262" s="64"/>
      <c r="T262" s="65"/>
      <c r="U262" s="66"/>
      <c r="V262" s="37" t="str">
        <f t="shared" si="53"/>
        <v/>
      </c>
      <c r="Y262" s="12"/>
    </row>
    <row r="263" spans="1:27" x14ac:dyDescent="0.25">
      <c r="A263" s="54" t="s">
        <v>547</v>
      </c>
      <c r="B263" s="55">
        <v>203010.08</v>
      </c>
      <c r="C263" s="54" t="s">
        <v>548</v>
      </c>
      <c r="D263" s="56" t="s">
        <v>10</v>
      </c>
      <c r="E263" s="57">
        <v>5</v>
      </c>
      <c r="F263" s="38" t="str">
        <f t="shared" si="54"/>
        <v>B</v>
      </c>
      <c r="G263" s="38" t="str">
        <f t="shared" si="48"/>
        <v>Balans</v>
      </c>
      <c r="H263" s="38" t="str">
        <f t="shared" si="44"/>
        <v>BMva</v>
      </c>
      <c r="I263" s="38" t="str">
        <f t="shared" si="49"/>
        <v>MATERIËLE VASTE ACTIVA</v>
      </c>
      <c r="J263" s="38" t="str">
        <f t="shared" si="45"/>
        <v>BMvaVer</v>
      </c>
      <c r="K263" s="38" t="str">
        <f t="shared" si="50"/>
        <v>Verbouwingen</v>
      </c>
      <c r="L263" s="38" t="str">
        <f t="shared" si="46"/>
        <v>BMvaVerVvp</v>
      </c>
      <c r="M263" s="38" t="str">
        <f t="shared" si="51"/>
        <v>Verkrijgings- of vervaardigingsprijs verbouwingen</v>
      </c>
      <c r="N263" s="38" t="str">
        <f t="shared" si="47"/>
        <v>BMvaVerVvpOmv</v>
      </c>
      <c r="O263" s="38" t="str">
        <f t="shared" si="52"/>
        <v>Omrekeningsverschillen verbouwingen</v>
      </c>
      <c r="V263" s="37" t="str">
        <f t="shared" si="53"/>
        <v/>
      </c>
      <c r="Y263" s="12"/>
      <c r="AA263" s="15"/>
    </row>
    <row r="264" spans="1:27" x14ac:dyDescent="0.25">
      <c r="A264" s="54" t="s">
        <v>549</v>
      </c>
      <c r="B264" s="55">
        <v>203010.09</v>
      </c>
      <c r="C264" s="54" t="s">
        <v>550</v>
      </c>
      <c r="D264" s="56" t="s">
        <v>10</v>
      </c>
      <c r="E264" s="57">
        <v>5</v>
      </c>
      <c r="F264" s="38" t="str">
        <f t="shared" si="54"/>
        <v>B</v>
      </c>
      <c r="G264" s="38" t="str">
        <f t="shared" si="48"/>
        <v>Balans</v>
      </c>
      <c r="H264" s="38" t="str">
        <f t="shared" si="44"/>
        <v>BMva</v>
      </c>
      <c r="I264" s="38" t="str">
        <f t="shared" si="49"/>
        <v>MATERIËLE VASTE ACTIVA</v>
      </c>
      <c r="J264" s="38" t="str">
        <f t="shared" si="45"/>
        <v>BMvaVer</v>
      </c>
      <c r="K264" s="38" t="str">
        <f t="shared" si="50"/>
        <v>Verbouwingen</v>
      </c>
      <c r="L264" s="38" t="str">
        <f t="shared" si="46"/>
        <v>BMvaVerVvp</v>
      </c>
      <c r="M264" s="38" t="str">
        <f t="shared" si="51"/>
        <v>Verkrijgings- of vervaardigingsprijs verbouwingen</v>
      </c>
      <c r="N264" s="38" t="str">
        <f t="shared" si="47"/>
        <v>BMvaVerVvpOve</v>
      </c>
      <c r="O264" s="38" t="str">
        <f t="shared" si="52"/>
        <v>Overboekingen verbouwingen</v>
      </c>
      <c r="V264" s="37" t="str">
        <f t="shared" si="53"/>
        <v/>
      </c>
      <c r="Y264" s="12"/>
      <c r="AA264" s="15"/>
    </row>
    <row r="265" spans="1:27" x14ac:dyDescent="0.25">
      <c r="A265" s="54" t="s">
        <v>551</v>
      </c>
      <c r="B265" s="55">
        <v>203010.1</v>
      </c>
      <c r="C265" s="54" t="s">
        <v>552</v>
      </c>
      <c r="D265" s="56" t="s">
        <v>10</v>
      </c>
      <c r="E265" s="57">
        <v>5</v>
      </c>
      <c r="F265" s="38" t="str">
        <f t="shared" si="54"/>
        <v>B</v>
      </c>
      <c r="G265" s="38" t="str">
        <f t="shared" si="48"/>
        <v>Balans</v>
      </c>
      <c r="H265" s="38" t="str">
        <f t="shared" si="44"/>
        <v>BMva</v>
      </c>
      <c r="I265" s="38" t="str">
        <f t="shared" si="49"/>
        <v>MATERIËLE VASTE ACTIVA</v>
      </c>
      <c r="J265" s="38" t="str">
        <f t="shared" si="45"/>
        <v>BMvaVer</v>
      </c>
      <c r="K265" s="38" t="str">
        <f t="shared" si="50"/>
        <v>Verbouwingen</v>
      </c>
      <c r="L265" s="38" t="str">
        <f t="shared" si="46"/>
        <v>BMvaVerVvp</v>
      </c>
      <c r="M265" s="38" t="str">
        <f t="shared" si="51"/>
        <v>Verkrijgings- of vervaardigingsprijs verbouwingen</v>
      </c>
      <c r="N265" s="38" t="str">
        <f t="shared" si="47"/>
        <v>BMvaVerVvpOvm</v>
      </c>
      <c r="O265" s="38" t="str">
        <f t="shared" si="52"/>
        <v>Overige mutaties verbouwingen</v>
      </c>
      <c r="R265" s="63"/>
      <c r="S265" s="64"/>
      <c r="T265" s="65"/>
      <c r="U265" s="66"/>
      <c r="V265" s="37" t="str">
        <f t="shared" si="53"/>
        <v/>
      </c>
      <c r="Y265" s="12"/>
    </row>
    <row r="266" spans="1:27" x14ac:dyDescent="0.25">
      <c r="A266" s="49" t="s">
        <v>553</v>
      </c>
      <c r="B266" s="50" t="s">
        <v>554</v>
      </c>
      <c r="C266" s="49" t="s">
        <v>555</v>
      </c>
      <c r="D266" s="61" t="s">
        <v>24</v>
      </c>
      <c r="E266" s="62">
        <v>4</v>
      </c>
      <c r="F266" s="38" t="str">
        <f t="shared" si="54"/>
        <v>B</v>
      </c>
      <c r="G266" s="38" t="str">
        <f t="shared" si="48"/>
        <v>Balans</v>
      </c>
      <c r="H266" s="38" t="str">
        <f t="shared" si="44"/>
        <v>BMva</v>
      </c>
      <c r="I266" s="38" t="str">
        <f t="shared" si="49"/>
        <v>MATERIËLE VASTE ACTIVA</v>
      </c>
      <c r="J266" s="38" t="str">
        <f t="shared" si="45"/>
        <v>BMvaVer</v>
      </c>
      <c r="K266" s="38" t="str">
        <f t="shared" si="50"/>
        <v>Verbouwingen</v>
      </c>
      <c r="L266" s="38" t="str">
        <f t="shared" si="46"/>
        <v>BMvaVerCae</v>
      </c>
      <c r="M266" s="38" t="str">
        <f t="shared" si="51"/>
        <v>Cumulatieve afschrijvingen en waardeverminderingen verbouwingen</v>
      </c>
      <c r="N266" s="38" t="str">
        <f t="shared" si="47"/>
        <v/>
      </c>
      <c r="O266" s="38" t="str">
        <f t="shared" si="52"/>
        <v/>
      </c>
      <c r="V266" s="37" t="str">
        <f t="shared" si="53"/>
        <v/>
      </c>
      <c r="Y266" s="12"/>
    </row>
    <row r="267" spans="1:27" x14ac:dyDescent="0.25">
      <c r="A267" s="54" t="s">
        <v>556</v>
      </c>
      <c r="B267" s="55">
        <v>203020.01</v>
      </c>
      <c r="C267" s="54" t="s">
        <v>534</v>
      </c>
      <c r="D267" s="56" t="s">
        <v>24</v>
      </c>
      <c r="E267" s="57">
        <v>5</v>
      </c>
      <c r="F267" s="38" t="str">
        <f t="shared" si="54"/>
        <v>B</v>
      </c>
      <c r="G267" s="38" t="str">
        <f t="shared" si="48"/>
        <v>Balans</v>
      </c>
      <c r="H267" s="38" t="str">
        <f t="shared" si="44"/>
        <v>BMva</v>
      </c>
      <c r="I267" s="38" t="str">
        <f t="shared" si="49"/>
        <v>MATERIËLE VASTE ACTIVA</v>
      </c>
      <c r="J267" s="38" t="str">
        <f t="shared" si="45"/>
        <v>BMvaVer</v>
      </c>
      <c r="K267" s="38" t="str">
        <f t="shared" si="50"/>
        <v>Verbouwingen</v>
      </c>
      <c r="L267" s="38" t="str">
        <f t="shared" si="46"/>
        <v>BMvaVerCae</v>
      </c>
      <c r="M267" s="38" t="str">
        <f t="shared" si="51"/>
        <v>Cumulatieve afschrijvingen en waardeverminderingen verbouwingen</v>
      </c>
      <c r="N267" s="38" t="str">
        <f t="shared" si="47"/>
        <v>BMvaVerCaeBeg</v>
      </c>
      <c r="O267" s="38" t="str">
        <f t="shared" si="52"/>
        <v>Beginbalans verbouwingen</v>
      </c>
      <c r="R267" s="63"/>
      <c r="S267" s="64"/>
      <c r="T267" s="65"/>
      <c r="U267" s="66"/>
      <c r="V267" s="37" t="str">
        <f t="shared" si="53"/>
        <v/>
      </c>
      <c r="Y267" s="12"/>
    </row>
    <row r="268" spans="1:27" x14ac:dyDescent="0.25">
      <c r="A268" s="54" t="s">
        <v>557</v>
      </c>
      <c r="B268" s="55">
        <v>203020.02</v>
      </c>
      <c r="C268" s="54" t="s">
        <v>558</v>
      </c>
      <c r="D268" s="56" t="s">
        <v>24</v>
      </c>
      <c r="E268" s="57">
        <v>5</v>
      </c>
      <c r="F268" s="38" t="str">
        <f t="shared" si="54"/>
        <v>B</v>
      </c>
      <c r="G268" s="38" t="str">
        <f t="shared" si="48"/>
        <v>Balans</v>
      </c>
      <c r="H268" s="38" t="str">
        <f t="shared" ref="H268:H331" si="55">IF(LEN(A268)&gt;=4,LEFT(A268,4),"")</f>
        <v>BMva</v>
      </c>
      <c r="I268" s="38" t="str">
        <f t="shared" si="49"/>
        <v>MATERIËLE VASTE ACTIVA</v>
      </c>
      <c r="J268" s="38" t="str">
        <f t="shared" ref="J268:J331" si="56">IF(LEN(A268)&gt;=7,LEFT(A268,7),"")</f>
        <v>BMvaVer</v>
      </c>
      <c r="K268" s="38" t="str">
        <f t="shared" si="50"/>
        <v>Verbouwingen</v>
      </c>
      <c r="L268" s="38" t="str">
        <f t="shared" ref="L268:L331" si="57">IF(LEN(A268)&gt;=10,LEFT(A268,10),"")</f>
        <v>BMvaVerCae</v>
      </c>
      <c r="M268" s="38" t="str">
        <f t="shared" si="51"/>
        <v>Cumulatieve afschrijvingen en waardeverminderingen verbouwingen</v>
      </c>
      <c r="N268" s="38" t="str">
        <f t="shared" ref="N268:N331" si="58">IF(LEN(A268)&gt;=13,LEFT(A268,13),"")</f>
        <v>BMvaVerCaeAfs</v>
      </c>
      <c r="O268" s="38" t="str">
        <f t="shared" si="52"/>
        <v>Afschrijvingen verbouwingen</v>
      </c>
      <c r="R268" s="63"/>
      <c r="S268" s="64"/>
      <c r="T268" s="65"/>
      <c r="U268" s="66"/>
      <c r="V268" s="37" t="str">
        <f t="shared" si="53"/>
        <v/>
      </c>
      <c r="Y268" s="12"/>
      <c r="AA268" s="12"/>
    </row>
    <row r="269" spans="1:27" x14ac:dyDescent="0.25">
      <c r="A269" s="54" t="s">
        <v>559</v>
      </c>
      <c r="B269" s="55">
        <v>203020.03</v>
      </c>
      <c r="C269" s="54" t="s">
        <v>560</v>
      </c>
      <c r="D269" s="56" t="s">
        <v>10</v>
      </c>
      <c r="E269" s="57">
        <v>5</v>
      </c>
      <c r="F269" s="38" t="str">
        <f t="shared" si="54"/>
        <v>B</v>
      </c>
      <c r="G269" s="38" t="str">
        <f t="shared" si="48"/>
        <v>Balans</v>
      </c>
      <c r="H269" s="38" t="str">
        <f t="shared" si="55"/>
        <v>BMva</v>
      </c>
      <c r="I269" s="38" t="str">
        <f t="shared" si="49"/>
        <v>MATERIËLE VASTE ACTIVA</v>
      </c>
      <c r="J269" s="38" t="str">
        <f t="shared" si="56"/>
        <v>BMvaVer</v>
      </c>
      <c r="K269" s="38" t="str">
        <f t="shared" si="50"/>
        <v>Verbouwingen</v>
      </c>
      <c r="L269" s="38" t="str">
        <f t="shared" si="57"/>
        <v>BMvaVerCae</v>
      </c>
      <c r="M269" s="38" t="str">
        <f t="shared" si="51"/>
        <v>Cumulatieve afschrijvingen en waardeverminderingen verbouwingen</v>
      </c>
      <c r="N269" s="38" t="str">
        <f t="shared" si="58"/>
        <v>BMvaVerCaeDca</v>
      </c>
      <c r="O269" s="38" t="str">
        <f t="shared" si="52"/>
        <v>Desinvestering cumulatieve afschrijvingen en waardeverminderingen verbouwingen</v>
      </c>
      <c r="V269" s="37" t="str">
        <f t="shared" si="53"/>
        <v/>
      </c>
      <c r="Y269" s="12"/>
      <c r="AA269" s="12"/>
    </row>
    <row r="270" spans="1:27" x14ac:dyDescent="0.25">
      <c r="A270" s="54" t="s">
        <v>561</v>
      </c>
      <c r="B270" s="55">
        <v>203020.04</v>
      </c>
      <c r="C270" s="54" t="s">
        <v>562</v>
      </c>
      <c r="D270" s="56" t="s">
        <v>24</v>
      </c>
      <c r="E270" s="57">
        <v>5</v>
      </c>
      <c r="F270" s="38" t="str">
        <f t="shared" si="54"/>
        <v>B</v>
      </c>
      <c r="G270" s="38" t="str">
        <f t="shared" si="48"/>
        <v>Balans</v>
      </c>
      <c r="H270" s="38" t="str">
        <f t="shared" si="55"/>
        <v>BMva</v>
      </c>
      <c r="I270" s="38" t="str">
        <f t="shared" si="49"/>
        <v>MATERIËLE VASTE ACTIVA</v>
      </c>
      <c r="J270" s="38" t="str">
        <f t="shared" si="56"/>
        <v>BMvaVer</v>
      </c>
      <c r="K270" s="38" t="str">
        <f t="shared" si="50"/>
        <v>Verbouwingen</v>
      </c>
      <c r="L270" s="38" t="str">
        <f t="shared" si="57"/>
        <v>BMvaVerCae</v>
      </c>
      <c r="M270" s="38" t="str">
        <f t="shared" si="51"/>
        <v>Cumulatieve afschrijvingen en waardeverminderingen verbouwingen</v>
      </c>
      <c r="N270" s="38" t="str">
        <f t="shared" si="58"/>
        <v>BMvaVerCaeWvr</v>
      </c>
      <c r="O270" s="38" t="str">
        <f t="shared" si="52"/>
        <v>Waardeverminderingen verbouwingen</v>
      </c>
      <c r="V270" s="37" t="str">
        <f t="shared" si="53"/>
        <v/>
      </c>
      <c r="Y270" s="12"/>
      <c r="AA270" s="12"/>
    </row>
    <row r="271" spans="1:27" x14ac:dyDescent="0.25">
      <c r="A271" s="54" t="s">
        <v>563</v>
      </c>
      <c r="B271" s="55">
        <v>203020.05</v>
      </c>
      <c r="C271" s="54" t="s">
        <v>564</v>
      </c>
      <c r="D271" s="56" t="s">
        <v>10</v>
      </c>
      <c r="E271" s="57">
        <v>5</v>
      </c>
      <c r="F271" s="38" t="str">
        <f t="shared" si="54"/>
        <v>B</v>
      </c>
      <c r="G271" s="38" t="str">
        <f t="shared" si="48"/>
        <v>Balans</v>
      </c>
      <c r="H271" s="38" t="str">
        <f t="shared" si="55"/>
        <v>BMva</v>
      </c>
      <c r="I271" s="38" t="str">
        <f t="shared" si="49"/>
        <v>MATERIËLE VASTE ACTIVA</v>
      </c>
      <c r="J271" s="38" t="str">
        <f t="shared" si="56"/>
        <v>BMvaVer</v>
      </c>
      <c r="K271" s="38" t="str">
        <f t="shared" si="50"/>
        <v>Verbouwingen</v>
      </c>
      <c r="L271" s="38" t="str">
        <f t="shared" si="57"/>
        <v>BMvaVerCae</v>
      </c>
      <c r="M271" s="38" t="str">
        <f t="shared" si="51"/>
        <v>Cumulatieve afschrijvingen en waardeverminderingen verbouwingen</v>
      </c>
      <c r="N271" s="38" t="str">
        <f t="shared" si="58"/>
        <v>BMvaVerCaeTvw</v>
      </c>
      <c r="O271" s="38" t="str">
        <f t="shared" si="52"/>
        <v>Terugneming van waardeverminderingen verbouwingen</v>
      </c>
      <c r="V271" s="37" t="str">
        <f t="shared" si="53"/>
        <v/>
      </c>
      <c r="Y271" s="12"/>
      <c r="AA271" s="12"/>
    </row>
    <row r="272" spans="1:27" x14ac:dyDescent="0.25">
      <c r="A272" s="49" t="s">
        <v>565</v>
      </c>
      <c r="B272" s="50" t="s">
        <v>566</v>
      </c>
      <c r="C272" s="49" t="s">
        <v>567</v>
      </c>
      <c r="D272" s="61" t="s">
        <v>10</v>
      </c>
      <c r="E272" s="62">
        <v>4</v>
      </c>
      <c r="F272" s="38" t="str">
        <f t="shared" si="54"/>
        <v>B</v>
      </c>
      <c r="G272" s="38" t="str">
        <f t="shared" si="48"/>
        <v>Balans</v>
      </c>
      <c r="H272" s="38" t="str">
        <f t="shared" si="55"/>
        <v>BMva</v>
      </c>
      <c r="I272" s="38" t="str">
        <f t="shared" si="49"/>
        <v>MATERIËLE VASTE ACTIVA</v>
      </c>
      <c r="J272" s="38" t="str">
        <f t="shared" si="56"/>
        <v>BMvaVer</v>
      </c>
      <c r="K272" s="38" t="str">
        <f t="shared" si="50"/>
        <v>Verbouwingen</v>
      </c>
      <c r="L272" s="38" t="str">
        <f t="shared" si="57"/>
        <v>BMvaVerCuh</v>
      </c>
      <c r="M272" s="38" t="str">
        <f t="shared" si="51"/>
        <v>Cumulatieve herwaarderingen verbouwingen</v>
      </c>
      <c r="N272" s="38" t="str">
        <f t="shared" si="58"/>
        <v/>
      </c>
      <c r="O272" s="38" t="str">
        <f t="shared" si="52"/>
        <v/>
      </c>
      <c r="V272" s="37" t="str">
        <f t="shared" si="53"/>
        <v/>
      </c>
      <c r="Y272" s="12"/>
      <c r="AA272" s="12"/>
    </row>
    <row r="273" spans="1:27" x14ac:dyDescent="0.25">
      <c r="A273" s="54" t="s">
        <v>568</v>
      </c>
      <c r="B273" s="55">
        <v>203030.01</v>
      </c>
      <c r="C273" s="54" t="s">
        <v>534</v>
      </c>
      <c r="D273" s="56" t="s">
        <v>10</v>
      </c>
      <c r="E273" s="57">
        <v>5</v>
      </c>
      <c r="F273" s="38" t="str">
        <f t="shared" si="54"/>
        <v>B</v>
      </c>
      <c r="G273" s="38" t="str">
        <f t="shared" si="48"/>
        <v>Balans</v>
      </c>
      <c r="H273" s="38" t="str">
        <f t="shared" si="55"/>
        <v>BMva</v>
      </c>
      <c r="I273" s="38" t="str">
        <f t="shared" si="49"/>
        <v>MATERIËLE VASTE ACTIVA</v>
      </c>
      <c r="J273" s="38" t="str">
        <f t="shared" si="56"/>
        <v>BMvaVer</v>
      </c>
      <c r="K273" s="38" t="str">
        <f t="shared" si="50"/>
        <v>Verbouwingen</v>
      </c>
      <c r="L273" s="38" t="str">
        <f t="shared" si="57"/>
        <v>BMvaVerCuh</v>
      </c>
      <c r="M273" s="38" t="str">
        <f t="shared" si="51"/>
        <v>Cumulatieve herwaarderingen verbouwingen</v>
      </c>
      <c r="N273" s="38" t="str">
        <f t="shared" si="58"/>
        <v>BMvaVerCuhBeg</v>
      </c>
      <c r="O273" s="38" t="str">
        <f t="shared" si="52"/>
        <v>Beginbalans verbouwingen</v>
      </c>
      <c r="V273" s="37" t="str">
        <f t="shared" si="53"/>
        <v/>
      </c>
      <c r="Y273" s="12"/>
      <c r="AA273" s="12"/>
    </row>
    <row r="274" spans="1:27" x14ac:dyDescent="0.25">
      <c r="A274" s="54" t="s">
        <v>569</v>
      </c>
      <c r="B274" s="55">
        <v>203030.02</v>
      </c>
      <c r="C274" s="54" t="s">
        <v>570</v>
      </c>
      <c r="D274" s="56" t="s">
        <v>10</v>
      </c>
      <c r="E274" s="57">
        <v>5</v>
      </c>
      <c r="F274" s="38" t="str">
        <f t="shared" si="54"/>
        <v>B</v>
      </c>
      <c r="G274" s="38" t="str">
        <f t="shared" si="48"/>
        <v>Balans</v>
      </c>
      <c r="H274" s="38" t="str">
        <f t="shared" si="55"/>
        <v>BMva</v>
      </c>
      <c r="I274" s="38" t="str">
        <f t="shared" si="49"/>
        <v>MATERIËLE VASTE ACTIVA</v>
      </c>
      <c r="J274" s="38" t="str">
        <f t="shared" si="56"/>
        <v>BMvaVer</v>
      </c>
      <c r="K274" s="38" t="str">
        <f t="shared" si="50"/>
        <v>Verbouwingen</v>
      </c>
      <c r="L274" s="38" t="str">
        <f t="shared" si="57"/>
        <v>BMvaVerCuh</v>
      </c>
      <c r="M274" s="38" t="str">
        <f t="shared" si="51"/>
        <v>Cumulatieve herwaarderingen verbouwingen</v>
      </c>
      <c r="N274" s="38" t="str">
        <f t="shared" si="58"/>
        <v>BMvaVerCuhHer</v>
      </c>
      <c r="O274" s="38" t="str">
        <f t="shared" si="52"/>
        <v>Herwaarderingen verbouwingen</v>
      </c>
      <c r="V274" s="37" t="str">
        <f t="shared" si="53"/>
        <v/>
      </c>
      <c r="Y274" s="12"/>
    </row>
    <row r="275" spans="1:27" x14ac:dyDescent="0.25">
      <c r="A275" s="54" t="s">
        <v>571</v>
      </c>
      <c r="B275" s="55">
        <v>203030.03</v>
      </c>
      <c r="C275" s="54" t="s">
        <v>572</v>
      </c>
      <c r="D275" s="56" t="s">
        <v>24</v>
      </c>
      <c r="E275" s="57">
        <v>5</v>
      </c>
      <c r="F275" s="38" t="str">
        <f t="shared" si="54"/>
        <v>B</v>
      </c>
      <c r="G275" s="38" t="str">
        <f t="shared" si="48"/>
        <v>Balans</v>
      </c>
      <c r="H275" s="38" t="str">
        <f t="shared" si="55"/>
        <v>BMva</v>
      </c>
      <c r="I275" s="38" t="str">
        <f t="shared" si="49"/>
        <v>MATERIËLE VASTE ACTIVA</v>
      </c>
      <c r="J275" s="38" t="str">
        <f t="shared" si="56"/>
        <v>BMvaVer</v>
      </c>
      <c r="K275" s="38" t="str">
        <f t="shared" si="50"/>
        <v>Verbouwingen</v>
      </c>
      <c r="L275" s="38" t="str">
        <f t="shared" si="57"/>
        <v>BMvaVerCuh</v>
      </c>
      <c r="M275" s="38" t="str">
        <f t="shared" si="51"/>
        <v>Cumulatieve herwaarderingen verbouwingen</v>
      </c>
      <c r="N275" s="38" t="str">
        <f t="shared" si="58"/>
        <v>BMvaVerCuhAfh</v>
      </c>
      <c r="O275" s="38" t="str">
        <f t="shared" si="52"/>
        <v>Afschrijving herwaarderingen verbouwingen</v>
      </c>
      <c r="V275" s="37" t="str">
        <f t="shared" si="53"/>
        <v/>
      </c>
      <c r="Y275" s="12"/>
      <c r="AA275" s="12"/>
    </row>
    <row r="276" spans="1:27" x14ac:dyDescent="0.25">
      <c r="A276" s="54" t="s">
        <v>573</v>
      </c>
      <c r="B276" s="55">
        <v>203030.04</v>
      </c>
      <c r="C276" s="54" t="s">
        <v>574</v>
      </c>
      <c r="D276" s="56" t="s">
        <v>24</v>
      </c>
      <c r="E276" s="57">
        <v>5</v>
      </c>
      <c r="F276" s="38" t="str">
        <f t="shared" si="54"/>
        <v>B</v>
      </c>
      <c r="G276" s="38" t="str">
        <f t="shared" si="48"/>
        <v>Balans</v>
      </c>
      <c r="H276" s="38" t="str">
        <f t="shared" si="55"/>
        <v>BMva</v>
      </c>
      <c r="I276" s="38" t="str">
        <f t="shared" si="49"/>
        <v>MATERIËLE VASTE ACTIVA</v>
      </c>
      <c r="J276" s="38" t="str">
        <f t="shared" si="56"/>
        <v>BMvaVer</v>
      </c>
      <c r="K276" s="38" t="str">
        <f t="shared" si="50"/>
        <v>Verbouwingen</v>
      </c>
      <c r="L276" s="38" t="str">
        <f t="shared" si="57"/>
        <v>BMvaVerCuh</v>
      </c>
      <c r="M276" s="38" t="str">
        <f t="shared" si="51"/>
        <v>Cumulatieve herwaarderingen verbouwingen</v>
      </c>
      <c r="N276" s="38" t="str">
        <f t="shared" si="58"/>
        <v>BMvaVerCuhDeh</v>
      </c>
      <c r="O276" s="38" t="str">
        <f t="shared" si="52"/>
        <v>Desinvestering herwaarderingen verbouwingen</v>
      </c>
      <c r="V276" s="37" t="str">
        <f t="shared" si="53"/>
        <v/>
      </c>
      <c r="Y276" s="12"/>
      <c r="AA276" s="15"/>
    </row>
    <row r="277" spans="1:27" x14ac:dyDescent="0.25">
      <c r="A277" s="43" t="s">
        <v>575</v>
      </c>
      <c r="B277" s="44" t="s">
        <v>576</v>
      </c>
      <c r="C277" s="43" t="s">
        <v>577</v>
      </c>
      <c r="D277" s="45" t="s">
        <v>10</v>
      </c>
      <c r="E277" s="46">
        <v>3</v>
      </c>
      <c r="F277" s="38" t="str">
        <f t="shared" si="54"/>
        <v>B</v>
      </c>
      <c r="G277" s="38" t="str">
        <f t="shared" si="48"/>
        <v>Balans</v>
      </c>
      <c r="H277" s="38" t="str">
        <f t="shared" si="55"/>
        <v>BMva</v>
      </c>
      <c r="I277" s="38" t="str">
        <f t="shared" si="49"/>
        <v>MATERIËLE VASTE ACTIVA</v>
      </c>
      <c r="J277" s="38" t="str">
        <f t="shared" si="56"/>
        <v>BMvaVio</v>
      </c>
      <c r="K277" s="38" t="str">
        <f t="shared" si="50"/>
        <v>Vastgoed in ontwikkeling bestemd voor eigen exploitatie</v>
      </c>
      <c r="L277" s="38" t="str">
        <f t="shared" si="57"/>
        <v/>
      </c>
      <c r="M277" s="38" t="str">
        <f t="shared" si="51"/>
        <v/>
      </c>
      <c r="N277" s="38" t="str">
        <f t="shared" si="58"/>
        <v/>
      </c>
      <c r="O277" s="38" t="str">
        <f t="shared" si="52"/>
        <v/>
      </c>
      <c r="V277" s="37" t="str">
        <f t="shared" si="53"/>
        <v/>
      </c>
      <c r="Y277" s="12"/>
      <c r="AA277" s="15"/>
    </row>
    <row r="278" spans="1:27" ht="31.5" x14ac:dyDescent="0.25">
      <c r="A278" s="49" t="s">
        <v>578</v>
      </c>
      <c r="B278" s="50" t="s">
        <v>579</v>
      </c>
      <c r="C278" s="49" t="s">
        <v>580</v>
      </c>
      <c r="D278" s="61" t="s">
        <v>10</v>
      </c>
      <c r="E278" s="62">
        <v>4</v>
      </c>
      <c r="F278" s="38" t="str">
        <f t="shared" si="54"/>
        <v>B</v>
      </c>
      <c r="G278" s="38" t="str">
        <f t="shared" si="48"/>
        <v>Balans</v>
      </c>
      <c r="H278" s="38" t="str">
        <f t="shared" si="55"/>
        <v>BMva</v>
      </c>
      <c r="I278" s="38" t="str">
        <f t="shared" si="49"/>
        <v>MATERIËLE VASTE ACTIVA</v>
      </c>
      <c r="J278" s="38" t="str">
        <f t="shared" si="56"/>
        <v>BMvaVio</v>
      </c>
      <c r="K278" s="38" t="str">
        <f t="shared" si="50"/>
        <v>Vastgoed in ontwikkeling bestemd voor eigen exploitatie</v>
      </c>
      <c r="L278" s="38" t="str">
        <f t="shared" si="57"/>
        <v>BMvaVioVvp</v>
      </c>
      <c r="M278" s="38" t="str">
        <f t="shared" si="51"/>
        <v>Verkrijgings- of vervaardigingsprijs vastgoed in ontwikkeling bestemd voor eigen exploitatie</v>
      </c>
      <c r="N278" s="38" t="str">
        <f t="shared" si="58"/>
        <v/>
      </c>
      <c r="O278" s="38" t="str">
        <f t="shared" si="52"/>
        <v/>
      </c>
      <c r="V278" s="37" t="str">
        <f t="shared" si="53"/>
        <v/>
      </c>
      <c r="Y278" s="12"/>
      <c r="AA278" s="15"/>
    </row>
    <row r="279" spans="1:27" x14ac:dyDescent="0.25">
      <c r="A279" s="54" t="s">
        <v>581</v>
      </c>
      <c r="B279" s="55">
        <v>204010.01</v>
      </c>
      <c r="C279" s="54" t="s">
        <v>582</v>
      </c>
      <c r="D279" s="56" t="s">
        <v>10</v>
      </c>
      <c r="E279" s="57">
        <v>5</v>
      </c>
      <c r="F279" s="38" t="str">
        <f t="shared" si="54"/>
        <v>B</v>
      </c>
      <c r="G279" s="38" t="str">
        <f t="shared" si="48"/>
        <v>Balans</v>
      </c>
      <c r="H279" s="38" t="str">
        <f t="shared" si="55"/>
        <v>BMva</v>
      </c>
      <c r="I279" s="38" t="str">
        <f t="shared" si="49"/>
        <v>MATERIËLE VASTE ACTIVA</v>
      </c>
      <c r="J279" s="38" t="str">
        <f t="shared" si="56"/>
        <v>BMvaVio</v>
      </c>
      <c r="K279" s="38" t="str">
        <f t="shared" si="50"/>
        <v>Vastgoed in ontwikkeling bestemd voor eigen exploitatie</v>
      </c>
      <c r="L279" s="38" t="str">
        <f t="shared" si="57"/>
        <v>BMvaVioVvp</v>
      </c>
      <c r="M279" s="38" t="str">
        <f t="shared" si="51"/>
        <v>Verkrijgings- of vervaardigingsprijs vastgoed in ontwikkeling bestemd voor eigen exploitatie</v>
      </c>
      <c r="N279" s="38" t="str">
        <f t="shared" si="58"/>
        <v>BMvaVioVvpBeg</v>
      </c>
      <c r="O279" s="38" t="str">
        <f t="shared" si="52"/>
        <v>Beginbalans vastgoed in ontwikkeling bestemd voor eigen exploitatie</v>
      </c>
      <c r="V279" s="37" t="str">
        <f t="shared" si="53"/>
        <v/>
      </c>
      <c r="Y279" s="12"/>
      <c r="AA279" s="15"/>
    </row>
    <row r="280" spans="1:27" ht="31.5" x14ac:dyDescent="0.25">
      <c r="A280" s="54" t="s">
        <v>583</v>
      </c>
      <c r="B280" s="55">
        <v>204010.02</v>
      </c>
      <c r="C280" s="54" t="s">
        <v>584</v>
      </c>
      <c r="D280" s="56" t="s">
        <v>10</v>
      </c>
      <c r="E280" s="57">
        <v>5</v>
      </c>
      <c r="F280" s="38" t="str">
        <f t="shared" si="54"/>
        <v>B</v>
      </c>
      <c r="G280" s="38" t="str">
        <f t="shared" si="48"/>
        <v>Balans</v>
      </c>
      <c r="H280" s="38" t="str">
        <f t="shared" si="55"/>
        <v>BMva</v>
      </c>
      <c r="I280" s="38" t="str">
        <f t="shared" si="49"/>
        <v>MATERIËLE VASTE ACTIVA</v>
      </c>
      <c r="J280" s="38" t="str">
        <f t="shared" si="56"/>
        <v>BMvaVio</v>
      </c>
      <c r="K280" s="38" t="str">
        <f t="shared" si="50"/>
        <v>Vastgoed in ontwikkeling bestemd voor eigen exploitatie</v>
      </c>
      <c r="L280" s="38" t="str">
        <f t="shared" si="57"/>
        <v>BMvaVioVvp</v>
      </c>
      <c r="M280" s="38" t="str">
        <f t="shared" si="51"/>
        <v>Verkrijgings- of vervaardigingsprijs vastgoed in ontwikkeling bestemd voor eigen exploitatie</v>
      </c>
      <c r="N280" s="38" t="str">
        <f t="shared" si="58"/>
        <v>BMvaVioVvpIna</v>
      </c>
      <c r="O280" s="38" t="str">
        <f t="shared" si="52"/>
        <v>Investeringen nieuw aangeschaft vastgoed in ontwikkeling bestemd voor eigen exploitatie</v>
      </c>
      <c r="V280" s="37" t="str">
        <f t="shared" si="53"/>
        <v/>
      </c>
      <c r="Y280" s="12"/>
      <c r="AA280" s="15"/>
    </row>
    <row r="281" spans="1:27" ht="31.5" x14ac:dyDescent="0.25">
      <c r="A281" s="54" t="s">
        <v>585</v>
      </c>
      <c r="B281" s="55">
        <v>204010.03</v>
      </c>
      <c r="C281" s="54" t="s">
        <v>586</v>
      </c>
      <c r="D281" s="56" t="s">
        <v>10</v>
      </c>
      <c r="E281" s="57">
        <v>5</v>
      </c>
      <c r="F281" s="38" t="str">
        <f t="shared" si="54"/>
        <v>B</v>
      </c>
      <c r="G281" s="38" t="str">
        <f t="shared" si="48"/>
        <v>Balans</v>
      </c>
      <c r="H281" s="38" t="str">
        <f t="shared" si="55"/>
        <v>BMva</v>
      </c>
      <c r="I281" s="38" t="str">
        <f t="shared" si="49"/>
        <v>MATERIËLE VASTE ACTIVA</v>
      </c>
      <c r="J281" s="38" t="str">
        <f t="shared" si="56"/>
        <v>BMvaVio</v>
      </c>
      <c r="K281" s="38" t="str">
        <f t="shared" si="50"/>
        <v>Vastgoed in ontwikkeling bestemd voor eigen exploitatie</v>
      </c>
      <c r="L281" s="38" t="str">
        <f t="shared" si="57"/>
        <v>BMvaVioVvp</v>
      </c>
      <c r="M281" s="38" t="str">
        <f t="shared" si="51"/>
        <v>Verkrijgings- of vervaardigingsprijs vastgoed in ontwikkeling bestemd voor eigen exploitatie</v>
      </c>
      <c r="N281" s="38" t="str">
        <f t="shared" si="58"/>
        <v>BMvaVioVvpIta</v>
      </c>
      <c r="O281" s="38" t="str">
        <f t="shared" si="52"/>
        <v>Investeringen tweedehands aangeschaft vastgoed in ontwikkeling bestemd voor eigen exploitatie</v>
      </c>
      <c r="V281" s="37" t="str">
        <f t="shared" si="53"/>
        <v/>
      </c>
      <c r="Y281" s="12"/>
      <c r="AA281" s="15"/>
    </row>
    <row r="282" spans="1:27" ht="31.5" x14ac:dyDescent="0.25">
      <c r="A282" s="54" t="s">
        <v>587</v>
      </c>
      <c r="B282" s="55">
        <v>204010.04</v>
      </c>
      <c r="C282" s="54" t="s">
        <v>588</v>
      </c>
      <c r="D282" s="56" t="s">
        <v>10</v>
      </c>
      <c r="E282" s="57">
        <v>5</v>
      </c>
      <c r="F282" s="38" t="str">
        <f t="shared" si="54"/>
        <v>B</v>
      </c>
      <c r="G282" s="38" t="str">
        <f t="shared" si="48"/>
        <v>Balans</v>
      </c>
      <c r="H282" s="38" t="str">
        <f t="shared" si="55"/>
        <v>BMva</v>
      </c>
      <c r="I282" s="38" t="str">
        <f t="shared" si="49"/>
        <v>MATERIËLE VASTE ACTIVA</v>
      </c>
      <c r="J282" s="38" t="str">
        <f t="shared" si="56"/>
        <v>BMvaVio</v>
      </c>
      <c r="K282" s="38" t="str">
        <f t="shared" si="50"/>
        <v>Vastgoed in ontwikkeling bestemd voor eigen exploitatie</v>
      </c>
      <c r="L282" s="38" t="str">
        <f t="shared" si="57"/>
        <v>BMvaVioVvp</v>
      </c>
      <c r="M282" s="38" t="str">
        <f t="shared" si="51"/>
        <v>Verkrijgings- of vervaardigingsprijs vastgoed in ontwikkeling bestemd voor eigen exploitatie</v>
      </c>
      <c r="N282" s="38" t="str">
        <f t="shared" si="58"/>
        <v>BMvaVioVvpIie</v>
      </c>
      <c r="O282" s="38" t="str">
        <f t="shared" si="52"/>
        <v>Investeringen in eigen beheer vervaardigd vastgoed in ontwikkeling bestemd voor eigen exploitatie</v>
      </c>
      <c r="V282" s="37" t="str">
        <f t="shared" si="53"/>
        <v/>
      </c>
      <c r="Y282" s="12"/>
      <c r="AA282" s="15"/>
    </row>
    <row r="283" spans="1:27" x14ac:dyDescent="0.25">
      <c r="A283" s="54" t="s">
        <v>589</v>
      </c>
      <c r="B283" s="55">
        <v>204010.05</v>
      </c>
      <c r="C283" s="54" t="s">
        <v>590</v>
      </c>
      <c r="D283" s="56" t="s">
        <v>10</v>
      </c>
      <c r="E283" s="57">
        <v>5</v>
      </c>
      <c r="F283" s="38" t="str">
        <f t="shared" si="54"/>
        <v>B</v>
      </c>
      <c r="G283" s="38" t="str">
        <f t="shared" si="48"/>
        <v>Balans</v>
      </c>
      <c r="H283" s="38" t="str">
        <f t="shared" si="55"/>
        <v>BMva</v>
      </c>
      <c r="I283" s="38" t="str">
        <f t="shared" si="49"/>
        <v>MATERIËLE VASTE ACTIVA</v>
      </c>
      <c r="J283" s="38" t="str">
        <f t="shared" si="56"/>
        <v>BMvaVio</v>
      </c>
      <c r="K283" s="38" t="str">
        <f t="shared" si="50"/>
        <v>Vastgoed in ontwikkeling bestemd voor eigen exploitatie</v>
      </c>
      <c r="L283" s="38" t="str">
        <f t="shared" si="57"/>
        <v>BMvaVioVvp</v>
      </c>
      <c r="M283" s="38" t="str">
        <f t="shared" si="51"/>
        <v>Verkrijgings- of vervaardigingsprijs vastgoed in ontwikkeling bestemd voor eigen exploitatie</v>
      </c>
      <c r="N283" s="38" t="str">
        <f t="shared" si="58"/>
        <v>BMvaVioVvpAdo</v>
      </c>
      <c r="O283" s="38" t="str">
        <f t="shared" si="52"/>
        <v>Aankopen door overnames vastgoed in ontwikkeling bestemd voor eigen exploitatie</v>
      </c>
      <c r="V283" s="37" t="str">
        <f t="shared" si="53"/>
        <v/>
      </c>
      <c r="Y283" s="12"/>
      <c r="AA283" s="15"/>
    </row>
    <row r="284" spans="1:27" x14ac:dyDescent="0.25">
      <c r="A284" s="54" t="s">
        <v>591</v>
      </c>
      <c r="B284" s="55">
        <v>204010.06</v>
      </c>
      <c r="C284" s="54" t="s">
        <v>592</v>
      </c>
      <c r="D284" s="56" t="s">
        <v>24</v>
      </c>
      <c r="E284" s="57">
        <v>5</v>
      </c>
      <c r="F284" s="38" t="str">
        <f t="shared" si="54"/>
        <v>B</v>
      </c>
      <c r="G284" s="38" t="str">
        <f t="shared" si="48"/>
        <v>Balans</v>
      </c>
      <c r="H284" s="38" t="str">
        <f t="shared" si="55"/>
        <v>BMva</v>
      </c>
      <c r="I284" s="38" t="str">
        <f t="shared" si="49"/>
        <v>MATERIËLE VASTE ACTIVA</v>
      </c>
      <c r="J284" s="38" t="str">
        <f t="shared" si="56"/>
        <v>BMvaVio</v>
      </c>
      <c r="K284" s="38" t="str">
        <f t="shared" si="50"/>
        <v>Vastgoed in ontwikkeling bestemd voor eigen exploitatie</v>
      </c>
      <c r="L284" s="38" t="str">
        <f t="shared" si="57"/>
        <v>BMvaVioVvp</v>
      </c>
      <c r="M284" s="38" t="str">
        <f t="shared" si="51"/>
        <v>Verkrijgings- of vervaardigingsprijs vastgoed in ontwikkeling bestemd voor eigen exploitatie</v>
      </c>
      <c r="N284" s="38" t="str">
        <f t="shared" si="58"/>
        <v>BMvaVioVvpDes</v>
      </c>
      <c r="O284" s="38" t="str">
        <f t="shared" si="52"/>
        <v>Desinvesteringen vastgoed in ontwikkeling bestemd voor eigen exploitatie</v>
      </c>
      <c r="V284" s="37" t="str">
        <f t="shared" si="53"/>
        <v/>
      </c>
      <c r="Y284" s="12"/>
      <c r="AA284" s="15"/>
    </row>
    <row r="285" spans="1:27" ht="31.5" x14ac:dyDescent="0.25">
      <c r="A285" s="54" t="s">
        <v>593</v>
      </c>
      <c r="B285" s="55">
        <v>204010.07</v>
      </c>
      <c r="C285" s="54" t="s">
        <v>594</v>
      </c>
      <c r="D285" s="56" t="s">
        <v>24</v>
      </c>
      <c r="E285" s="57">
        <v>5</v>
      </c>
      <c r="F285" s="38" t="str">
        <f t="shared" si="54"/>
        <v>B</v>
      </c>
      <c r="G285" s="38" t="str">
        <f t="shared" si="48"/>
        <v>Balans</v>
      </c>
      <c r="H285" s="38" t="str">
        <f t="shared" si="55"/>
        <v>BMva</v>
      </c>
      <c r="I285" s="38" t="str">
        <f t="shared" si="49"/>
        <v>MATERIËLE VASTE ACTIVA</v>
      </c>
      <c r="J285" s="38" t="str">
        <f t="shared" si="56"/>
        <v>BMvaVio</v>
      </c>
      <c r="K285" s="38" t="str">
        <f t="shared" si="50"/>
        <v>Vastgoed in ontwikkeling bestemd voor eigen exploitatie</v>
      </c>
      <c r="L285" s="38" t="str">
        <f t="shared" si="57"/>
        <v>BMvaVioVvp</v>
      </c>
      <c r="M285" s="38" t="str">
        <f t="shared" si="51"/>
        <v>Verkrijgings- of vervaardigingsprijs vastgoed in ontwikkeling bestemd voor eigen exploitatie</v>
      </c>
      <c r="N285" s="38" t="str">
        <f t="shared" si="58"/>
        <v>BMvaVioVvpDda</v>
      </c>
      <c r="O285" s="38" t="str">
        <f t="shared" si="52"/>
        <v>Desinvesteringen door afstotingen vastgoed in ontwikkeling bestemd voor eigen exploitatie</v>
      </c>
      <c r="V285" s="37" t="str">
        <f t="shared" si="53"/>
        <v/>
      </c>
      <c r="Y285" s="12"/>
      <c r="AA285" s="15"/>
    </row>
    <row r="286" spans="1:27" x14ac:dyDescent="0.25">
      <c r="A286" s="54" t="s">
        <v>595</v>
      </c>
      <c r="B286" s="55">
        <v>204010.08</v>
      </c>
      <c r="C286" s="54" t="s">
        <v>596</v>
      </c>
      <c r="D286" s="56" t="s">
        <v>10</v>
      </c>
      <c r="E286" s="57">
        <v>5</v>
      </c>
      <c r="F286" s="38" t="str">
        <f t="shared" si="54"/>
        <v>B</v>
      </c>
      <c r="G286" s="38" t="str">
        <f t="shared" si="48"/>
        <v>Balans</v>
      </c>
      <c r="H286" s="38" t="str">
        <f t="shared" si="55"/>
        <v>BMva</v>
      </c>
      <c r="I286" s="38" t="str">
        <f t="shared" si="49"/>
        <v>MATERIËLE VASTE ACTIVA</v>
      </c>
      <c r="J286" s="38" t="str">
        <f t="shared" si="56"/>
        <v>BMvaVio</v>
      </c>
      <c r="K286" s="38" t="str">
        <f t="shared" si="50"/>
        <v>Vastgoed in ontwikkeling bestemd voor eigen exploitatie</v>
      </c>
      <c r="L286" s="38" t="str">
        <f t="shared" si="57"/>
        <v>BMvaVioVvp</v>
      </c>
      <c r="M286" s="38" t="str">
        <f t="shared" si="51"/>
        <v>Verkrijgings- of vervaardigingsprijs vastgoed in ontwikkeling bestemd voor eigen exploitatie</v>
      </c>
      <c r="N286" s="38" t="str">
        <f t="shared" si="58"/>
        <v>BMvaVioVvpOmv</v>
      </c>
      <c r="O286" s="38" t="str">
        <f t="shared" si="52"/>
        <v>Omrekeningsverschillen vastgoed in ontwikkeling bestemd voor eigen exploitatie</v>
      </c>
      <c r="V286" s="37" t="str">
        <f t="shared" si="53"/>
        <v/>
      </c>
      <c r="Y286" s="12"/>
      <c r="AA286" s="12"/>
    </row>
    <row r="287" spans="1:27" x14ac:dyDescent="0.25">
      <c r="A287" s="54" t="s">
        <v>597</v>
      </c>
      <c r="B287" s="55">
        <v>204010.09</v>
      </c>
      <c r="C287" s="54" t="s">
        <v>598</v>
      </c>
      <c r="D287" s="56" t="s">
        <v>10</v>
      </c>
      <c r="E287" s="57">
        <v>5</v>
      </c>
      <c r="F287" s="38" t="str">
        <f t="shared" si="54"/>
        <v>B</v>
      </c>
      <c r="G287" s="38" t="str">
        <f t="shared" si="48"/>
        <v>Balans</v>
      </c>
      <c r="H287" s="38" t="str">
        <f t="shared" si="55"/>
        <v>BMva</v>
      </c>
      <c r="I287" s="38" t="str">
        <f t="shared" si="49"/>
        <v>MATERIËLE VASTE ACTIVA</v>
      </c>
      <c r="J287" s="38" t="str">
        <f t="shared" si="56"/>
        <v>BMvaVio</v>
      </c>
      <c r="K287" s="38" t="str">
        <f t="shared" si="50"/>
        <v>Vastgoed in ontwikkeling bestemd voor eigen exploitatie</v>
      </c>
      <c r="L287" s="38" t="str">
        <f t="shared" si="57"/>
        <v>BMvaVioVvp</v>
      </c>
      <c r="M287" s="38" t="str">
        <f t="shared" si="51"/>
        <v>Verkrijgings- of vervaardigingsprijs vastgoed in ontwikkeling bestemd voor eigen exploitatie</v>
      </c>
      <c r="N287" s="38" t="str">
        <f t="shared" si="58"/>
        <v>BMvaVioVvpOve</v>
      </c>
      <c r="O287" s="38" t="str">
        <f t="shared" si="52"/>
        <v>Overboekingen vastgoed in ontwikkeling bestemd voor eigen exploitatie</v>
      </c>
      <c r="V287" s="37" t="str">
        <f t="shared" si="53"/>
        <v/>
      </c>
      <c r="Y287" s="12"/>
      <c r="AA287" s="12"/>
    </row>
    <row r="288" spans="1:27" x14ac:dyDescent="0.25">
      <c r="A288" s="54" t="s">
        <v>599</v>
      </c>
      <c r="B288" s="55">
        <v>204010.1</v>
      </c>
      <c r="C288" s="54" t="s">
        <v>600</v>
      </c>
      <c r="D288" s="56" t="s">
        <v>10</v>
      </c>
      <c r="E288" s="57">
        <v>5</v>
      </c>
      <c r="F288" s="38" t="str">
        <f t="shared" si="54"/>
        <v>B</v>
      </c>
      <c r="G288" s="38" t="str">
        <f t="shared" si="48"/>
        <v>Balans</v>
      </c>
      <c r="H288" s="38" t="str">
        <f t="shared" si="55"/>
        <v>BMva</v>
      </c>
      <c r="I288" s="38" t="str">
        <f t="shared" si="49"/>
        <v>MATERIËLE VASTE ACTIVA</v>
      </c>
      <c r="J288" s="38" t="str">
        <f t="shared" si="56"/>
        <v>BMvaVio</v>
      </c>
      <c r="K288" s="38" t="str">
        <f t="shared" si="50"/>
        <v>Vastgoed in ontwikkeling bestemd voor eigen exploitatie</v>
      </c>
      <c r="L288" s="38" t="str">
        <f t="shared" si="57"/>
        <v>BMvaVioVvp</v>
      </c>
      <c r="M288" s="38" t="str">
        <f t="shared" si="51"/>
        <v>Verkrijgings- of vervaardigingsprijs vastgoed in ontwikkeling bestemd voor eigen exploitatie</v>
      </c>
      <c r="N288" s="38" t="str">
        <f t="shared" si="58"/>
        <v>BMvaVioVvpOvm</v>
      </c>
      <c r="O288" s="38" t="str">
        <f t="shared" si="52"/>
        <v>Overige mutaties vastgoed in ontwikkeling bestemd voor eigen exploitatie</v>
      </c>
      <c r="V288" s="37" t="str">
        <f t="shared" si="53"/>
        <v/>
      </c>
      <c r="Y288" s="12"/>
    </row>
    <row r="289" spans="1:27" ht="31.5" x14ac:dyDescent="0.25">
      <c r="A289" s="49" t="s">
        <v>601</v>
      </c>
      <c r="B289" s="50" t="s">
        <v>602</v>
      </c>
      <c r="C289" s="49" t="s">
        <v>603</v>
      </c>
      <c r="D289" s="61" t="s">
        <v>24</v>
      </c>
      <c r="E289" s="62">
        <v>4</v>
      </c>
      <c r="F289" s="38" t="str">
        <f t="shared" si="54"/>
        <v>B</v>
      </c>
      <c r="G289" s="38" t="str">
        <f t="shared" si="48"/>
        <v>Balans</v>
      </c>
      <c r="H289" s="38" t="str">
        <f t="shared" si="55"/>
        <v>BMva</v>
      </c>
      <c r="I289" s="38" t="str">
        <f t="shared" si="49"/>
        <v>MATERIËLE VASTE ACTIVA</v>
      </c>
      <c r="J289" s="38" t="str">
        <f t="shared" si="56"/>
        <v>BMvaVio</v>
      </c>
      <c r="K289" s="38" t="str">
        <f t="shared" si="50"/>
        <v>Vastgoed in ontwikkeling bestemd voor eigen exploitatie</v>
      </c>
      <c r="L289" s="38" t="str">
        <f t="shared" si="57"/>
        <v>BMvaVioCae</v>
      </c>
      <c r="M289" s="38" t="str">
        <f t="shared" si="51"/>
        <v>Cumulatieve afschrijvingen en waardeverminderingen vastgoed in ontwikkeling bestemd voor eigen exploitatie</v>
      </c>
      <c r="N289" s="38" t="str">
        <f t="shared" si="58"/>
        <v/>
      </c>
      <c r="O289" s="38" t="str">
        <f t="shared" si="52"/>
        <v/>
      </c>
      <c r="V289" s="37" t="str">
        <f t="shared" si="53"/>
        <v/>
      </c>
      <c r="Y289" s="12"/>
      <c r="AA289" s="12"/>
    </row>
    <row r="290" spans="1:27" x14ac:dyDescent="0.25">
      <c r="A290" s="54" t="s">
        <v>604</v>
      </c>
      <c r="B290" s="55">
        <v>204020.01</v>
      </c>
      <c r="C290" s="54" t="s">
        <v>582</v>
      </c>
      <c r="D290" s="56" t="s">
        <v>24</v>
      </c>
      <c r="E290" s="57">
        <v>5</v>
      </c>
      <c r="F290" s="38" t="str">
        <f t="shared" si="54"/>
        <v>B</v>
      </c>
      <c r="G290" s="38" t="str">
        <f t="shared" si="48"/>
        <v>Balans</v>
      </c>
      <c r="H290" s="38" t="str">
        <f t="shared" si="55"/>
        <v>BMva</v>
      </c>
      <c r="I290" s="38" t="str">
        <f t="shared" si="49"/>
        <v>MATERIËLE VASTE ACTIVA</v>
      </c>
      <c r="J290" s="38" t="str">
        <f t="shared" si="56"/>
        <v>BMvaVio</v>
      </c>
      <c r="K290" s="38" t="str">
        <f t="shared" si="50"/>
        <v>Vastgoed in ontwikkeling bestemd voor eigen exploitatie</v>
      </c>
      <c r="L290" s="38" t="str">
        <f t="shared" si="57"/>
        <v>BMvaVioCae</v>
      </c>
      <c r="M290" s="38" t="str">
        <f t="shared" si="51"/>
        <v>Cumulatieve afschrijvingen en waardeverminderingen vastgoed in ontwikkeling bestemd voor eigen exploitatie</v>
      </c>
      <c r="N290" s="38" t="str">
        <f t="shared" si="58"/>
        <v>BMvaVioCaeBeg</v>
      </c>
      <c r="O290" s="38" t="str">
        <f t="shared" si="52"/>
        <v>Beginbalans vastgoed in ontwikkeling bestemd voor eigen exploitatie</v>
      </c>
      <c r="V290" s="37" t="str">
        <f t="shared" si="53"/>
        <v/>
      </c>
      <c r="Y290" s="12"/>
      <c r="AA290" s="12"/>
    </row>
    <row r="291" spans="1:27" x14ac:dyDescent="0.25">
      <c r="A291" s="54" t="s">
        <v>605</v>
      </c>
      <c r="B291" s="55">
        <v>204020.02</v>
      </c>
      <c r="C291" s="54" t="s">
        <v>606</v>
      </c>
      <c r="D291" s="56" t="s">
        <v>24</v>
      </c>
      <c r="E291" s="57">
        <v>5</v>
      </c>
      <c r="F291" s="38" t="str">
        <f t="shared" si="54"/>
        <v>B</v>
      </c>
      <c r="G291" s="38" t="str">
        <f t="shared" si="48"/>
        <v>Balans</v>
      </c>
      <c r="H291" s="38" t="str">
        <f t="shared" si="55"/>
        <v>BMva</v>
      </c>
      <c r="I291" s="38" t="str">
        <f t="shared" si="49"/>
        <v>MATERIËLE VASTE ACTIVA</v>
      </c>
      <c r="J291" s="38" t="str">
        <f t="shared" si="56"/>
        <v>BMvaVio</v>
      </c>
      <c r="K291" s="38" t="str">
        <f t="shared" si="50"/>
        <v>Vastgoed in ontwikkeling bestemd voor eigen exploitatie</v>
      </c>
      <c r="L291" s="38" t="str">
        <f t="shared" si="57"/>
        <v>BMvaVioCae</v>
      </c>
      <c r="M291" s="38" t="str">
        <f t="shared" si="51"/>
        <v>Cumulatieve afschrijvingen en waardeverminderingen vastgoed in ontwikkeling bestemd voor eigen exploitatie</v>
      </c>
      <c r="N291" s="38" t="str">
        <f t="shared" si="58"/>
        <v>BMvaVioCaeAfs</v>
      </c>
      <c r="O291" s="38" t="str">
        <f t="shared" si="52"/>
        <v>Afschrijvingen vastgoed in ontwikkeling bestemd voor eigen exploitatie</v>
      </c>
      <c r="V291" s="37" t="str">
        <f t="shared" si="53"/>
        <v/>
      </c>
      <c r="Y291" s="12"/>
      <c r="AA291" s="12"/>
    </row>
    <row r="292" spans="1:27" ht="31.5" x14ac:dyDescent="0.25">
      <c r="A292" s="54" t="s">
        <v>607</v>
      </c>
      <c r="B292" s="55">
        <v>204020.03</v>
      </c>
      <c r="C292" s="54" t="s">
        <v>608</v>
      </c>
      <c r="D292" s="56" t="s">
        <v>10</v>
      </c>
      <c r="E292" s="57">
        <v>5</v>
      </c>
      <c r="F292" s="38" t="str">
        <f t="shared" si="54"/>
        <v>B</v>
      </c>
      <c r="G292" s="38" t="str">
        <f t="shared" si="48"/>
        <v>Balans</v>
      </c>
      <c r="H292" s="38" t="str">
        <f t="shared" si="55"/>
        <v>BMva</v>
      </c>
      <c r="I292" s="38" t="str">
        <f t="shared" si="49"/>
        <v>MATERIËLE VASTE ACTIVA</v>
      </c>
      <c r="J292" s="38" t="str">
        <f t="shared" si="56"/>
        <v>BMvaVio</v>
      </c>
      <c r="K292" s="38" t="str">
        <f t="shared" si="50"/>
        <v>Vastgoed in ontwikkeling bestemd voor eigen exploitatie</v>
      </c>
      <c r="L292" s="38" t="str">
        <f t="shared" si="57"/>
        <v>BMvaVioCae</v>
      </c>
      <c r="M292" s="38" t="str">
        <f t="shared" si="51"/>
        <v>Cumulatieve afschrijvingen en waardeverminderingen vastgoed in ontwikkeling bestemd voor eigen exploitatie</v>
      </c>
      <c r="N292" s="38" t="str">
        <f t="shared" si="58"/>
        <v>BMvaVioCaeDca</v>
      </c>
      <c r="O292" s="38" t="str">
        <f t="shared" si="52"/>
        <v>Desinvestering cumulatieve afschrijvingen en waardeverminderingen vastgoed in ontwikkeling bestemd voor eigen exploitatie</v>
      </c>
      <c r="V292" s="37" t="str">
        <f t="shared" si="53"/>
        <v/>
      </c>
      <c r="Y292" s="12"/>
      <c r="AA292" s="12"/>
    </row>
    <row r="293" spans="1:27" x14ac:dyDescent="0.25">
      <c r="A293" s="54" t="s">
        <v>609</v>
      </c>
      <c r="B293" s="55">
        <v>204020.04</v>
      </c>
      <c r="C293" s="54" t="s">
        <v>610</v>
      </c>
      <c r="D293" s="56" t="s">
        <v>24</v>
      </c>
      <c r="E293" s="57">
        <v>5</v>
      </c>
      <c r="F293" s="38" t="str">
        <f t="shared" si="54"/>
        <v>B</v>
      </c>
      <c r="G293" s="38" t="str">
        <f t="shared" si="48"/>
        <v>Balans</v>
      </c>
      <c r="H293" s="38" t="str">
        <f t="shared" si="55"/>
        <v>BMva</v>
      </c>
      <c r="I293" s="38" t="str">
        <f t="shared" si="49"/>
        <v>MATERIËLE VASTE ACTIVA</v>
      </c>
      <c r="J293" s="38" t="str">
        <f t="shared" si="56"/>
        <v>BMvaVio</v>
      </c>
      <c r="K293" s="38" t="str">
        <f t="shared" si="50"/>
        <v>Vastgoed in ontwikkeling bestemd voor eigen exploitatie</v>
      </c>
      <c r="L293" s="38" t="str">
        <f t="shared" si="57"/>
        <v>BMvaVioCae</v>
      </c>
      <c r="M293" s="38" t="str">
        <f t="shared" si="51"/>
        <v>Cumulatieve afschrijvingen en waardeverminderingen vastgoed in ontwikkeling bestemd voor eigen exploitatie</v>
      </c>
      <c r="N293" s="38" t="str">
        <f t="shared" si="58"/>
        <v>BMvaVioCaeWvr</v>
      </c>
      <c r="O293" s="38" t="str">
        <f t="shared" si="52"/>
        <v>Waardeverminderingen vastgoed in ontwikkeling bestemd voor eigen exploitatie</v>
      </c>
      <c r="V293" s="37" t="str">
        <f t="shared" si="53"/>
        <v/>
      </c>
      <c r="Y293" s="12"/>
      <c r="AA293" s="12"/>
    </row>
    <row r="294" spans="1:27" ht="31.5" x14ac:dyDescent="0.25">
      <c r="A294" s="54" t="s">
        <v>611</v>
      </c>
      <c r="B294" s="55">
        <v>204020.05</v>
      </c>
      <c r="C294" s="54" t="s">
        <v>612</v>
      </c>
      <c r="D294" s="56" t="s">
        <v>10</v>
      </c>
      <c r="E294" s="57">
        <v>5</v>
      </c>
      <c r="F294" s="38" t="str">
        <f t="shared" si="54"/>
        <v>B</v>
      </c>
      <c r="G294" s="38" t="str">
        <f t="shared" si="48"/>
        <v>Balans</v>
      </c>
      <c r="H294" s="38" t="str">
        <f t="shared" si="55"/>
        <v>BMva</v>
      </c>
      <c r="I294" s="38" t="str">
        <f t="shared" si="49"/>
        <v>MATERIËLE VASTE ACTIVA</v>
      </c>
      <c r="J294" s="38" t="str">
        <f t="shared" si="56"/>
        <v>BMvaVio</v>
      </c>
      <c r="K294" s="38" t="str">
        <f t="shared" si="50"/>
        <v>Vastgoed in ontwikkeling bestemd voor eigen exploitatie</v>
      </c>
      <c r="L294" s="38" t="str">
        <f t="shared" si="57"/>
        <v>BMvaVioCae</v>
      </c>
      <c r="M294" s="38" t="str">
        <f t="shared" si="51"/>
        <v>Cumulatieve afschrijvingen en waardeverminderingen vastgoed in ontwikkeling bestemd voor eigen exploitatie</v>
      </c>
      <c r="N294" s="38" t="str">
        <f t="shared" si="58"/>
        <v>BMvaVioCaeTvw</v>
      </c>
      <c r="O294" s="38" t="str">
        <f t="shared" si="52"/>
        <v>Terugneming van waardeverminderingen vastgoed in ontwikkeling bestemd voor eigen exploitatie</v>
      </c>
      <c r="V294" s="37" t="str">
        <f t="shared" si="53"/>
        <v/>
      </c>
      <c r="Y294" s="12"/>
      <c r="AA294" s="12"/>
    </row>
    <row r="295" spans="1:27" x14ac:dyDescent="0.25">
      <c r="A295" s="49" t="s">
        <v>613</v>
      </c>
      <c r="B295" s="50" t="s">
        <v>614</v>
      </c>
      <c r="C295" s="49" t="s">
        <v>615</v>
      </c>
      <c r="D295" s="61" t="s">
        <v>10</v>
      </c>
      <c r="E295" s="62">
        <v>4</v>
      </c>
      <c r="F295" s="38" t="str">
        <f t="shared" si="54"/>
        <v>B</v>
      </c>
      <c r="G295" s="38" t="str">
        <f t="shared" si="48"/>
        <v>Balans</v>
      </c>
      <c r="H295" s="38" t="str">
        <f t="shared" si="55"/>
        <v>BMva</v>
      </c>
      <c r="I295" s="38" t="str">
        <f t="shared" si="49"/>
        <v>MATERIËLE VASTE ACTIVA</v>
      </c>
      <c r="J295" s="38" t="str">
        <f t="shared" si="56"/>
        <v>BMvaVio</v>
      </c>
      <c r="K295" s="38" t="str">
        <f t="shared" si="50"/>
        <v>Vastgoed in ontwikkeling bestemd voor eigen exploitatie</v>
      </c>
      <c r="L295" s="38" t="str">
        <f t="shared" si="57"/>
        <v>BMvaVioCuh</v>
      </c>
      <c r="M295" s="38" t="str">
        <f t="shared" si="51"/>
        <v>Cumulatieve herwaarderingen vastgoed in ontwikkeling bestemd voor eigen exploitatie</v>
      </c>
      <c r="N295" s="38" t="str">
        <f t="shared" si="58"/>
        <v/>
      </c>
      <c r="O295" s="38" t="str">
        <f t="shared" si="52"/>
        <v/>
      </c>
      <c r="V295" s="37" t="str">
        <f t="shared" si="53"/>
        <v/>
      </c>
      <c r="Y295" s="12"/>
    </row>
    <row r="296" spans="1:27" x14ac:dyDescent="0.25">
      <c r="A296" s="54" t="s">
        <v>616</v>
      </c>
      <c r="B296" s="55">
        <v>204030.01</v>
      </c>
      <c r="C296" s="54" t="s">
        <v>582</v>
      </c>
      <c r="D296" s="56" t="s">
        <v>10</v>
      </c>
      <c r="E296" s="57">
        <v>5</v>
      </c>
      <c r="F296" s="38" t="str">
        <f t="shared" si="54"/>
        <v>B</v>
      </c>
      <c r="G296" s="38" t="str">
        <f t="shared" si="48"/>
        <v>Balans</v>
      </c>
      <c r="H296" s="38" t="str">
        <f t="shared" si="55"/>
        <v>BMva</v>
      </c>
      <c r="I296" s="38" t="str">
        <f t="shared" si="49"/>
        <v>MATERIËLE VASTE ACTIVA</v>
      </c>
      <c r="J296" s="38" t="str">
        <f t="shared" si="56"/>
        <v>BMvaVio</v>
      </c>
      <c r="K296" s="38" t="str">
        <f t="shared" si="50"/>
        <v>Vastgoed in ontwikkeling bestemd voor eigen exploitatie</v>
      </c>
      <c r="L296" s="38" t="str">
        <f t="shared" si="57"/>
        <v>BMvaVioCuh</v>
      </c>
      <c r="M296" s="38" t="str">
        <f t="shared" si="51"/>
        <v>Cumulatieve herwaarderingen vastgoed in ontwikkeling bestemd voor eigen exploitatie</v>
      </c>
      <c r="N296" s="38" t="str">
        <f t="shared" si="58"/>
        <v>BMvaVioCuhBeg</v>
      </c>
      <c r="O296" s="38" t="str">
        <f t="shared" si="52"/>
        <v>Beginbalans vastgoed in ontwikkeling bestemd voor eigen exploitatie</v>
      </c>
      <c r="V296" s="37" t="str">
        <f t="shared" si="53"/>
        <v/>
      </c>
      <c r="Y296" s="12"/>
      <c r="AA296" s="12"/>
    </row>
    <row r="297" spans="1:27" x14ac:dyDescent="0.25">
      <c r="A297" s="54" t="s">
        <v>617</v>
      </c>
      <c r="B297" s="55">
        <v>204030.02</v>
      </c>
      <c r="C297" s="54" t="s">
        <v>618</v>
      </c>
      <c r="D297" s="56" t="s">
        <v>10</v>
      </c>
      <c r="E297" s="57">
        <v>5</v>
      </c>
      <c r="F297" s="38" t="str">
        <f t="shared" si="54"/>
        <v>B</v>
      </c>
      <c r="G297" s="38" t="str">
        <f t="shared" si="48"/>
        <v>Balans</v>
      </c>
      <c r="H297" s="38" t="str">
        <f t="shared" si="55"/>
        <v>BMva</v>
      </c>
      <c r="I297" s="38" t="str">
        <f t="shared" si="49"/>
        <v>MATERIËLE VASTE ACTIVA</v>
      </c>
      <c r="J297" s="38" t="str">
        <f t="shared" si="56"/>
        <v>BMvaVio</v>
      </c>
      <c r="K297" s="38" t="str">
        <f t="shared" si="50"/>
        <v>Vastgoed in ontwikkeling bestemd voor eigen exploitatie</v>
      </c>
      <c r="L297" s="38" t="str">
        <f t="shared" si="57"/>
        <v>BMvaVioCuh</v>
      </c>
      <c r="M297" s="38" t="str">
        <f t="shared" si="51"/>
        <v>Cumulatieve herwaarderingen vastgoed in ontwikkeling bestemd voor eigen exploitatie</v>
      </c>
      <c r="N297" s="38" t="str">
        <f t="shared" si="58"/>
        <v>BMvaVioCuhHer</v>
      </c>
      <c r="O297" s="38" t="str">
        <f t="shared" si="52"/>
        <v>Herwaarderingen vastgoed in ontwikkeling bestemd voor eigen exploitatie</v>
      </c>
      <c r="V297" s="37" t="str">
        <f t="shared" si="53"/>
        <v/>
      </c>
      <c r="Y297" s="12"/>
    </row>
    <row r="298" spans="1:27" x14ac:dyDescent="0.25">
      <c r="A298" s="54" t="s">
        <v>619</v>
      </c>
      <c r="B298" s="55">
        <v>204030.03</v>
      </c>
      <c r="C298" s="54" t="s">
        <v>620</v>
      </c>
      <c r="D298" s="56" t="s">
        <v>24</v>
      </c>
      <c r="E298" s="57">
        <v>5</v>
      </c>
      <c r="F298" s="38" t="str">
        <f t="shared" si="54"/>
        <v>B</v>
      </c>
      <c r="G298" s="38" t="str">
        <f t="shared" si="48"/>
        <v>Balans</v>
      </c>
      <c r="H298" s="38" t="str">
        <f t="shared" si="55"/>
        <v>BMva</v>
      </c>
      <c r="I298" s="38" t="str">
        <f t="shared" si="49"/>
        <v>MATERIËLE VASTE ACTIVA</v>
      </c>
      <c r="J298" s="38" t="str">
        <f t="shared" si="56"/>
        <v>BMvaVio</v>
      </c>
      <c r="K298" s="38" t="str">
        <f t="shared" si="50"/>
        <v>Vastgoed in ontwikkeling bestemd voor eigen exploitatie</v>
      </c>
      <c r="L298" s="38" t="str">
        <f t="shared" si="57"/>
        <v>BMvaVioCuh</v>
      </c>
      <c r="M298" s="38" t="str">
        <f t="shared" si="51"/>
        <v>Cumulatieve herwaarderingen vastgoed in ontwikkeling bestemd voor eigen exploitatie</v>
      </c>
      <c r="N298" s="38" t="str">
        <f t="shared" si="58"/>
        <v>BMvaVioCuhAfh</v>
      </c>
      <c r="O298" s="38" t="str">
        <f t="shared" si="52"/>
        <v>Afschrijving herwaarderingen vastgoed in ontwikkeling bestemd voor eigen exploitatie</v>
      </c>
      <c r="V298" s="37" t="str">
        <f t="shared" si="53"/>
        <v/>
      </c>
      <c r="Y298" s="12"/>
      <c r="AA298" s="12"/>
    </row>
    <row r="299" spans="1:27" ht="31.5" x14ac:dyDescent="0.25">
      <c r="A299" s="54" t="s">
        <v>621</v>
      </c>
      <c r="B299" s="55">
        <v>204030.04</v>
      </c>
      <c r="C299" s="54" t="s">
        <v>622</v>
      </c>
      <c r="D299" s="56" t="s">
        <v>24</v>
      </c>
      <c r="E299" s="57">
        <v>5</v>
      </c>
      <c r="F299" s="38" t="str">
        <f t="shared" si="54"/>
        <v>B</v>
      </c>
      <c r="G299" s="38" t="str">
        <f t="shared" si="48"/>
        <v>Balans</v>
      </c>
      <c r="H299" s="38" t="str">
        <f t="shared" si="55"/>
        <v>BMva</v>
      </c>
      <c r="I299" s="38" t="str">
        <f t="shared" si="49"/>
        <v>MATERIËLE VASTE ACTIVA</v>
      </c>
      <c r="J299" s="38" t="str">
        <f t="shared" si="56"/>
        <v>BMvaVio</v>
      </c>
      <c r="K299" s="38" t="str">
        <f t="shared" si="50"/>
        <v>Vastgoed in ontwikkeling bestemd voor eigen exploitatie</v>
      </c>
      <c r="L299" s="38" t="str">
        <f t="shared" si="57"/>
        <v>BMvaVioCuh</v>
      </c>
      <c r="M299" s="38" t="str">
        <f t="shared" si="51"/>
        <v>Cumulatieve herwaarderingen vastgoed in ontwikkeling bestemd voor eigen exploitatie</v>
      </c>
      <c r="N299" s="38" t="str">
        <f t="shared" si="58"/>
        <v>BMvaVioCuhDeh</v>
      </c>
      <c r="O299" s="38" t="str">
        <f t="shared" si="52"/>
        <v>Desinvestering herwaarderingen vastgoed in ontwikkeling bestemd voor eigen exploitatie</v>
      </c>
      <c r="V299" s="37" t="str">
        <f t="shared" si="53"/>
        <v/>
      </c>
      <c r="Y299" s="12"/>
      <c r="AA299" s="12"/>
    </row>
    <row r="300" spans="1:27" x14ac:dyDescent="0.25">
      <c r="A300" s="43" t="s">
        <v>623</v>
      </c>
      <c r="B300" s="44" t="s">
        <v>624</v>
      </c>
      <c r="C300" s="43" t="s">
        <v>625</v>
      </c>
      <c r="D300" s="45" t="s">
        <v>10</v>
      </c>
      <c r="E300" s="46">
        <v>3</v>
      </c>
      <c r="F300" s="38" t="str">
        <f t="shared" si="54"/>
        <v>B</v>
      </c>
      <c r="G300" s="38" t="str">
        <f t="shared" si="48"/>
        <v>Balans</v>
      </c>
      <c r="H300" s="38" t="str">
        <f t="shared" si="55"/>
        <v>BMva</v>
      </c>
      <c r="I300" s="38" t="str">
        <f t="shared" si="49"/>
        <v>MATERIËLE VASTE ACTIVA</v>
      </c>
      <c r="J300" s="38" t="str">
        <f t="shared" si="56"/>
        <v>BMvaSvi</v>
      </c>
      <c r="K300" s="38" t="str">
        <f t="shared" si="50"/>
        <v>Sociaal vastgoed in exploitatie</v>
      </c>
      <c r="L300" s="38" t="str">
        <f t="shared" si="57"/>
        <v/>
      </c>
      <c r="M300" s="38" t="str">
        <f t="shared" si="51"/>
        <v/>
      </c>
      <c r="N300" s="38" t="str">
        <f t="shared" si="58"/>
        <v/>
      </c>
      <c r="O300" s="38" t="str">
        <f t="shared" si="52"/>
        <v/>
      </c>
      <c r="V300" s="37" t="str">
        <f t="shared" si="53"/>
        <v/>
      </c>
      <c r="Y300" s="12"/>
      <c r="AA300" s="12"/>
    </row>
    <row r="301" spans="1:27" x14ac:dyDescent="0.25">
      <c r="A301" s="49" t="s">
        <v>626</v>
      </c>
      <c r="B301" s="50" t="s">
        <v>627</v>
      </c>
      <c r="C301" s="49" t="s">
        <v>628</v>
      </c>
      <c r="D301" s="61" t="s">
        <v>10</v>
      </c>
      <c r="E301" s="62">
        <v>4</v>
      </c>
      <c r="F301" s="38" t="str">
        <f t="shared" si="54"/>
        <v>B</v>
      </c>
      <c r="G301" s="38" t="str">
        <f t="shared" si="48"/>
        <v>Balans</v>
      </c>
      <c r="H301" s="38" t="str">
        <f t="shared" si="55"/>
        <v>BMva</v>
      </c>
      <c r="I301" s="38" t="str">
        <f t="shared" si="49"/>
        <v>MATERIËLE VASTE ACTIVA</v>
      </c>
      <c r="J301" s="38" t="str">
        <f t="shared" si="56"/>
        <v>BMvaSvi</v>
      </c>
      <c r="K301" s="38" t="str">
        <f t="shared" si="50"/>
        <v>Sociaal vastgoed in exploitatie</v>
      </c>
      <c r="L301" s="38" t="str">
        <f t="shared" si="57"/>
        <v>BMvaSviVvp</v>
      </c>
      <c r="M301" s="38" t="str">
        <f t="shared" si="51"/>
        <v>Verkrijgings- of vervaardigingsprijs sociaal vastgoed in exploitatie</v>
      </c>
      <c r="N301" s="38" t="str">
        <f t="shared" si="58"/>
        <v/>
      </c>
      <c r="O301" s="38" t="str">
        <f t="shared" si="52"/>
        <v/>
      </c>
      <c r="V301" s="37" t="str">
        <f t="shared" si="53"/>
        <v/>
      </c>
      <c r="Y301" s="12"/>
    </row>
    <row r="302" spans="1:27" x14ac:dyDescent="0.25">
      <c r="A302" s="54" t="s">
        <v>629</v>
      </c>
      <c r="B302" s="55">
        <v>205010.01</v>
      </c>
      <c r="C302" s="54" t="s">
        <v>630</v>
      </c>
      <c r="D302" s="56" t="s">
        <v>10</v>
      </c>
      <c r="E302" s="57">
        <v>5</v>
      </c>
      <c r="F302" s="38" t="str">
        <f t="shared" si="54"/>
        <v>B</v>
      </c>
      <c r="G302" s="38" t="str">
        <f t="shared" si="48"/>
        <v>Balans</v>
      </c>
      <c r="H302" s="38" t="str">
        <f t="shared" si="55"/>
        <v>BMva</v>
      </c>
      <c r="I302" s="38" t="str">
        <f t="shared" si="49"/>
        <v>MATERIËLE VASTE ACTIVA</v>
      </c>
      <c r="J302" s="38" t="str">
        <f t="shared" si="56"/>
        <v>BMvaSvi</v>
      </c>
      <c r="K302" s="38" t="str">
        <f t="shared" si="50"/>
        <v>Sociaal vastgoed in exploitatie</v>
      </c>
      <c r="L302" s="38" t="str">
        <f t="shared" si="57"/>
        <v>BMvaSviVvp</v>
      </c>
      <c r="M302" s="38" t="str">
        <f t="shared" si="51"/>
        <v>Verkrijgings- of vervaardigingsprijs sociaal vastgoed in exploitatie</v>
      </c>
      <c r="N302" s="38" t="str">
        <f t="shared" si="58"/>
        <v>BMvaSviVvpBeg</v>
      </c>
      <c r="O302" s="38" t="str">
        <f t="shared" si="52"/>
        <v>Beginbalans sociaal vastgoed in exploitatie</v>
      </c>
      <c r="V302" s="37" t="str">
        <f t="shared" si="53"/>
        <v/>
      </c>
      <c r="Y302" s="12"/>
      <c r="AA302" s="12"/>
    </row>
    <row r="303" spans="1:27" x14ac:dyDescent="0.25">
      <c r="A303" s="54" t="s">
        <v>631</v>
      </c>
      <c r="B303" s="55">
        <v>205010.02</v>
      </c>
      <c r="C303" s="54" t="s">
        <v>632</v>
      </c>
      <c r="D303" s="56" t="s">
        <v>10</v>
      </c>
      <c r="E303" s="57">
        <v>5</v>
      </c>
      <c r="F303" s="38" t="str">
        <f t="shared" si="54"/>
        <v>B</v>
      </c>
      <c r="G303" s="38" t="str">
        <f t="shared" si="48"/>
        <v>Balans</v>
      </c>
      <c r="H303" s="38" t="str">
        <f t="shared" si="55"/>
        <v>BMva</v>
      </c>
      <c r="I303" s="38" t="str">
        <f t="shared" si="49"/>
        <v>MATERIËLE VASTE ACTIVA</v>
      </c>
      <c r="J303" s="38" t="str">
        <f t="shared" si="56"/>
        <v>BMvaSvi</v>
      </c>
      <c r="K303" s="38" t="str">
        <f t="shared" si="50"/>
        <v>Sociaal vastgoed in exploitatie</v>
      </c>
      <c r="L303" s="38" t="str">
        <f t="shared" si="57"/>
        <v>BMvaSviVvp</v>
      </c>
      <c r="M303" s="38" t="str">
        <f t="shared" si="51"/>
        <v>Verkrijgings- of vervaardigingsprijs sociaal vastgoed in exploitatie</v>
      </c>
      <c r="N303" s="38" t="str">
        <f t="shared" si="58"/>
        <v>BMvaSviVvpIna</v>
      </c>
      <c r="O303" s="38" t="str">
        <f t="shared" si="52"/>
        <v>Investeringen nieuw aangeschaft sociaal vastgoed in exploitatie</v>
      </c>
      <c r="V303" s="37" t="str">
        <f t="shared" si="53"/>
        <v/>
      </c>
      <c r="Y303" s="12"/>
      <c r="AA303" s="12"/>
    </row>
    <row r="304" spans="1:27" x14ac:dyDescent="0.25">
      <c r="A304" s="54" t="s">
        <v>633</v>
      </c>
      <c r="B304" s="55">
        <v>205010.03</v>
      </c>
      <c r="C304" s="54" t="s">
        <v>634</v>
      </c>
      <c r="D304" s="56" t="s">
        <v>10</v>
      </c>
      <c r="E304" s="57">
        <v>5</v>
      </c>
      <c r="F304" s="38" t="str">
        <f t="shared" si="54"/>
        <v>B</v>
      </c>
      <c r="G304" s="38" t="str">
        <f t="shared" si="48"/>
        <v>Balans</v>
      </c>
      <c r="H304" s="38" t="str">
        <f t="shared" si="55"/>
        <v>BMva</v>
      </c>
      <c r="I304" s="38" t="str">
        <f t="shared" si="49"/>
        <v>MATERIËLE VASTE ACTIVA</v>
      </c>
      <c r="J304" s="38" t="str">
        <f t="shared" si="56"/>
        <v>BMvaSvi</v>
      </c>
      <c r="K304" s="38" t="str">
        <f t="shared" si="50"/>
        <v>Sociaal vastgoed in exploitatie</v>
      </c>
      <c r="L304" s="38" t="str">
        <f t="shared" si="57"/>
        <v>BMvaSviVvp</v>
      </c>
      <c r="M304" s="38" t="str">
        <f t="shared" si="51"/>
        <v>Verkrijgings- of vervaardigingsprijs sociaal vastgoed in exploitatie</v>
      </c>
      <c r="N304" s="38" t="str">
        <f t="shared" si="58"/>
        <v>BMvaSviVvpIta</v>
      </c>
      <c r="O304" s="38" t="str">
        <f t="shared" si="52"/>
        <v>Investeringen tweedehands aangeschaft sociaal vastgoed in exploitatie</v>
      </c>
      <c r="V304" s="37" t="str">
        <f t="shared" si="53"/>
        <v/>
      </c>
      <c r="Y304" s="12"/>
      <c r="AA304" s="12"/>
    </row>
    <row r="305" spans="1:27" x14ac:dyDescent="0.25">
      <c r="A305" s="54" t="s">
        <v>635</v>
      </c>
      <c r="B305" s="55">
        <v>205010.04</v>
      </c>
      <c r="C305" s="54" t="s">
        <v>636</v>
      </c>
      <c r="D305" s="56" t="s">
        <v>10</v>
      </c>
      <c r="E305" s="57">
        <v>5</v>
      </c>
      <c r="F305" s="38" t="str">
        <f t="shared" si="54"/>
        <v>B</v>
      </c>
      <c r="G305" s="38" t="str">
        <f t="shared" si="48"/>
        <v>Balans</v>
      </c>
      <c r="H305" s="38" t="str">
        <f t="shared" si="55"/>
        <v>BMva</v>
      </c>
      <c r="I305" s="38" t="str">
        <f t="shared" si="49"/>
        <v>MATERIËLE VASTE ACTIVA</v>
      </c>
      <c r="J305" s="38" t="str">
        <f t="shared" si="56"/>
        <v>BMvaSvi</v>
      </c>
      <c r="K305" s="38" t="str">
        <f t="shared" si="50"/>
        <v>Sociaal vastgoed in exploitatie</v>
      </c>
      <c r="L305" s="38" t="str">
        <f t="shared" si="57"/>
        <v>BMvaSviVvp</v>
      </c>
      <c r="M305" s="38" t="str">
        <f t="shared" si="51"/>
        <v>Verkrijgings- of vervaardigingsprijs sociaal vastgoed in exploitatie</v>
      </c>
      <c r="N305" s="38" t="str">
        <f t="shared" si="58"/>
        <v>BMvaSviVvpIie</v>
      </c>
      <c r="O305" s="38" t="str">
        <f t="shared" si="52"/>
        <v>Investeringen in eigen beheer vervaardigd sociaal vastgoed in exploitatie</v>
      </c>
      <c r="V305" s="37" t="str">
        <f t="shared" si="53"/>
        <v/>
      </c>
      <c r="Y305" s="12"/>
      <c r="AA305" s="12"/>
    </row>
    <row r="306" spans="1:27" x14ac:dyDescent="0.25">
      <c r="A306" s="54" t="s">
        <v>637</v>
      </c>
      <c r="B306" s="55">
        <v>205010.05</v>
      </c>
      <c r="C306" s="54" t="s">
        <v>638</v>
      </c>
      <c r="D306" s="56" t="s">
        <v>10</v>
      </c>
      <c r="E306" s="57">
        <v>5</v>
      </c>
      <c r="F306" s="38" t="str">
        <f t="shared" si="54"/>
        <v>B</v>
      </c>
      <c r="G306" s="38" t="str">
        <f t="shared" si="48"/>
        <v>Balans</v>
      </c>
      <c r="H306" s="38" t="str">
        <f t="shared" si="55"/>
        <v>BMva</v>
      </c>
      <c r="I306" s="38" t="str">
        <f t="shared" si="49"/>
        <v>MATERIËLE VASTE ACTIVA</v>
      </c>
      <c r="J306" s="38" t="str">
        <f t="shared" si="56"/>
        <v>BMvaSvi</v>
      </c>
      <c r="K306" s="38" t="str">
        <f t="shared" si="50"/>
        <v>Sociaal vastgoed in exploitatie</v>
      </c>
      <c r="L306" s="38" t="str">
        <f t="shared" si="57"/>
        <v>BMvaSviVvp</v>
      </c>
      <c r="M306" s="38" t="str">
        <f t="shared" si="51"/>
        <v>Verkrijgings- of vervaardigingsprijs sociaal vastgoed in exploitatie</v>
      </c>
      <c r="N306" s="38" t="str">
        <f t="shared" si="58"/>
        <v>BMvaSviVvpAdo</v>
      </c>
      <c r="O306" s="38" t="str">
        <f t="shared" si="52"/>
        <v>Aankopen door overnames sociaal vastgoed in exploitatie</v>
      </c>
      <c r="V306" s="37" t="str">
        <f t="shared" si="53"/>
        <v/>
      </c>
      <c r="Y306" s="12"/>
      <c r="AA306" s="12"/>
    </row>
    <row r="307" spans="1:27" x14ac:dyDescent="0.25">
      <c r="A307" s="54" t="s">
        <v>639</v>
      </c>
      <c r="B307" s="55">
        <v>205010.06</v>
      </c>
      <c r="C307" s="54" t="s">
        <v>640</v>
      </c>
      <c r="D307" s="56" t="s">
        <v>24</v>
      </c>
      <c r="E307" s="57">
        <v>5</v>
      </c>
      <c r="F307" s="38" t="str">
        <f t="shared" si="54"/>
        <v>B</v>
      </c>
      <c r="G307" s="38" t="str">
        <f t="shared" si="48"/>
        <v>Balans</v>
      </c>
      <c r="H307" s="38" t="str">
        <f t="shared" si="55"/>
        <v>BMva</v>
      </c>
      <c r="I307" s="38" t="str">
        <f t="shared" si="49"/>
        <v>MATERIËLE VASTE ACTIVA</v>
      </c>
      <c r="J307" s="38" t="str">
        <f t="shared" si="56"/>
        <v>BMvaSvi</v>
      </c>
      <c r="K307" s="38" t="str">
        <f t="shared" si="50"/>
        <v>Sociaal vastgoed in exploitatie</v>
      </c>
      <c r="L307" s="38" t="str">
        <f t="shared" si="57"/>
        <v>BMvaSviVvp</v>
      </c>
      <c r="M307" s="38" t="str">
        <f t="shared" si="51"/>
        <v>Verkrijgings- of vervaardigingsprijs sociaal vastgoed in exploitatie</v>
      </c>
      <c r="N307" s="38" t="str">
        <f t="shared" si="58"/>
        <v>BMvaSviVvpDes</v>
      </c>
      <c r="O307" s="38" t="str">
        <f t="shared" si="52"/>
        <v>Desinvesteringen sociaal vastgoed in exploitatie</v>
      </c>
      <c r="V307" s="37" t="str">
        <f t="shared" si="53"/>
        <v/>
      </c>
      <c r="Y307" s="12"/>
      <c r="AA307" s="12"/>
    </row>
    <row r="308" spans="1:27" x14ac:dyDescent="0.25">
      <c r="A308" s="54" t="s">
        <v>641</v>
      </c>
      <c r="B308" s="55">
        <v>205010.07</v>
      </c>
      <c r="C308" s="54" t="s">
        <v>642</v>
      </c>
      <c r="D308" s="56" t="s">
        <v>24</v>
      </c>
      <c r="E308" s="57">
        <v>5</v>
      </c>
      <c r="F308" s="38" t="str">
        <f t="shared" si="54"/>
        <v>B</v>
      </c>
      <c r="G308" s="38" t="str">
        <f t="shared" si="48"/>
        <v>Balans</v>
      </c>
      <c r="H308" s="38" t="str">
        <f t="shared" si="55"/>
        <v>BMva</v>
      </c>
      <c r="I308" s="38" t="str">
        <f t="shared" si="49"/>
        <v>MATERIËLE VASTE ACTIVA</v>
      </c>
      <c r="J308" s="38" t="str">
        <f t="shared" si="56"/>
        <v>BMvaSvi</v>
      </c>
      <c r="K308" s="38" t="str">
        <f t="shared" si="50"/>
        <v>Sociaal vastgoed in exploitatie</v>
      </c>
      <c r="L308" s="38" t="str">
        <f t="shared" si="57"/>
        <v>BMvaSviVvp</v>
      </c>
      <c r="M308" s="38" t="str">
        <f t="shared" si="51"/>
        <v>Verkrijgings- of vervaardigingsprijs sociaal vastgoed in exploitatie</v>
      </c>
      <c r="N308" s="38" t="str">
        <f t="shared" si="58"/>
        <v>BMvaSviVvpDda</v>
      </c>
      <c r="O308" s="38" t="str">
        <f t="shared" si="52"/>
        <v>Desinvesteringen door afstotingen sociaal vastgoed in exploitatie</v>
      </c>
      <c r="V308" s="37" t="str">
        <f t="shared" si="53"/>
        <v/>
      </c>
      <c r="Y308" s="12"/>
      <c r="AA308" s="12"/>
    </row>
    <row r="309" spans="1:27" x14ac:dyDescent="0.25">
      <c r="A309" s="54" t="s">
        <v>643</v>
      </c>
      <c r="B309" s="55">
        <v>205010.08</v>
      </c>
      <c r="C309" s="54" t="s">
        <v>644</v>
      </c>
      <c r="D309" s="56" t="s">
        <v>10</v>
      </c>
      <c r="E309" s="57">
        <v>5</v>
      </c>
      <c r="F309" s="38" t="str">
        <f t="shared" si="54"/>
        <v>B</v>
      </c>
      <c r="G309" s="38" t="str">
        <f t="shared" si="48"/>
        <v>Balans</v>
      </c>
      <c r="H309" s="38" t="str">
        <f t="shared" si="55"/>
        <v>BMva</v>
      </c>
      <c r="I309" s="38" t="str">
        <f t="shared" si="49"/>
        <v>MATERIËLE VASTE ACTIVA</v>
      </c>
      <c r="J309" s="38" t="str">
        <f t="shared" si="56"/>
        <v>BMvaSvi</v>
      </c>
      <c r="K309" s="38" t="str">
        <f t="shared" si="50"/>
        <v>Sociaal vastgoed in exploitatie</v>
      </c>
      <c r="L309" s="38" t="str">
        <f t="shared" si="57"/>
        <v>BMvaSviVvp</v>
      </c>
      <c r="M309" s="38" t="str">
        <f t="shared" si="51"/>
        <v>Verkrijgings- of vervaardigingsprijs sociaal vastgoed in exploitatie</v>
      </c>
      <c r="N309" s="38" t="str">
        <f t="shared" si="58"/>
        <v>BMvaSviVvpOmv</v>
      </c>
      <c r="O309" s="38" t="str">
        <f t="shared" si="52"/>
        <v>Omrekeningsverschillen sociaal vastgoed in exploitatie</v>
      </c>
      <c r="V309" s="37" t="str">
        <f t="shared" si="53"/>
        <v/>
      </c>
      <c r="Y309" s="12"/>
      <c r="AA309" s="12"/>
    </row>
    <row r="310" spans="1:27" x14ac:dyDescent="0.25">
      <c r="A310" s="54" t="s">
        <v>645</v>
      </c>
      <c r="B310" s="55">
        <v>205010.09</v>
      </c>
      <c r="C310" s="54" t="s">
        <v>646</v>
      </c>
      <c r="D310" s="56" t="s">
        <v>10</v>
      </c>
      <c r="E310" s="57">
        <v>5</v>
      </c>
      <c r="F310" s="38" t="str">
        <f t="shared" si="54"/>
        <v>B</v>
      </c>
      <c r="G310" s="38" t="str">
        <f t="shared" si="48"/>
        <v>Balans</v>
      </c>
      <c r="H310" s="38" t="str">
        <f t="shared" si="55"/>
        <v>BMva</v>
      </c>
      <c r="I310" s="38" t="str">
        <f t="shared" si="49"/>
        <v>MATERIËLE VASTE ACTIVA</v>
      </c>
      <c r="J310" s="38" t="str">
        <f t="shared" si="56"/>
        <v>BMvaSvi</v>
      </c>
      <c r="K310" s="38" t="str">
        <f t="shared" si="50"/>
        <v>Sociaal vastgoed in exploitatie</v>
      </c>
      <c r="L310" s="38" t="str">
        <f t="shared" si="57"/>
        <v>BMvaSviVvp</v>
      </c>
      <c r="M310" s="38" t="str">
        <f t="shared" si="51"/>
        <v>Verkrijgings- of vervaardigingsprijs sociaal vastgoed in exploitatie</v>
      </c>
      <c r="N310" s="38" t="str">
        <f t="shared" si="58"/>
        <v>BMvaSviVvpOve</v>
      </c>
      <c r="O310" s="38" t="str">
        <f t="shared" si="52"/>
        <v>Overboekingen sociaal vastgoed in exploitatie</v>
      </c>
      <c r="V310" s="37" t="str">
        <f t="shared" si="53"/>
        <v/>
      </c>
      <c r="Y310" s="12"/>
      <c r="AA310" s="12"/>
    </row>
    <row r="311" spans="1:27" x14ac:dyDescent="0.25">
      <c r="A311" s="54" t="s">
        <v>647</v>
      </c>
      <c r="B311" s="55">
        <v>205010.1</v>
      </c>
      <c r="C311" s="54" t="s">
        <v>648</v>
      </c>
      <c r="D311" s="56" t="s">
        <v>10</v>
      </c>
      <c r="E311" s="57">
        <v>5</v>
      </c>
      <c r="F311" s="38" t="str">
        <f t="shared" si="54"/>
        <v>B</v>
      </c>
      <c r="G311" s="38" t="str">
        <f t="shared" si="48"/>
        <v>Balans</v>
      </c>
      <c r="H311" s="38" t="str">
        <f t="shared" si="55"/>
        <v>BMva</v>
      </c>
      <c r="I311" s="38" t="str">
        <f t="shared" si="49"/>
        <v>MATERIËLE VASTE ACTIVA</v>
      </c>
      <c r="J311" s="38" t="str">
        <f t="shared" si="56"/>
        <v>BMvaSvi</v>
      </c>
      <c r="K311" s="38" t="str">
        <f t="shared" si="50"/>
        <v>Sociaal vastgoed in exploitatie</v>
      </c>
      <c r="L311" s="38" t="str">
        <f t="shared" si="57"/>
        <v>BMvaSviVvp</v>
      </c>
      <c r="M311" s="38" t="str">
        <f t="shared" si="51"/>
        <v>Verkrijgings- of vervaardigingsprijs sociaal vastgoed in exploitatie</v>
      </c>
      <c r="N311" s="38" t="str">
        <f t="shared" si="58"/>
        <v>BMvaSviVvpOvm</v>
      </c>
      <c r="O311" s="38" t="str">
        <f t="shared" si="52"/>
        <v>Overige mutaties sociaal vastgoed in exploitatie</v>
      </c>
      <c r="V311" s="37" t="str">
        <f t="shared" si="53"/>
        <v/>
      </c>
      <c r="Y311" s="12"/>
      <c r="AA311" s="12"/>
    </row>
    <row r="312" spans="1:27" x14ac:dyDescent="0.25">
      <c r="A312" s="49" t="s">
        <v>649</v>
      </c>
      <c r="B312" s="50" t="s">
        <v>650</v>
      </c>
      <c r="C312" s="49" t="s">
        <v>651</v>
      </c>
      <c r="D312" s="61" t="s">
        <v>24</v>
      </c>
      <c r="E312" s="62">
        <v>4</v>
      </c>
      <c r="F312" s="38" t="str">
        <f t="shared" si="54"/>
        <v>B</v>
      </c>
      <c r="G312" s="38" t="str">
        <f t="shared" si="48"/>
        <v>Balans</v>
      </c>
      <c r="H312" s="38" t="str">
        <f t="shared" si="55"/>
        <v>BMva</v>
      </c>
      <c r="I312" s="38" t="str">
        <f t="shared" si="49"/>
        <v>MATERIËLE VASTE ACTIVA</v>
      </c>
      <c r="J312" s="38" t="str">
        <f t="shared" si="56"/>
        <v>BMvaSvi</v>
      </c>
      <c r="K312" s="38" t="str">
        <f t="shared" si="50"/>
        <v>Sociaal vastgoed in exploitatie</v>
      </c>
      <c r="L312" s="38" t="str">
        <f t="shared" si="57"/>
        <v>BMvaSviCae</v>
      </c>
      <c r="M312" s="38" t="str">
        <f t="shared" si="51"/>
        <v>Cumulatieve afschrijvingen en waardeverminderingen sociaal vastgoed in exploitatie</v>
      </c>
      <c r="N312" s="38" t="str">
        <f t="shared" si="58"/>
        <v/>
      </c>
      <c r="O312" s="38" t="str">
        <f t="shared" si="52"/>
        <v/>
      </c>
      <c r="V312" s="37" t="str">
        <f t="shared" si="53"/>
        <v/>
      </c>
      <c r="Y312" s="12"/>
      <c r="AA312" s="12"/>
    </row>
    <row r="313" spans="1:27" x14ac:dyDescent="0.25">
      <c r="A313" s="54" t="s">
        <v>652</v>
      </c>
      <c r="B313" s="55">
        <v>205020.01</v>
      </c>
      <c r="C313" s="54" t="s">
        <v>630</v>
      </c>
      <c r="D313" s="56" t="s">
        <v>24</v>
      </c>
      <c r="E313" s="57">
        <v>5</v>
      </c>
      <c r="F313" s="38" t="str">
        <f t="shared" si="54"/>
        <v>B</v>
      </c>
      <c r="G313" s="38" t="str">
        <f t="shared" si="48"/>
        <v>Balans</v>
      </c>
      <c r="H313" s="38" t="str">
        <f t="shared" si="55"/>
        <v>BMva</v>
      </c>
      <c r="I313" s="38" t="str">
        <f t="shared" si="49"/>
        <v>MATERIËLE VASTE ACTIVA</v>
      </c>
      <c r="J313" s="38" t="str">
        <f t="shared" si="56"/>
        <v>BMvaSvi</v>
      </c>
      <c r="K313" s="38" t="str">
        <f t="shared" si="50"/>
        <v>Sociaal vastgoed in exploitatie</v>
      </c>
      <c r="L313" s="38" t="str">
        <f t="shared" si="57"/>
        <v>BMvaSviCae</v>
      </c>
      <c r="M313" s="38" t="str">
        <f t="shared" si="51"/>
        <v>Cumulatieve afschrijvingen en waardeverminderingen sociaal vastgoed in exploitatie</v>
      </c>
      <c r="N313" s="38" t="str">
        <f t="shared" si="58"/>
        <v>BMvaSviCaeBeg</v>
      </c>
      <c r="O313" s="38" t="str">
        <f t="shared" si="52"/>
        <v>Beginbalans sociaal vastgoed in exploitatie</v>
      </c>
      <c r="V313" s="37" t="str">
        <f t="shared" si="53"/>
        <v/>
      </c>
      <c r="Y313" s="12"/>
      <c r="AA313" s="12"/>
    </row>
    <row r="314" spans="1:27" x14ac:dyDescent="0.25">
      <c r="A314" s="54" t="s">
        <v>653</v>
      </c>
      <c r="B314" s="55">
        <v>205020.02</v>
      </c>
      <c r="C314" s="54" t="s">
        <v>654</v>
      </c>
      <c r="D314" s="56" t="s">
        <v>24</v>
      </c>
      <c r="E314" s="57">
        <v>5</v>
      </c>
      <c r="F314" s="38" t="str">
        <f t="shared" si="54"/>
        <v>B</v>
      </c>
      <c r="G314" s="38" t="str">
        <f t="shared" si="48"/>
        <v>Balans</v>
      </c>
      <c r="H314" s="38" t="str">
        <f t="shared" si="55"/>
        <v>BMva</v>
      </c>
      <c r="I314" s="38" t="str">
        <f t="shared" si="49"/>
        <v>MATERIËLE VASTE ACTIVA</v>
      </c>
      <c r="J314" s="38" t="str">
        <f t="shared" si="56"/>
        <v>BMvaSvi</v>
      </c>
      <c r="K314" s="38" t="str">
        <f t="shared" si="50"/>
        <v>Sociaal vastgoed in exploitatie</v>
      </c>
      <c r="L314" s="38" t="str">
        <f t="shared" si="57"/>
        <v>BMvaSviCae</v>
      </c>
      <c r="M314" s="38" t="str">
        <f t="shared" si="51"/>
        <v>Cumulatieve afschrijvingen en waardeverminderingen sociaal vastgoed in exploitatie</v>
      </c>
      <c r="N314" s="38" t="str">
        <f t="shared" si="58"/>
        <v>BMvaSviCaeAfs</v>
      </c>
      <c r="O314" s="38" t="str">
        <f t="shared" si="52"/>
        <v>Afschrijvingen sociaal vastgoed in exploitatie</v>
      </c>
      <c r="V314" s="37" t="str">
        <f t="shared" si="53"/>
        <v/>
      </c>
      <c r="Y314" s="12"/>
      <c r="AA314" s="12"/>
    </row>
    <row r="315" spans="1:27" ht="31.5" x14ac:dyDescent="0.25">
      <c r="A315" s="54" t="s">
        <v>655</v>
      </c>
      <c r="B315" s="55">
        <v>205020.03</v>
      </c>
      <c r="C315" s="54" t="s">
        <v>656</v>
      </c>
      <c r="D315" s="56" t="s">
        <v>10</v>
      </c>
      <c r="E315" s="57">
        <v>5</v>
      </c>
      <c r="F315" s="38" t="str">
        <f t="shared" si="54"/>
        <v>B</v>
      </c>
      <c r="G315" s="38" t="str">
        <f t="shared" si="48"/>
        <v>Balans</v>
      </c>
      <c r="H315" s="38" t="str">
        <f t="shared" si="55"/>
        <v>BMva</v>
      </c>
      <c r="I315" s="38" t="str">
        <f t="shared" si="49"/>
        <v>MATERIËLE VASTE ACTIVA</v>
      </c>
      <c r="J315" s="38" t="str">
        <f t="shared" si="56"/>
        <v>BMvaSvi</v>
      </c>
      <c r="K315" s="38" t="str">
        <f t="shared" si="50"/>
        <v>Sociaal vastgoed in exploitatie</v>
      </c>
      <c r="L315" s="38" t="str">
        <f t="shared" si="57"/>
        <v>BMvaSviCae</v>
      </c>
      <c r="M315" s="38" t="str">
        <f t="shared" si="51"/>
        <v>Cumulatieve afschrijvingen en waardeverminderingen sociaal vastgoed in exploitatie</v>
      </c>
      <c r="N315" s="38" t="str">
        <f t="shared" si="58"/>
        <v>BMvaSviCaeDca</v>
      </c>
      <c r="O315" s="38" t="str">
        <f t="shared" si="52"/>
        <v>Desinvestering cumulatieve afschrijvingen en waardeverminderingen sociaal vastgoed in exploitatie</v>
      </c>
      <c r="V315" s="37" t="str">
        <f t="shared" si="53"/>
        <v/>
      </c>
      <c r="Y315" s="12"/>
      <c r="AA315" s="12"/>
    </row>
    <row r="316" spans="1:27" x14ac:dyDescent="0.25">
      <c r="A316" s="54" t="s">
        <v>657</v>
      </c>
      <c r="B316" s="55">
        <v>205020.04</v>
      </c>
      <c r="C316" s="54" t="s">
        <v>658</v>
      </c>
      <c r="D316" s="56" t="s">
        <v>24</v>
      </c>
      <c r="E316" s="57">
        <v>5</v>
      </c>
      <c r="F316" s="38" t="str">
        <f t="shared" si="54"/>
        <v>B</v>
      </c>
      <c r="G316" s="38" t="str">
        <f t="shared" si="48"/>
        <v>Balans</v>
      </c>
      <c r="H316" s="38" t="str">
        <f t="shared" si="55"/>
        <v>BMva</v>
      </c>
      <c r="I316" s="38" t="str">
        <f t="shared" si="49"/>
        <v>MATERIËLE VASTE ACTIVA</v>
      </c>
      <c r="J316" s="38" t="str">
        <f t="shared" si="56"/>
        <v>BMvaSvi</v>
      </c>
      <c r="K316" s="38" t="str">
        <f t="shared" si="50"/>
        <v>Sociaal vastgoed in exploitatie</v>
      </c>
      <c r="L316" s="38" t="str">
        <f t="shared" si="57"/>
        <v>BMvaSviCae</v>
      </c>
      <c r="M316" s="38" t="str">
        <f t="shared" si="51"/>
        <v>Cumulatieve afschrijvingen en waardeverminderingen sociaal vastgoed in exploitatie</v>
      </c>
      <c r="N316" s="38" t="str">
        <f t="shared" si="58"/>
        <v>BMvaSviCaeWvr</v>
      </c>
      <c r="O316" s="38" t="str">
        <f t="shared" si="52"/>
        <v>Waardeverminderingen sociaal vastgoed in exploitatie</v>
      </c>
      <c r="V316" s="37" t="str">
        <f t="shared" si="53"/>
        <v/>
      </c>
      <c r="Y316" s="12"/>
    </row>
    <row r="317" spans="1:27" x14ac:dyDescent="0.25">
      <c r="A317" s="54" t="s">
        <v>659</v>
      </c>
      <c r="B317" s="55">
        <v>205020.05</v>
      </c>
      <c r="C317" s="54" t="s">
        <v>660</v>
      </c>
      <c r="D317" s="56" t="s">
        <v>10</v>
      </c>
      <c r="E317" s="57">
        <v>5</v>
      </c>
      <c r="F317" s="38" t="str">
        <f t="shared" si="54"/>
        <v>B</v>
      </c>
      <c r="G317" s="38" t="str">
        <f t="shared" si="48"/>
        <v>Balans</v>
      </c>
      <c r="H317" s="38" t="str">
        <f t="shared" si="55"/>
        <v>BMva</v>
      </c>
      <c r="I317" s="38" t="str">
        <f t="shared" si="49"/>
        <v>MATERIËLE VASTE ACTIVA</v>
      </c>
      <c r="J317" s="38" t="str">
        <f t="shared" si="56"/>
        <v>BMvaSvi</v>
      </c>
      <c r="K317" s="38" t="str">
        <f t="shared" si="50"/>
        <v>Sociaal vastgoed in exploitatie</v>
      </c>
      <c r="L317" s="38" t="str">
        <f t="shared" si="57"/>
        <v>BMvaSviCae</v>
      </c>
      <c r="M317" s="38" t="str">
        <f t="shared" si="51"/>
        <v>Cumulatieve afschrijvingen en waardeverminderingen sociaal vastgoed in exploitatie</v>
      </c>
      <c r="N317" s="38" t="str">
        <f t="shared" si="58"/>
        <v>BMvaSviCaeTvw</v>
      </c>
      <c r="O317" s="38" t="str">
        <f t="shared" si="52"/>
        <v>Terugneming van waardeverminderingen sociaal vastgoed in exploitatie</v>
      </c>
      <c r="V317" s="37" t="str">
        <f t="shared" si="53"/>
        <v/>
      </c>
      <c r="Y317" s="12"/>
      <c r="AA317" s="12"/>
    </row>
    <row r="318" spans="1:27" x14ac:dyDescent="0.25">
      <c r="A318" s="49" t="s">
        <v>661</v>
      </c>
      <c r="B318" s="50" t="s">
        <v>662</v>
      </c>
      <c r="C318" s="49" t="s">
        <v>663</v>
      </c>
      <c r="D318" s="61" t="s">
        <v>10</v>
      </c>
      <c r="E318" s="62">
        <v>4</v>
      </c>
      <c r="F318" s="38" t="str">
        <f t="shared" si="54"/>
        <v>B</v>
      </c>
      <c r="G318" s="38" t="str">
        <f t="shared" si="48"/>
        <v>Balans</v>
      </c>
      <c r="H318" s="38" t="str">
        <f t="shared" si="55"/>
        <v>BMva</v>
      </c>
      <c r="I318" s="38" t="str">
        <f t="shared" si="49"/>
        <v>MATERIËLE VASTE ACTIVA</v>
      </c>
      <c r="J318" s="38" t="str">
        <f t="shared" si="56"/>
        <v>BMvaSvi</v>
      </c>
      <c r="K318" s="38" t="str">
        <f t="shared" si="50"/>
        <v>Sociaal vastgoed in exploitatie</v>
      </c>
      <c r="L318" s="38" t="str">
        <f t="shared" si="57"/>
        <v>BMvaSviCuh</v>
      </c>
      <c r="M318" s="38" t="str">
        <f t="shared" si="51"/>
        <v>Cumulatieve herwaarderingen sociaal vastgoed in exploitatie</v>
      </c>
      <c r="N318" s="38" t="str">
        <f t="shared" si="58"/>
        <v/>
      </c>
      <c r="O318" s="38" t="str">
        <f t="shared" si="52"/>
        <v/>
      </c>
      <c r="V318" s="37" t="str">
        <f t="shared" si="53"/>
        <v/>
      </c>
      <c r="Y318" s="12"/>
    </row>
    <row r="319" spans="1:27" x14ac:dyDescent="0.25">
      <c r="A319" s="54" t="s">
        <v>664</v>
      </c>
      <c r="B319" s="55">
        <v>205030.01</v>
      </c>
      <c r="C319" s="54" t="s">
        <v>630</v>
      </c>
      <c r="D319" s="56" t="s">
        <v>10</v>
      </c>
      <c r="E319" s="57">
        <v>5</v>
      </c>
      <c r="F319" s="38" t="str">
        <f t="shared" si="54"/>
        <v>B</v>
      </c>
      <c r="G319" s="38" t="str">
        <f t="shared" ref="G319:G382" si="59">LOOKUP(F319,A:A,C:C)</f>
        <v>Balans</v>
      </c>
      <c r="H319" s="38" t="str">
        <f t="shared" si="55"/>
        <v>BMva</v>
      </c>
      <c r="I319" s="38" t="str">
        <f t="shared" ref="I319:I382" si="60">IF(ISERROR(VLOOKUP(H319,A:C,3,FALSE)),"",VLOOKUP(H319,A:C,3,FALSE))</f>
        <v>MATERIËLE VASTE ACTIVA</v>
      </c>
      <c r="J319" s="38" t="str">
        <f t="shared" si="56"/>
        <v>BMvaSvi</v>
      </c>
      <c r="K319" s="38" t="str">
        <f t="shared" ref="K319:K382" si="61">IF(ISERROR(VLOOKUP(J319,A:C,3,FALSE)),"",VLOOKUP(J319,A:C,3,FALSE))</f>
        <v>Sociaal vastgoed in exploitatie</v>
      </c>
      <c r="L319" s="38" t="str">
        <f t="shared" si="57"/>
        <v>BMvaSviCuh</v>
      </c>
      <c r="M319" s="38" t="str">
        <f t="shared" ref="M319:M382" si="62">IF(ISERROR(VLOOKUP(L319,A:C,3,FALSE)),"",VLOOKUP(L319,A:C,3,FALSE))</f>
        <v>Cumulatieve herwaarderingen sociaal vastgoed in exploitatie</v>
      </c>
      <c r="N319" s="38" t="str">
        <f t="shared" si="58"/>
        <v>BMvaSviCuhBeg</v>
      </c>
      <c r="O319" s="38" t="str">
        <f t="shared" ref="O319:O382" si="63">IF(ISERROR(VLOOKUP(N319,A:C,3,FALSE)),"",VLOOKUP(N319,A:C,3,FALSE))</f>
        <v>Beginbalans sociaal vastgoed in exploitatie</v>
      </c>
      <c r="V319" s="37" t="str">
        <f t="shared" si="53"/>
        <v/>
      </c>
      <c r="Y319" s="12"/>
    </row>
    <row r="320" spans="1:27" x14ac:dyDescent="0.25">
      <c r="A320" s="54" t="s">
        <v>665</v>
      </c>
      <c r="B320" s="55">
        <v>205030.02</v>
      </c>
      <c r="C320" s="54" t="s">
        <v>666</v>
      </c>
      <c r="D320" s="56" t="s">
        <v>10</v>
      </c>
      <c r="E320" s="57">
        <v>5</v>
      </c>
      <c r="F320" s="38" t="str">
        <f t="shared" si="54"/>
        <v>B</v>
      </c>
      <c r="G320" s="38" t="str">
        <f t="shared" si="59"/>
        <v>Balans</v>
      </c>
      <c r="H320" s="38" t="str">
        <f t="shared" si="55"/>
        <v>BMva</v>
      </c>
      <c r="I320" s="38" t="str">
        <f t="shared" si="60"/>
        <v>MATERIËLE VASTE ACTIVA</v>
      </c>
      <c r="J320" s="38" t="str">
        <f t="shared" si="56"/>
        <v>BMvaSvi</v>
      </c>
      <c r="K320" s="38" t="str">
        <f t="shared" si="61"/>
        <v>Sociaal vastgoed in exploitatie</v>
      </c>
      <c r="L320" s="38" t="str">
        <f t="shared" si="57"/>
        <v>BMvaSviCuh</v>
      </c>
      <c r="M320" s="38" t="str">
        <f t="shared" si="62"/>
        <v>Cumulatieve herwaarderingen sociaal vastgoed in exploitatie</v>
      </c>
      <c r="N320" s="38" t="str">
        <f t="shared" si="58"/>
        <v>BMvaSviCuhHer</v>
      </c>
      <c r="O320" s="38" t="str">
        <f t="shared" si="63"/>
        <v>Herwaarderingen sociaal vastgoed in exploitatie</v>
      </c>
      <c r="V320" s="37" t="str">
        <f t="shared" si="53"/>
        <v/>
      </c>
      <c r="Y320" s="12"/>
      <c r="AA320" s="12"/>
    </row>
    <row r="321" spans="1:27" x14ac:dyDescent="0.25">
      <c r="A321" s="54" t="s">
        <v>667</v>
      </c>
      <c r="B321" s="55">
        <v>205030.03</v>
      </c>
      <c r="C321" s="54" t="s">
        <v>668</v>
      </c>
      <c r="D321" s="56" t="s">
        <v>24</v>
      </c>
      <c r="E321" s="57">
        <v>5</v>
      </c>
      <c r="F321" s="38" t="str">
        <f t="shared" si="54"/>
        <v>B</v>
      </c>
      <c r="G321" s="38" t="str">
        <f t="shared" si="59"/>
        <v>Balans</v>
      </c>
      <c r="H321" s="38" t="str">
        <f t="shared" si="55"/>
        <v>BMva</v>
      </c>
      <c r="I321" s="38" t="str">
        <f t="shared" si="60"/>
        <v>MATERIËLE VASTE ACTIVA</v>
      </c>
      <c r="J321" s="38" t="str">
        <f t="shared" si="56"/>
        <v>BMvaSvi</v>
      </c>
      <c r="K321" s="38" t="str">
        <f t="shared" si="61"/>
        <v>Sociaal vastgoed in exploitatie</v>
      </c>
      <c r="L321" s="38" t="str">
        <f t="shared" si="57"/>
        <v>BMvaSviCuh</v>
      </c>
      <c r="M321" s="38" t="str">
        <f t="shared" si="62"/>
        <v>Cumulatieve herwaarderingen sociaal vastgoed in exploitatie</v>
      </c>
      <c r="N321" s="38" t="str">
        <f t="shared" si="58"/>
        <v>BMvaSviCuhAfh</v>
      </c>
      <c r="O321" s="38" t="str">
        <f t="shared" si="63"/>
        <v>Afschrijving herwaarderingen sociaal vastgoed in exploitatie</v>
      </c>
      <c r="V321" s="37" t="str">
        <f t="shared" si="53"/>
        <v/>
      </c>
      <c r="Y321" s="12"/>
      <c r="AA321" s="12"/>
    </row>
    <row r="322" spans="1:27" x14ac:dyDescent="0.25">
      <c r="A322" s="54" t="s">
        <v>669</v>
      </c>
      <c r="B322" s="55">
        <v>205030.04</v>
      </c>
      <c r="C322" s="54" t="s">
        <v>670</v>
      </c>
      <c r="D322" s="56" t="s">
        <v>24</v>
      </c>
      <c r="E322" s="57">
        <v>5</v>
      </c>
      <c r="F322" s="38" t="str">
        <f t="shared" si="54"/>
        <v>B</v>
      </c>
      <c r="G322" s="38" t="str">
        <f t="shared" si="59"/>
        <v>Balans</v>
      </c>
      <c r="H322" s="38" t="str">
        <f t="shared" si="55"/>
        <v>BMva</v>
      </c>
      <c r="I322" s="38" t="str">
        <f t="shared" si="60"/>
        <v>MATERIËLE VASTE ACTIVA</v>
      </c>
      <c r="J322" s="38" t="str">
        <f t="shared" si="56"/>
        <v>BMvaSvi</v>
      </c>
      <c r="K322" s="38" t="str">
        <f t="shared" si="61"/>
        <v>Sociaal vastgoed in exploitatie</v>
      </c>
      <c r="L322" s="38" t="str">
        <f t="shared" si="57"/>
        <v>BMvaSviCuh</v>
      </c>
      <c r="M322" s="38" t="str">
        <f t="shared" si="62"/>
        <v>Cumulatieve herwaarderingen sociaal vastgoed in exploitatie</v>
      </c>
      <c r="N322" s="38" t="str">
        <f t="shared" si="58"/>
        <v>BMvaSviCuhDeh</v>
      </c>
      <c r="O322" s="38" t="str">
        <f t="shared" si="63"/>
        <v>Desinvestering herwaarderingen sociaal vastgoed in exploitatie</v>
      </c>
      <c r="V322" s="37" t="str">
        <f t="shared" si="53"/>
        <v/>
      </c>
      <c r="Y322" s="12"/>
      <c r="AA322" s="12"/>
    </row>
    <row r="323" spans="1:27" x14ac:dyDescent="0.25">
      <c r="A323" s="43" t="s">
        <v>671</v>
      </c>
      <c r="B323" s="44" t="s">
        <v>672</v>
      </c>
      <c r="C323" s="43" t="s">
        <v>673</v>
      </c>
      <c r="D323" s="45" t="s">
        <v>10</v>
      </c>
      <c r="E323" s="46">
        <v>3</v>
      </c>
      <c r="F323" s="38" t="str">
        <f t="shared" si="54"/>
        <v>B</v>
      </c>
      <c r="G323" s="38" t="str">
        <f t="shared" si="59"/>
        <v>Balans</v>
      </c>
      <c r="H323" s="38" t="str">
        <f t="shared" si="55"/>
        <v>BMva</v>
      </c>
      <c r="I323" s="38" t="str">
        <f t="shared" si="60"/>
        <v>MATERIËLE VASTE ACTIVA</v>
      </c>
      <c r="J323" s="38" t="str">
        <f t="shared" si="56"/>
        <v>BMvaCvi</v>
      </c>
      <c r="K323" s="38" t="str">
        <f t="shared" si="61"/>
        <v>Commercieel vastgoed in exploitatie</v>
      </c>
      <c r="L323" s="38" t="str">
        <f t="shared" si="57"/>
        <v/>
      </c>
      <c r="M323" s="38" t="str">
        <f t="shared" si="62"/>
        <v/>
      </c>
      <c r="N323" s="38" t="str">
        <f t="shared" si="58"/>
        <v/>
      </c>
      <c r="O323" s="38" t="str">
        <f t="shared" si="63"/>
        <v/>
      </c>
      <c r="V323" s="37" t="str">
        <f t="shared" si="53"/>
        <v/>
      </c>
      <c r="Y323" s="12"/>
    </row>
    <row r="324" spans="1:27" x14ac:dyDescent="0.25">
      <c r="A324" s="49" t="s">
        <v>674</v>
      </c>
      <c r="B324" s="50" t="s">
        <v>675</v>
      </c>
      <c r="C324" s="49" t="s">
        <v>676</v>
      </c>
      <c r="D324" s="61" t="s">
        <v>10</v>
      </c>
      <c r="E324" s="62">
        <v>4</v>
      </c>
      <c r="F324" s="38" t="str">
        <f t="shared" si="54"/>
        <v>B</v>
      </c>
      <c r="G324" s="38" t="str">
        <f t="shared" si="59"/>
        <v>Balans</v>
      </c>
      <c r="H324" s="38" t="str">
        <f t="shared" si="55"/>
        <v>BMva</v>
      </c>
      <c r="I324" s="38" t="str">
        <f t="shared" si="60"/>
        <v>MATERIËLE VASTE ACTIVA</v>
      </c>
      <c r="J324" s="38" t="str">
        <f t="shared" si="56"/>
        <v>BMvaCvi</v>
      </c>
      <c r="K324" s="38" t="str">
        <f t="shared" si="61"/>
        <v>Commercieel vastgoed in exploitatie</v>
      </c>
      <c r="L324" s="38" t="str">
        <f t="shared" si="57"/>
        <v>BMvaCviVvp</v>
      </c>
      <c r="M324" s="38" t="str">
        <f t="shared" si="62"/>
        <v>Verkrijgings- of vervaardigingsprijs commercieel vastgoed in exploitatie</v>
      </c>
      <c r="N324" s="38" t="str">
        <f t="shared" si="58"/>
        <v/>
      </c>
      <c r="O324" s="38" t="str">
        <f t="shared" si="63"/>
        <v/>
      </c>
      <c r="V324" s="37" t="str">
        <f t="shared" si="53"/>
        <v/>
      </c>
    </row>
    <row r="325" spans="1:27" x14ac:dyDescent="0.25">
      <c r="A325" s="54" t="s">
        <v>677</v>
      </c>
      <c r="B325" s="55">
        <v>206010.01</v>
      </c>
      <c r="C325" s="54" t="s">
        <v>678</v>
      </c>
      <c r="D325" s="56" t="s">
        <v>10</v>
      </c>
      <c r="E325" s="57">
        <v>5</v>
      </c>
      <c r="F325" s="38" t="str">
        <f t="shared" si="54"/>
        <v>B</v>
      </c>
      <c r="G325" s="38" t="str">
        <f t="shared" si="59"/>
        <v>Balans</v>
      </c>
      <c r="H325" s="38" t="str">
        <f t="shared" si="55"/>
        <v>BMva</v>
      </c>
      <c r="I325" s="38" t="str">
        <f t="shared" si="60"/>
        <v>MATERIËLE VASTE ACTIVA</v>
      </c>
      <c r="J325" s="38" t="str">
        <f t="shared" si="56"/>
        <v>BMvaCvi</v>
      </c>
      <c r="K325" s="38" t="str">
        <f t="shared" si="61"/>
        <v>Commercieel vastgoed in exploitatie</v>
      </c>
      <c r="L325" s="38" t="str">
        <f t="shared" si="57"/>
        <v>BMvaCviVvp</v>
      </c>
      <c r="M325" s="38" t="str">
        <f t="shared" si="62"/>
        <v>Verkrijgings- of vervaardigingsprijs commercieel vastgoed in exploitatie</v>
      </c>
      <c r="N325" s="38" t="str">
        <f t="shared" si="58"/>
        <v>BMvaCviVvpBeg</v>
      </c>
      <c r="O325" s="38" t="str">
        <f t="shared" si="63"/>
        <v>Beginbalans commercieel vastgoed in exploitatie</v>
      </c>
      <c r="V325" s="37" t="str">
        <f t="shared" ref="V325:V388" si="64">IF(COUNTIF(R:R,R325)=0,"",COUNTIF(R:R,R325))</f>
        <v/>
      </c>
    </row>
    <row r="326" spans="1:27" x14ac:dyDescent="0.25">
      <c r="A326" s="54" t="s">
        <v>679</v>
      </c>
      <c r="B326" s="55">
        <v>206010.02</v>
      </c>
      <c r="C326" s="54" t="s">
        <v>680</v>
      </c>
      <c r="D326" s="56" t="s">
        <v>10</v>
      </c>
      <c r="E326" s="57">
        <v>5</v>
      </c>
      <c r="F326" s="38" t="str">
        <f t="shared" ref="F326:F389" si="65">IF(LEN(A326)&gt;=1,LEFT(A326,1),"")</f>
        <v>B</v>
      </c>
      <c r="G326" s="38" t="str">
        <f t="shared" si="59"/>
        <v>Balans</v>
      </c>
      <c r="H326" s="38" t="str">
        <f t="shared" si="55"/>
        <v>BMva</v>
      </c>
      <c r="I326" s="38" t="str">
        <f t="shared" si="60"/>
        <v>MATERIËLE VASTE ACTIVA</v>
      </c>
      <c r="J326" s="38" t="str">
        <f t="shared" si="56"/>
        <v>BMvaCvi</v>
      </c>
      <c r="K326" s="38" t="str">
        <f t="shared" si="61"/>
        <v>Commercieel vastgoed in exploitatie</v>
      </c>
      <c r="L326" s="38" t="str">
        <f t="shared" si="57"/>
        <v>BMvaCviVvp</v>
      </c>
      <c r="M326" s="38" t="str">
        <f t="shared" si="62"/>
        <v>Verkrijgings- of vervaardigingsprijs commercieel vastgoed in exploitatie</v>
      </c>
      <c r="N326" s="38" t="str">
        <f t="shared" si="58"/>
        <v>BMvaCviVvpIna</v>
      </c>
      <c r="O326" s="38" t="str">
        <f t="shared" si="63"/>
        <v>Investeringen nieuw aangeschaft commercieel vastgoed in exploitatie</v>
      </c>
      <c r="V326" s="37" t="str">
        <f t="shared" si="64"/>
        <v/>
      </c>
    </row>
    <row r="327" spans="1:27" x14ac:dyDescent="0.25">
      <c r="A327" s="54" t="s">
        <v>681</v>
      </c>
      <c r="B327" s="55">
        <v>206010.03</v>
      </c>
      <c r="C327" s="54" t="s">
        <v>682</v>
      </c>
      <c r="D327" s="56" t="s">
        <v>10</v>
      </c>
      <c r="E327" s="57">
        <v>5</v>
      </c>
      <c r="F327" s="38" t="str">
        <f t="shared" si="65"/>
        <v>B</v>
      </c>
      <c r="G327" s="38" t="str">
        <f t="shared" si="59"/>
        <v>Balans</v>
      </c>
      <c r="H327" s="38" t="str">
        <f t="shared" si="55"/>
        <v>BMva</v>
      </c>
      <c r="I327" s="38" t="str">
        <f t="shared" si="60"/>
        <v>MATERIËLE VASTE ACTIVA</v>
      </c>
      <c r="J327" s="38" t="str">
        <f t="shared" si="56"/>
        <v>BMvaCvi</v>
      </c>
      <c r="K327" s="38" t="str">
        <f t="shared" si="61"/>
        <v>Commercieel vastgoed in exploitatie</v>
      </c>
      <c r="L327" s="38" t="str">
        <f t="shared" si="57"/>
        <v>BMvaCviVvp</v>
      </c>
      <c r="M327" s="38" t="str">
        <f t="shared" si="62"/>
        <v>Verkrijgings- of vervaardigingsprijs commercieel vastgoed in exploitatie</v>
      </c>
      <c r="N327" s="38" t="str">
        <f t="shared" si="58"/>
        <v>BMvaCviVvpIta</v>
      </c>
      <c r="O327" s="38" t="str">
        <f t="shared" si="63"/>
        <v>Investeringen tweedehands aangeschaft commercieel vastgoed in exploitatie</v>
      </c>
      <c r="V327" s="37" t="str">
        <f t="shared" si="64"/>
        <v/>
      </c>
    </row>
    <row r="328" spans="1:27" x14ac:dyDescent="0.25">
      <c r="A328" s="54" t="s">
        <v>683</v>
      </c>
      <c r="B328" s="55">
        <v>206010.04</v>
      </c>
      <c r="C328" s="54" t="s">
        <v>684</v>
      </c>
      <c r="D328" s="56" t="s">
        <v>10</v>
      </c>
      <c r="E328" s="57">
        <v>5</v>
      </c>
      <c r="F328" s="38" t="str">
        <f t="shared" si="65"/>
        <v>B</v>
      </c>
      <c r="G328" s="38" t="str">
        <f t="shared" si="59"/>
        <v>Balans</v>
      </c>
      <c r="H328" s="38" t="str">
        <f t="shared" si="55"/>
        <v>BMva</v>
      </c>
      <c r="I328" s="38" t="str">
        <f t="shared" si="60"/>
        <v>MATERIËLE VASTE ACTIVA</v>
      </c>
      <c r="J328" s="38" t="str">
        <f t="shared" si="56"/>
        <v>BMvaCvi</v>
      </c>
      <c r="K328" s="38" t="str">
        <f t="shared" si="61"/>
        <v>Commercieel vastgoed in exploitatie</v>
      </c>
      <c r="L328" s="38" t="str">
        <f t="shared" si="57"/>
        <v>BMvaCviVvp</v>
      </c>
      <c r="M328" s="38" t="str">
        <f t="shared" si="62"/>
        <v>Verkrijgings- of vervaardigingsprijs commercieel vastgoed in exploitatie</v>
      </c>
      <c r="N328" s="38" t="str">
        <f t="shared" si="58"/>
        <v>BMvaCviVvpIie</v>
      </c>
      <c r="O328" s="38" t="str">
        <f t="shared" si="63"/>
        <v>Investeringen in eigen beheer vervaardigd commercieel vastgoed in exploitatie</v>
      </c>
      <c r="V328" s="37" t="str">
        <f t="shared" si="64"/>
        <v/>
      </c>
    </row>
    <row r="329" spans="1:27" x14ac:dyDescent="0.25">
      <c r="A329" s="54" t="s">
        <v>685</v>
      </c>
      <c r="B329" s="55">
        <v>206010.05</v>
      </c>
      <c r="C329" s="54" t="s">
        <v>686</v>
      </c>
      <c r="D329" s="56" t="s">
        <v>10</v>
      </c>
      <c r="E329" s="57">
        <v>5</v>
      </c>
      <c r="F329" s="38" t="str">
        <f t="shared" si="65"/>
        <v>B</v>
      </c>
      <c r="G329" s="38" t="str">
        <f t="shared" si="59"/>
        <v>Balans</v>
      </c>
      <c r="H329" s="38" t="str">
        <f t="shared" si="55"/>
        <v>BMva</v>
      </c>
      <c r="I329" s="38" t="str">
        <f t="shared" si="60"/>
        <v>MATERIËLE VASTE ACTIVA</v>
      </c>
      <c r="J329" s="38" t="str">
        <f t="shared" si="56"/>
        <v>BMvaCvi</v>
      </c>
      <c r="K329" s="38" t="str">
        <f t="shared" si="61"/>
        <v>Commercieel vastgoed in exploitatie</v>
      </c>
      <c r="L329" s="38" t="str">
        <f t="shared" si="57"/>
        <v>BMvaCviVvp</v>
      </c>
      <c r="M329" s="38" t="str">
        <f t="shared" si="62"/>
        <v>Verkrijgings- of vervaardigingsprijs commercieel vastgoed in exploitatie</v>
      </c>
      <c r="N329" s="38" t="str">
        <f t="shared" si="58"/>
        <v>BMvaCviVvpAdo</v>
      </c>
      <c r="O329" s="38" t="str">
        <f t="shared" si="63"/>
        <v>Aankopen door overnames commercieel vastgoed in exploitatie</v>
      </c>
      <c r="V329" s="37" t="str">
        <f t="shared" si="64"/>
        <v/>
      </c>
    </row>
    <row r="330" spans="1:27" x14ac:dyDescent="0.25">
      <c r="A330" s="54" t="s">
        <v>687</v>
      </c>
      <c r="B330" s="55">
        <v>206010.06</v>
      </c>
      <c r="C330" s="54" t="s">
        <v>688</v>
      </c>
      <c r="D330" s="56" t="s">
        <v>24</v>
      </c>
      <c r="E330" s="57">
        <v>5</v>
      </c>
      <c r="F330" s="38" t="str">
        <f t="shared" si="65"/>
        <v>B</v>
      </c>
      <c r="G330" s="38" t="str">
        <f t="shared" si="59"/>
        <v>Balans</v>
      </c>
      <c r="H330" s="38" t="str">
        <f t="shared" si="55"/>
        <v>BMva</v>
      </c>
      <c r="I330" s="38" t="str">
        <f t="shared" si="60"/>
        <v>MATERIËLE VASTE ACTIVA</v>
      </c>
      <c r="J330" s="38" t="str">
        <f t="shared" si="56"/>
        <v>BMvaCvi</v>
      </c>
      <c r="K330" s="38" t="str">
        <f t="shared" si="61"/>
        <v>Commercieel vastgoed in exploitatie</v>
      </c>
      <c r="L330" s="38" t="str">
        <f t="shared" si="57"/>
        <v>BMvaCviVvp</v>
      </c>
      <c r="M330" s="38" t="str">
        <f t="shared" si="62"/>
        <v>Verkrijgings- of vervaardigingsprijs commercieel vastgoed in exploitatie</v>
      </c>
      <c r="N330" s="38" t="str">
        <f t="shared" si="58"/>
        <v>BMvaCviVvpDes</v>
      </c>
      <c r="O330" s="38" t="str">
        <f t="shared" si="63"/>
        <v>Desinvesteringen commercieel vastgoed in exploitatie</v>
      </c>
      <c r="V330" s="37" t="str">
        <f t="shared" si="64"/>
        <v/>
      </c>
    </row>
    <row r="331" spans="1:27" x14ac:dyDescent="0.25">
      <c r="A331" s="54" t="s">
        <v>689</v>
      </c>
      <c r="B331" s="55">
        <v>206010.07</v>
      </c>
      <c r="C331" s="54" t="s">
        <v>690</v>
      </c>
      <c r="D331" s="56" t="s">
        <v>24</v>
      </c>
      <c r="E331" s="57">
        <v>5</v>
      </c>
      <c r="F331" s="38" t="str">
        <f t="shared" si="65"/>
        <v>B</v>
      </c>
      <c r="G331" s="38" t="str">
        <f t="shared" si="59"/>
        <v>Balans</v>
      </c>
      <c r="H331" s="38" t="str">
        <f t="shared" si="55"/>
        <v>BMva</v>
      </c>
      <c r="I331" s="38" t="str">
        <f t="shared" si="60"/>
        <v>MATERIËLE VASTE ACTIVA</v>
      </c>
      <c r="J331" s="38" t="str">
        <f t="shared" si="56"/>
        <v>BMvaCvi</v>
      </c>
      <c r="K331" s="38" t="str">
        <f t="shared" si="61"/>
        <v>Commercieel vastgoed in exploitatie</v>
      </c>
      <c r="L331" s="38" t="str">
        <f t="shared" si="57"/>
        <v>BMvaCviVvp</v>
      </c>
      <c r="M331" s="38" t="str">
        <f t="shared" si="62"/>
        <v>Verkrijgings- of vervaardigingsprijs commercieel vastgoed in exploitatie</v>
      </c>
      <c r="N331" s="38" t="str">
        <f t="shared" si="58"/>
        <v>BMvaCviVvpDda</v>
      </c>
      <c r="O331" s="38" t="str">
        <f t="shared" si="63"/>
        <v>Desinvesteringen door afstotingen commercieel vastgoed in exploitatie</v>
      </c>
      <c r="V331" s="37" t="str">
        <f t="shared" si="64"/>
        <v/>
      </c>
    </row>
    <row r="332" spans="1:27" x14ac:dyDescent="0.25">
      <c r="A332" s="54" t="s">
        <v>691</v>
      </c>
      <c r="B332" s="55">
        <v>206010.08</v>
      </c>
      <c r="C332" s="54" t="s">
        <v>692</v>
      </c>
      <c r="D332" s="56" t="s">
        <v>10</v>
      </c>
      <c r="E332" s="57">
        <v>5</v>
      </c>
      <c r="F332" s="38" t="str">
        <f t="shared" si="65"/>
        <v>B</v>
      </c>
      <c r="G332" s="38" t="str">
        <f t="shared" si="59"/>
        <v>Balans</v>
      </c>
      <c r="H332" s="38" t="str">
        <f t="shared" ref="H332:H395" si="66">IF(LEN(A332)&gt;=4,LEFT(A332,4),"")</f>
        <v>BMva</v>
      </c>
      <c r="I332" s="38" t="str">
        <f t="shared" si="60"/>
        <v>MATERIËLE VASTE ACTIVA</v>
      </c>
      <c r="J332" s="38" t="str">
        <f t="shared" ref="J332:J395" si="67">IF(LEN(A332)&gt;=7,LEFT(A332,7),"")</f>
        <v>BMvaCvi</v>
      </c>
      <c r="K332" s="38" t="str">
        <f t="shared" si="61"/>
        <v>Commercieel vastgoed in exploitatie</v>
      </c>
      <c r="L332" s="38" t="str">
        <f t="shared" ref="L332:L395" si="68">IF(LEN(A332)&gt;=10,LEFT(A332,10),"")</f>
        <v>BMvaCviVvp</v>
      </c>
      <c r="M332" s="38" t="str">
        <f t="shared" si="62"/>
        <v>Verkrijgings- of vervaardigingsprijs commercieel vastgoed in exploitatie</v>
      </c>
      <c r="N332" s="38" t="str">
        <f t="shared" ref="N332:N395" si="69">IF(LEN(A332)&gt;=13,LEFT(A332,13),"")</f>
        <v>BMvaCviVvpOmv</v>
      </c>
      <c r="O332" s="38" t="str">
        <f t="shared" si="63"/>
        <v>Omrekeningsverschillen commercieel vastgoed in exploitatie</v>
      </c>
      <c r="V332" s="37" t="str">
        <f t="shared" si="64"/>
        <v/>
      </c>
    </row>
    <row r="333" spans="1:27" x14ac:dyDescent="0.25">
      <c r="A333" s="54" t="s">
        <v>693</v>
      </c>
      <c r="B333" s="55">
        <v>206010.09</v>
      </c>
      <c r="C333" s="54" t="s">
        <v>694</v>
      </c>
      <c r="D333" s="56" t="s">
        <v>10</v>
      </c>
      <c r="E333" s="57">
        <v>5</v>
      </c>
      <c r="F333" s="38" t="str">
        <f t="shared" si="65"/>
        <v>B</v>
      </c>
      <c r="G333" s="38" t="str">
        <f t="shared" si="59"/>
        <v>Balans</v>
      </c>
      <c r="H333" s="38" t="str">
        <f t="shared" si="66"/>
        <v>BMva</v>
      </c>
      <c r="I333" s="38" t="str">
        <f t="shared" si="60"/>
        <v>MATERIËLE VASTE ACTIVA</v>
      </c>
      <c r="J333" s="38" t="str">
        <f t="shared" si="67"/>
        <v>BMvaCvi</v>
      </c>
      <c r="K333" s="38" t="str">
        <f t="shared" si="61"/>
        <v>Commercieel vastgoed in exploitatie</v>
      </c>
      <c r="L333" s="38" t="str">
        <f t="shared" si="68"/>
        <v>BMvaCviVvp</v>
      </c>
      <c r="M333" s="38" t="str">
        <f t="shared" si="62"/>
        <v>Verkrijgings- of vervaardigingsprijs commercieel vastgoed in exploitatie</v>
      </c>
      <c r="N333" s="38" t="str">
        <f t="shared" si="69"/>
        <v>BMvaCviVvpOve</v>
      </c>
      <c r="O333" s="38" t="str">
        <f t="shared" si="63"/>
        <v>Overboekingen commercieel vastgoed in exploitatie</v>
      </c>
      <c r="V333" s="37" t="str">
        <f t="shared" si="64"/>
        <v/>
      </c>
    </row>
    <row r="334" spans="1:27" x14ac:dyDescent="0.25">
      <c r="A334" s="54" t="s">
        <v>695</v>
      </c>
      <c r="B334" s="55">
        <v>206010.1</v>
      </c>
      <c r="C334" s="54" t="s">
        <v>696</v>
      </c>
      <c r="D334" s="56" t="s">
        <v>10</v>
      </c>
      <c r="E334" s="57">
        <v>5</v>
      </c>
      <c r="F334" s="38" t="str">
        <f t="shared" si="65"/>
        <v>B</v>
      </c>
      <c r="G334" s="38" t="str">
        <f t="shared" si="59"/>
        <v>Balans</v>
      </c>
      <c r="H334" s="38" t="str">
        <f t="shared" si="66"/>
        <v>BMva</v>
      </c>
      <c r="I334" s="38" t="str">
        <f t="shared" si="60"/>
        <v>MATERIËLE VASTE ACTIVA</v>
      </c>
      <c r="J334" s="38" t="str">
        <f t="shared" si="67"/>
        <v>BMvaCvi</v>
      </c>
      <c r="K334" s="38" t="str">
        <f t="shared" si="61"/>
        <v>Commercieel vastgoed in exploitatie</v>
      </c>
      <c r="L334" s="38" t="str">
        <f t="shared" si="68"/>
        <v>BMvaCviVvp</v>
      </c>
      <c r="M334" s="38" t="str">
        <f t="shared" si="62"/>
        <v>Verkrijgings- of vervaardigingsprijs commercieel vastgoed in exploitatie</v>
      </c>
      <c r="N334" s="38" t="str">
        <f t="shared" si="69"/>
        <v>BMvaCviVvpOvm</v>
      </c>
      <c r="O334" s="38" t="str">
        <f t="shared" si="63"/>
        <v>Overige mutaties commercieel vastgoed in exploitatie</v>
      </c>
      <c r="V334" s="37" t="str">
        <f t="shared" si="64"/>
        <v/>
      </c>
    </row>
    <row r="335" spans="1:27" ht="31.5" x14ac:dyDescent="0.25">
      <c r="A335" s="49" t="s">
        <v>697</v>
      </c>
      <c r="B335" s="50" t="s">
        <v>698</v>
      </c>
      <c r="C335" s="49" t="s">
        <v>699</v>
      </c>
      <c r="D335" s="61" t="s">
        <v>24</v>
      </c>
      <c r="E335" s="62">
        <v>4</v>
      </c>
      <c r="F335" s="38" t="str">
        <f t="shared" si="65"/>
        <v>B</v>
      </c>
      <c r="G335" s="38" t="str">
        <f t="shared" si="59"/>
        <v>Balans</v>
      </c>
      <c r="H335" s="38" t="str">
        <f t="shared" si="66"/>
        <v>BMva</v>
      </c>
      <c r="I335" s="38" t="str">
        <f t="shared" si="60"/>
        <v>MATERIËLE VASTE ACTIVA</v>
      </c>
      <c r="J335" s="38" t="str">
        <f t="shared" si="67"/>
        <v>BMvaCvi</v>
      </c>
      <c r="K335" s="38" t="str">
        <f t="shared" si="61"/>
        <v>Commercieel vastgoed in exploitatie</v>
      </c>
      <c r="L335" s="38" t="str">
        <f t="shared" si="68"/>
        <v>BMvaCviCae</v>
      </c>
      <c r="M335" s="38" t="str">
        <f t="shared" si="62"/>
        <v>Cumulatieve afschrijvingen en waardeverminderingen commercieel vastgoed in exploitatie</v>
      </c>
      <c r="N335" s="38" t="str">
        <f t="shared" si="69"/>
        <v/>
      </c>
      <c r="O335" s="38" t="str">
        <f t="shared" si="63"/>
        <v/>
      </c>
      <c r="V335" s="37" t="str">
        <f t="shared" si="64"/>
        <v/>
      </c>
    </row>
    <row r="336" spans="1:27" x14ac:dyDescent="0.25">
      <c r="A336" s="54" t="s">
        <v>700</v>
      </c>
      <c r="B336" s="55">
        <v>206020.01</v>
      </c>
      <c r="C336" s="54" t="s">
        <v>678</v>
      </c>
      <c r="D336" s="56" t="s">
        <v>24</v>
      </c>
      <c r="E336" s="57">
        <v>5</v>
      </c>
      <c r="F336" s="38" t="str">
        <f t="shared" si="65"/>
        <v>B</v>
      </c>
      <c r="G336" s="38" t="str">
        <f t="shared" si="59"/>
        <v>Balans</v>
      </c>
      <c r="H336" s="38" t="str">
        <f t="shared" si="66"/>
        <v>BMva</v>
      </c>
      <c r="I336" s="38" t="str">
        <f t="shared" si="60"/>
        <v>MATERIËLE VASTE ACTIVA</v>
      </c>
      <c r="J336" s="38" t="str">
        <f t="shared" si="67"/>
        <v>BMvaCvi</v>
      </c>
      <c r="K336" s="38" t="str">
        <f t="shared" si="61"/>
        <v>Commercieel vastgoed in exploitatie</v>
      </c>
      <c r="L336" s="38" t="str">
        <f t="shared" si="68"/>
        <v>BMvaCviCae</v>
      </c>
      <c r="M336" s="38" t="str">
        <f t="shared" si="62"/>
        <v>Cumulatieve afschrijvingen en waardeverminderingen commercieel vastgoed in exploitatie</v>
      </c>
      <c r="N336" s="38" t="str">
        <f t="shared" si="69"/>
        <v>BMvaCviCaeBeg</v>
      </c>
      <c r="O336" s="38" t="str">
        <f t="shared" si="63"/>
        <v>Beginbalans commercieel vastgoed in exploitatie</v>
      </c>
      <c r="V336" s="37" t="str">
        <f t="shared" si="64"/>
        <v/>
      </c>
    </row>
    <row r="337" spans="1:22" x14ac:dyDescent="0.25">
      <c r="A337" s="54" t="s">
        <v>701</v>
      </c>
      <c r="B337" s="55">
        <v>206020.02</v>
      </c>
      <c r="C337" s="54" t="s">
        <v>702</v>
      </c>
      <c r="D337" s="56" t="s">
        <v>24</v>
      </c>
      <c r="E337" s="57">
        <v>5</v>
      </c>
      <c r="F337" s="38" t="str">
        <f t="shared" si="65"/>
        <v>B</v>
      </c>
      <c r="G337" s="38" t="str">
        <f t="shared" si="59"/>
        <v>Balans</v>
      </c>
      <c r="H337" s="38" t="str">
        <f t="shared" si="66"/>
        <v>BMva</v>
      </c>
      <c r="I337" s="38" t="str">
        <f t="shared" si="60"/>
        <v>MATERIËLE VASTE ACTIVA</v>
      </c>
      <c r="J337" s="38" t="str">
        <f t="shared" si="67"/>
        <v>BMvaCvi</v>
      </c>
      <c r="K337" s="38" t="str">
        <f t="shared" si="61"/>
        <v>Commercieel vastgoed in exploitatie</v>
      </c>
      <c r="L337" s="38" t="str">
        <f t="shared" si="68"/>
        <v>BMvaCviCae</v>
      </c>
      <c r="M337" s="38" t="str">
        <f t="shared" si="62"/>
        <v>Cumulatieve afschrijvingen en waardeverminderingen commercieel vastgoed in exploitatie</v>
      </c>
      <c r="N337" s="38" t="str">
        <f t="shared" si="69"/>
        <v>BMvaCviCaeAfs</v>
      </c>
      <c r="O337" s="38" t="str">
        <f t="shared" si="63"/>
        <v>Afschrijvingen commercieel vastgoed in exploitatie</v>
      </c>
      <c r="V337" s="37" t="str">
        <f t="shared" si="64"/>
        <v/>
      </c>
    </row>
    <row r="338" spans="1:22" ht="31.5" x14ac:dyDescent="0.25">
      <c r="A338" s="54" t="s">
        <v>703</v>
      </c>
      <c r="B338" s="55">
        <v>206020.03</v>
      </c>
      <c r="C338" s="54" t="s">
        <v>704</v>
      </c>
      <c r="D338" s="56" t="s">
        <v>10</v>
      </c>
      <c r="E338" s="57">
        <v>5</v>
      </c>
      <c r="F338" s="38" t="str">
        <f t="shared" si="65"/>
        <v>B</v>
      </c>
      <c r="G338" s="38" t="str">
        <f t="shared" si="59"/>
        <v>Balans</v>
      </c>
      <c r="H338" s="38" t="str">
        <f t="shared" si="66"/>
        <v>BMva</v>
      </c>
      <c r="I338" s="38" t="str">
        <f t="shared" si="60"/>
        <v>MATERIËLE VASTE ACTIVA</v>
      </c>
      <c r="J338" s="38" t="str">
        <f t="shared" si="67"/>
        <v>BMvaCvi</v>
      </c>
      <c r="K338" s="38" t="str">
        <f t="shared" si="61"/>
        <v>Commercieel vastgoed in exploitatie</v>
      </c>
      <c r="L338" s="38" t="str">
        <f t="shared" si="68"/>
        <v>BMvaCviCae</v>
      </c>
      <c r="M338" s="38" t="str">
        <f t="shared" si="62"/>
        <v>Cumulatieve afschrijvingen en waardeverminderingen commercieel vastgoed in exploitatie</v>
      </c>
      <c r="N338" s="38" t="str">
        <f t="shared" si="69"/>
        <v>BMvaCviCaeDca</v>
      </c>
      <c r="O338" s="38" t="str">
        <f t="shared" si="63"/>
        <v>Desinvestering cumulatieve afschrijvingen en waardeverminderingen commercieel vastgoed in exploitatie</v>
      </c>
      <c r="V338" s="37" t="str">
        <f t="shared" si="64"/>
        <v/>
      </c>
    </row>
    <row r="339" spans="1:22" x14ac:dyDescent="0.25">
      <c r="A339" s="54" t="s">
        <v>705</v>
      </c>
      <c r="B339" s="55">
        <v>206020.04</v>
      </c>
      <c r="C339" s="54" t="s">
        <v>706</v>
      </c>
      <c r="D339" s="56" t="s">
        <v>24</v>
      </c>
      <c r="E339" s="57">
        <v>5</v>
      </c>
      <c r="F339" s="38" t="str">
        <f t="shared" si="65"/>
        <v>B</v>
      </c>
      <c r="G339" s="38" t="str">
        <f t="shared" si="59"/>
        <v>Balans</v>
      </c>
      <c r="H339" s="38" t="str">
        <f t="shared" si="66"/>
        <v>BMva</v>
      </c>
      <c r="I339" s="38" t="str">
        <f t="shared" si="60"/>
        <v>MATERIËLE VASTE ACTIVA</v>
      </c>
      <c r="J339" s="38" t="str">
        <f t="shared" si="67"/>
        <v>BMvaCvi</v>
      </c>
      <c r="K339" s="38" t="str">
        <f t="shared" si="61"/>
        <v>Commercieel vastgoed in exploitatie</v>
      </c>
      <c r="L339" s="38" t="str">
        <f t="shared" si="68"/>
        <v>BMvaCviCae</v>
      </c>
      <c r="M339" s="38" t="str">
        <f t="shared" si="62"/>
        <v>Cumulatieve afschrijvingen en waardeverminderingen commercieel vastgoed in exploitatie</v>
      </c>
      <c r="N339" s="38" t="str">
        <f t="shared" si="69"/>
        <v>BMvaCviCaeWvr</v>
      </c>
      <c r="O339" s="38" t="str">
        <f t="shared" si="63"/>
        <v>Waardeverminderingen commercieel vastgoed in exploitatie</v>
      </c>
      <c r="V339" s="37" t="str">
        <f t="shared" si="64"/>
        <v/>
      </c>
    </row>
    <row r="340" spans="1:22" x14ac:dyDescent="0.25">
      <c r="A340" s="54" t="s">
        <v>707</v>
      </c>
      <c r="B340" s="55">
        <v>206020.05</v>
      </c>
      <c r="C340" s="54" t="s">
        <v>708</v>
      </c>
      <c r="D340" s="56" t="s">
        <v>10</v>
      </c>
      <c r="E340" s="57">
        <v>5</v>
      </c>
      <c r="F340" s="38" t="str">
        <f t="shared" si="65"/>
        <v>B</v>
      </c>
      <c r="G340" s="38" t="str">
        <f t="shared" si="59"/>
        <v>Balans</v>
      </c>
      <c r="H340" s="38" t="str">
        <f t="shared" si="66"/>
        <v>BMva</v>
      </c>
      <c r="I340" s="38" t="str">
        <f t="shared" si="60"/>
        <v>MATERIËLE VASTE ACTIVA</v>
      </c>
      <c r="J340" s="38" t="str">
        <f t="shared" si="67"/>
        <v>BMvaCvi</v>
      </c>
      <c r="K340" s="38" t="str">
        <f t="shared" si="61"/>
        <v>Commercieel vastgoed in exploitatie</v>
      </c>
      <c r="L340" s="38" t="str">
        <f t="shared" si="68"/>
        <v>BMvaCviCae</v>
      </c>
      <c r="M340" s="38" t="str">
        <f t="shared" si="62"/>
        <v>Cumulatieve afschrijvingen en waardeverminderingen commercieel vastgoed in exploitatie</v>
      </c>
      <c r="N340" s="38" t="str">
        <f t="shared" si="69"/>
        <v>BMvaCviCaeTvw</v>
      </c>
      <c r="O340" s="38" t="str">
        <f t="shared" si="63"/>
        <v>Terugneming van waardeverminderingen commercieel vastgoed in exploitatie</v>
      </c>
      <c r="V340" s="37" t="str">
        <f t="shared" si="64"/>
        <v/>
      </c>
    </row>
    <row r="341" spans="1:22" x14ac:dyDescent="0.25">
      <c r="A341" s="49" t="s">
        <v>709</v>
      </c>
      <c r="B341" s="50" t="s">
        <v>710</v>
      </c>
      <c r="C341" s="49" t="s">
        <v>711</v>
      </c>
      <c r="D341" s="61" t="s">
        <v>10</v>
      </c>
      <c r="E341" s="62">
        <v>4</v>
      </c>
      <c r="F341" s="38" t="str">
        <f t="shared" si="65"/>
        <v>B</v>
      </c>
      <c r="G341" s="38" t="str">
        <f t="shared" si="59"/>
        <v>Balans</v>
      </c>
      <c r="H341" s="38" t="str">
        <f t="shared" si="66"/>
        <v>BMva</v>
      </c>
      <c r="I341" s="38" t="str">
        <f t="shared" si="60"/>
        <v>MATERIËLE VASTE ACTIVA</v>
      </c>
      <c r="J341" s="38" t="str">
        <f t="shared" si="67"/>
        <v>BMvaCvi</v>
      </c>
      <c r="K341" s="38" t="str">
        <f t="shared" si="61"/>
        <v>Commercieel vastgoed in exploitatie</v>
      </c>
      <c r="L341" s="38" t="str">
        <f t="shared" si="68"/>
        <v>BMvaCviCuh</v>
      </c>
      <c r="M341" s="38" t="str">
        <f t="shared" si="62"/>
        <v>Cumulatieve herwaarderingen commercieel vastgoed in exploitatie</v>
      </c>
      <c r="N341" s="38" t="str">
        <f t="shared" si="69"/>
        <v/>
      </c>
      <c r="O341" s="38" t="str">
        <f t="shared" si="63"/>
        <v/>
      </c>
      <c r="V341" s="37" t="str">
        <f t="shared" si="64"/>
        <v/>
      </c>
    </row>
    <row r="342" spans="1:22" x14ac:dyDescent="0.25">
      <c r="A342" s="54" t="s">
        <v>712</v>
      </c>
      <c r="B342" s="55">
        <v>206030.01</v>
      </c>
      <c r="C342" s="54" t="s">
        <v>678</v>
      </c>
      <c r="D342" s="56" t="s">
        <v>10</v>
      </c>
      <c r="E342" s="57">
        <v>5</v>
      </c>
      <c r="F342" s="38" t="str">
        <f t="shared" si="65"/>
        <v>B</v>
      </c>
      <c r="G342" s="38" t="str">
        <f t="shared" si="59"/>
        <v>Balans</v>
      </c>
      <c r="H342" s="38" t="str">
        <f t="shared" si="66"/>
        <v>BMva</v>
      </c>
      <c r="I342" s="38" t="str">
        <f t="shared" si="60"/>
        <v>MATERIËLE VASTE ACTIVA</v>
      </c>
      <c r="J342" s="38" t="str">
        <f t="shared" si="67"/>
        <v>BMvaCvi</v>
      </c>
      <c r="K342" s="38" t="str">
        <f t="shared" si="61"/>
        <v>Commercieel vastgoed in exploitatie</v>
      </c>
      <c r="L342" s="38" t="str">
        <f t="shared" si="68"/>
        <v>BMvaCviCuh</v>
      </c>
      <c r="M342" s="38" t="str">
        <f t="shared" si="62"/>
        <v>Cumulatieve herwaarderingen commercieel vastgoed in exploitatie</v>
      </c>
      <c r="N342" s="38" t="str">
        <f t="shared" si="69"/>
        <v>BMvaCviCuhBeg</v>
      </c>
      <c r="O342" s="38" t="str">
        <f t="shared" si="63"/>
        <v>Beginbalans commercieel vastgoed in exploitatie</v>
      </c>
      <c r="V342" s="37" t="str">
        <f t="shared" si="64"/>
        <v/>
      </c>
    </row>
    <row r="343" spans="1:22" x14ac:dyDescent="0.25">
      <c r="A343" s="54" t="s">
        <v>713</v>
      </c>
      <c r="B343" s="55">
        <v>206030.02</v>
      </c>
      <c r="C343" s="54" t="s">
        <v>714</v>
      </c>
      <c r="D343" s="56" t="s">
        <v>10</v>
      </c>
      <c r="E343" s="57">
        <v>5</v>
      </c>
      <c r="F343" s="38" t="str">
        <f t="shared" si="65"/>
        <v>B</v>
      </c>
      <c r="G343" s="38" t="str">
        <f t="shared" si="59"/>
        <v>Balans</v>
      </c>
      <c r="H343" s="38" t="str">
        <f t="shared" si="66"/>
        <v>BMva</v>
      </c>
      <c r="I343" s="38" t="str">
        <f t="shared" si="60"/>
        <v>MATERIËLE VASTE ACTIVA</v>
      </c>
      <c r="J343" s="38" t="str">
        <f t="shared" si="67"/>
        <v>BMvaCvi</v>
      </c>
      <c r="K343" s="38" t="str">
        <f t="shared" si="61"/>
        <v>Commercieel vastgoed in exploitatie</v>
      </c>
      <c r="L343" s="38" t="str">
        <f t="shared" si="68"/>
        <v>BMvaCviCuh</v>
      </c>
      <c r="M343" s="38" t="str">
        <f t="shared" si="62"/>
        <v>Cumulatieve herwaarderingen commercieel vastgoed in exploitatie</v>
      </c>
      <c r="N343" s="38" t="str">
        <f t="shared" si="69"/>
        <v>BMvaCviCuhHer</v>
      </c>
      <c r="O343" s="38" t="str">
        <f t="shared" si="63"/>
        <v>Herwaarderingen commercieel vastgoed in exploitatie</v>
      </c>
      <c r="V343" s="37" t="str">
        <f t="shared" si="64"/>
        <v/>
      </c>
    </row>
    <row r="344" spans="1:22" x14ac:dyDescent="0.25">
      <c r="A344" s="54" t="s">
        <v>715</v>
      </c>
      <c r="B344" s="55">
        <v>206030.03</v>
      </c>
      <c r="C344" s="54" t="s">
        <v>716</v>
      </c>
      <c r="D344" s="56" t="s">
        <v>24</v>
      </c>
      <c r="E344" s="57">
        <v>5</v>
      </c>
      <c r="F344" s="38" t="str">
        <f t="shared" si="65"/>
        <v>B</v>
      </c>
      <c r="G344" s="38" t="str">
        <f t="shared" si="59"/>
        <v>Balans</v>
      </c>
      <c r="H344" s="38" t="str">
        <f t="shared" si="66"/>
        <v>BMva</v>
      </c>
      <c r="I344" s="38" t="str">
        <f t="shared" si="60"/>
        <v>MATERIËLE VASTE ACTIVA</v>
      </c>
      <c r="J344" s="38" t="str">
        <f t="shared" si="67"/>
        <v>BMvaCvi</v>
      </c>
      <c r="K344" s="38" t="str">
        <f t="shared" si="61"/>
        <v>Commercieel vastgoed in exploitatie</v>
      </c>
      <c r="L344" s="38" t="str">
        <f t="shared" si="68"/>
        <v>BMvaCviCuh</v>
      </c>
      <c r="M344" s="38" t="str">
        <f t="shared" si="62"/>
        <v>Cumulatieve herwaarderingen commercieel vastgoed in exploitatie</v>
      </c>
      <c r="N344" s="38" t="str">
        <f t="shared" si="69"/>
        <v>BMvaCviCuhAfh</v>
      </c>
      <c r="O344" s="38" t="str">
        <f t="shared" si="63"/>
        <v>Afschrijving herwaarderingen commercieel vastgoed in exploitatie</v>
      </c>
      <c r="V344" s="37" t="str">
        <f t="shared" si="64"/>
        <v/>
      </c>
    </row>
    <row r="345" spans="1:22" x14ac:dyDescent="0.25">
      <c r="A345" s="54" t="s">
        <v>717</v>
      </c>
      <c r="B345" s="55">
        <v>206030.04</v>
      </c>
      <c r="C345" s="54" t="s">
        <v>718</v>
      </c>
      <c r="D345" s="56" t="s">
        <v>24</v>
      </c>
      <c r="E345" s="57">
        <v>5</v>
      </c>
      <c r="F345" s="38" t="str">
        <f t="shared" si="65"/>
        <v>B</v>
      </c>
      <c r="G345" s="38" t="str">
        <f t="shared" si="59"/>
        <v>Balans</v>
      </c>
      <c r="H345" s="38" t="str">
        <f t="shared" si="66"/>
        <v>BMva</v>
      </c>
      <c r="I345" s="38" t="str">
        <f t="shared" si="60"/>
        <v>MATERIËLE VASTE ACTIVA</v>
      </c>
      <c r="J345" s="38" t="str">
        <f t="shared" si="67"/>
        <v>BMvaCvi</v>
      </c>
      <c r="K345" s="38" t="str">
        <f t="shared" si="61"/>
        <v>Commercieel vastgoed in exploitatie</v>
      </c>
      <c r="L345" s="38" t="str">
        <f t="shared" si="68"/>
        <v>BMvaCviCuh</v>
      </c>
      <c r="M345" s="38" t="str">
        <f t="shared" si="62"/>
        <v>Cumulatieve herwaarderingen commercieel vastgoed in exploitatie</v>
      </c>
      <c r="N345" s="38" t="str">
        <f t="shared" si="69"/>
        <v>BMvaCviCuhDeh</v>
      </c>
      <c r="O345" s="38" t="str">
        <f t="shared" si="63"/>
        <v>Desinvestering herwaarderingen commercieel vastgoed in exploitatie</v>
      </c>
      <c r="V345" s="37" t="str">
        <f t="shared" si="64"/>
        <v/>
      </c>
    </row>
    <row r="346" spans="1:22" x14ac:dyDescent="0.25">
      <c r="A346" s="43" t="s">
        <v>719</v>
      </c>
      <c r="B346" s="44" t="s">
        <v>720</v>
      </c>
      <c r="C346" s="43" t="s">
        <v>721</v>
      </c>
      <c r="D346" s="45" t="s">
        <v>10</v>
      </c>
      <c r="E346" s="46">
        <v>3</v>
      </c>
      <c r="F346" s="38" t="str">
        <f t="shared" si="65"/>
        <v>B</v>
      </c>
      <c r="G346" s="38" t="str">
        <f t="shared" si="59"/>
        <v>Balans</v>
      </c>
      <c r="H346" s="38" t="str">
        <f t="shared" si="66"/>
        <v>BMva</v>
      </c>
      <c r="I346" s="38" t="str">
        <f t="shared" si="60"/>
        <v>MATERIËLE VASTE ACTIVA</v>
      </c>
      <c r="J346" s="38" t="str">
        <f t="shared" si="67"/>
        <v>BMvaOzv</v>
      </c>
      <c r="K346" s="38" t="str">
        <f t="shared" si="61"/>
        <v>Onroerende zaken verkocht onder voorwaarden</v>
      </c>
      <c r="L346" s="38" t="str">
        <f t="shared" si="68"/>
        <v/>
      </c>
      <c r="M346" s="38" t="str">
        <f t="shared" si="62"/>
        <v/>
      </c>
      <c r="N346" s="38" t="str">
        <f t="shared" si="69"/>
        <v/>
      </c>
      <c r="O346" s="38" t="str">
        <f t="shared" si="63"/>
        <v/>
      </c>
      <c r="V346" s="37" t="str">
        <f t="shared" si="64"/>
        <v/>
      </c>
    </row>
    <row r="347" spans="1:22" x14ac:dyDescent="0.25">
      <c r="A347" s="49" t="s">
        <v>722</v>
      </c>
      <c r="B347" s="50" t="s">
        <v>723</v>
      </c>
      <c r="C347" s="49" t="s">
        <v>724</v>
      </c>
      <c r="D347" s="61" t="s">
        <v>10</v>
      </c>
      <c r="E347" s="62">
        <v>4</v>
      </c>
      <c r="F347" s="38" t="str">
        <f t="shared" si="65"/>
        <v>B</v>
      </c>
      <c r="G347" s="38" t="str">
        <f t="shared" si="59"/>
        <v>Balans</v>
      </c>
      <c r="H347" s="38" t="str">
        <f t="shared" si="66"/>
        <v>BMva</v>
      </c>
      <c r="I347" s="38" t="str">
        <f t="shared" si="60"/>
        <v>MATERIËLE VASTE ACTIVA</v>
      </c>
      <c r="J347" s="38" t="str">
        <f t="shared" si="67"/>
        <v>BMvaOzv</v>
      </c>
      <c r="K347" s="38" t="str">
        <f t="shared" si="61"/>
        <v>Onroerende zaken verkocht onder voorwaarden</v>
      </c>
      <c r="L347" s="38" t="str">
        <f t="shared" si="68"/>
        <v>BMvaOzvVvp</v>
      </c>
      <c r="M347" s="38" t="str">
        <f t="shared" si="62"/>
        <v>Verkrijgings- of vervaardigingsprijs onroerende zaken verkocht onder voorwaarden</v>
      </c>
      <c r="N347" s="38" t="str">
        <f t="shared" si="69"/>
        <v/>
      </c>
      <c r="O347" s="38" t="str">
        <f t="shared" si="63"/>
        <v/>
      </c>
      <c r="V347" s="37" t="str">
        <f t="shared" si="64"/>
        <v/>
      </c>
    </row>
    <row r="348" spans="1:22" x14ac:dyDescent="0.25">
      <c r="A348" s="54" t="s">
        <v>725</v>
      </c>
      <c r="B348" s="55">
        <v>207010.01</v>
      </c>
      <c r="C348" s="54" t="s">
        <v>726</v>
      </c>
      <c r="D348" s="56" t="s">
        <v>10</v>
      </c>
      <c r="E348" s="57">
        <v>5</v>
      </c>
      <c r="F348" s="38" t="str">
        <f t="shared" si="65"/>
        <v>B</v>
      </c>
      <c r="G348" s="38" t="str">
        <f t="shared" si="59"/>
        <v>Balans</v>
      </c>
      <c r="H348" s="38" t="str">
        <f t="shared" si="66"/>
        <v>BMva</v>
      </c>
      <c r="I348" s="38" t="str">
        <f t="shared" si="60"/>
        <v>MATERIËLE VASTE ACTIVA</v>
      </c>
      <c r="J348" s="38" t="str">
        <f t="shared" si="67"/>
        <v>BMvaOzv</v>
      </c>
      <c r="K348" s="38" t="str">
        <f t="shared" si="61"/>
        <v>Onroerende zaken verkocht onder voorwaarden</v>
      </c>
      <c r="L348" s="38" t="str">
        <f t="shared" si="68"/>
        <v>BMvaOzvVvp</v>
      </c>
      <c r="M348" s="38" t="str">
        <f t="shared" si="62"/>
        <v>Verkrijgings- of vervaardigingsprijs onroerende zaken verkocht onder voorwaarden</v>
      </c>
      <c r="N348" s="38" t="str">
        <f t="shared" si="69"/>
        <v>BMvaOzvVvpBeg</v>
      </c>
      <c r="O348" s="38" t="str">
        <f t="shared" si="63"/>
        <v>Beginbalans onroerende zaken verkocht onder voorwaarden</v>
      </c>
      <c r="V348" s="37" t="str">
        <f t="shared" si="64"/>
        <v/>
      </c>
    </row>
    <row r="349" spans="1:22" x14ac:dyDescent="0.25">
      <c r="A349" s="54" t="s">
        <v>727</v>
      </c>
      <c r="B349" s="55">
        <v>207010.02</v>
      </c>
      <c r="C349" s="54" t="s">
        <v>728</v>
      </c>
      <c r="D349" s="56" t="s">
        <v>10</v>
      </c>
      <c r="E349" s="57">
        <v>5</v>
      </c>
      <c r="F349" s="38" t="str">
        <f t="shared" si="65"/>
        <v>B</v>
      </c>
      <c r="G349" s="38" t="str">
        <f t="shared" si="59"/>
        <v>Balans</v>
      </c>
      <c r="H349" s="38" t="str">
        <f t="shared" si="66"/>
        <v>BMva</v>
      </c>
      <c r="I349" s="38" t="str">
        <f t="shared" si="60"/>
        <v>MATERIËLE VASTE ACTIVA</v>
      </c>
      <c r="J349" s="38" t="str">
        <f t="shared" si="67"/>
        <v>BMvaOzv</v>
      </c>
      <c r="K349" s="38" t="str">
        <f t="shared" si="61"/>
        <v>Onroerende zaken verkocht onder voorwaarden</v>
      </c>
      <c r="L349" s="38" t="str">
        <f t="shared" si="68"/>
        <v>BMvaOzvVvp</v>
      </c>
      <c r="M349" s="38" t="str">
        <f t="shared" si="62"/>
        <v>Verkrijgings- of vervaardigingsprijs onroerende zaken verkocht onder voorwaarden</v>
      </c>
      <c r="N349" s="38" t="str">
        <f t="shared" si="69"/>
        <v>BMvaOzvVvpIna</v>
      </c>
      <c r="O349" s="38" t="str">
        <f t="shared" si="63"/>
        <v>Investeringen nieuw aangeschaft onroerende zaken verkocht onder voorwaarden</v>
      </c>
      <c r="V349" s="37" t="str">
        <f t="shared" si="64"/>
        <v/>
      </c>
    </row>
    <row r="350" spans="1:22" ht="31.5" x14ac:dyDescent="0.25">
      <c r="A350" s="54" t="s">
        <v>729</v>
      </c>
      <c r="B350" s="55">
        <v>207010.03</v>
      </c>
      <c r="C350" s="54" t="s">
        <v>730</v>
      </c>
      <c r="D350" s="56" t="s">
        <v>10</v>
      </c>
      <c r="E350" s="57">
        <v>5</v>
      </c>
      <c r="F350" s="38" t="str">
        <f t="shared" si="65"/>
        <v>B</v>
      </c>
      <c r="G350" s="38" t="str">
        <f t="shared" si="59"/>
        <v>Balans</v>
      </c>
      <c r="H350" s="38" t="str">
        <f t="shared" si="66"/>
        <v>BMva</v>
      </c>
      <c r="I350" s="38" t="str">
        <f t="shared" si="60"/>
        <v>MATERIËLE VASTE ACTIVA</v>
      </c>
      <c r="J350" s="38" t="str">
        <f t="shared" si="67"/>
        <v>BMvaOzv</v>
      </c>
      <c r="K350" s="38" t="str">
        <f t="shared" si="61"/>
        <v>Onroerende zaken verkocht onder voorwaarden</v>
      </c>
      <c r="L350" s="38" t="str">
        <f t="shared" si="68"/>
        <v>BMvaOzvVvp</v>
      </c>
      <c r="M350" s="38" t="str">
        <f t="shared" si="62"/>
        <v>Verkrijgings- of vervaardigingsprijs onroerende zaken verkocht onder voorwaarden</v>
      </c>
      <c r="N350" s="38" t="str">
        <f t="shared" si="69"/>
        <v>BMvaOzvVvpIta</v>
      </c>
      <c r="O350" s="38" t="str">
        <f t="shared" si="63"/>
        <v>Investeringen tweedehands aangeschaft onroerende zaken verkocht onder voorwaarden</v>
      </c>
      <c r="V350" s="37" t="str">
        <f t="shared" si="64"/>
        <v/>
      </c>
    </row>
    <row r="351" spans="1:22" ht="31.5" x14ac:dyDescent="0.25">
      <c r="A351" s="54" t="s">
        <v>731</v>
      </c>
      <c r="B351" s="55">
        <v>207010.04</v>
      </c>
      <c r="C351" s="54" t="s">
        <v>732</v>
      </c>
      <c r="D351" s="56" t="s">
        <v>10</v>
      </c>
      <c r="E351" s="57">
        <v>5</v>
      </c>
      <c r="F351" s="38" t="str">
        <f t="shared" si="65"/>
        <v>B</v>
      </c>
      <c r="G351" s="38" t="str">
        <f t="shared" si="59"/>
        <v>Balans</v>
      </c>
      <c r="H351" s="38" t="str">
        <f t="shared" si="66"/>
        <v>BMva</v>
      </c>
      <c r="I351" s="38" t="str">
        <f t="shared" si="60"/>
        <v>MATERIËLE VASTE ACTIVA</v>
      </c>
      <c r="J351" s="38" t="str">
        <f t="shared" si="67"/>
        <v>BMvaOzv</v>
      </c>
      <c r="K351" s="38" t="str">
        <f t="shared" si="61"/>
        <v>Onroerende zaken verkocht onder voorwaarden</v>
      </c>
      <c r="L351" s="38" t="str">
        <f t="shared" si="68"/>
        <v>BMvaOzvVvp</v>
      </c>
      <c r="M351" s="38" t="str">
        <f t="shared" si="62"/>
        <v>Verkrijgings- of vervaardigingsprijs onroerende zaken verkocht onder voorwaarden</v>
      </c>
      <c r="N351" s="38" t="str">
        <f t="shared" si="69"/>
        <v>BMvaOzvVvpIie</v>
      </c>
      <c r="O351" s="38" t="str">
        <f t="shared" si="63"/>
        <v>Investeringen in eigen beheer vervaardigd onroerende zaken verkocht onder voorwaarden</v>
      </c>
      <c r="V351" s="37" t="str">
        <f t="shared" si="64"/>
        <v/>
      </c>
    </row>
    <row r="352" spans="1:22" x14ac:dyDescent="0.25">
      <c r="A352" s="54" t="s">
        <v>733</v>
      </c>
      <c r="B352" s="55">
        <v>207010.05</v>
      </c>
      <c r="C352" s="58" t="s">
        <v>734</v>
      </c>
      <c r="D352" s="59" t="s">
        <v>10</v>
      </c>
      <c r="E352" s="60">
        <v>5</v>
      </c>
      <c r="F352" s="38" t="str">
        <f t="shared" si="65"/>
        <v>B</v>
      </c>
      <c r="G352" s="38" t="str">
        <f t="shared" si="59"/>
        <v>Balans</v>
      </c>
      <c r="H352" s="38" t="str">
        <f t="shared" si="66"/>
        <v>BMva</v>
      </c>
      <c r="I352" s="38" t="str">
        <f t="shared" si="60"/>
        <v>MATERIËLE VASTE ACTIVA</v>
      </c>
      <c r="J352" s="38" t="str">
        <f t="shared" si="67"/>
        <v>BMvaOzv</v>
      </c>
      <c r="K352" s="38" t="str">
        <f t="shared" si="61"/>
        <v>Onroerende zaken verkocht onder voorwaarden</v>
      </c>
      <c r="L352" s="38" t="str">
        <f t="shared" si="68"/>
        <v>BMvaOzvVvp</v>
      </c>
      <c r="M352" s="38" t="str">
        <f t="shared" si="62"/>
        <v>Verkrijgings- of vervaardigingsprijs onroerende zaken verkocht onder voorwaarden</v>
      </c>
      <c r="N352" s="38" t="str">
        <f t="shared" si="69"/>
        <v>BMvaOzvVvpAdo</v>
      </c>
      <c r="O352" s="38" t="str">
        <f t="shared" si="63"/>
        <v>Aankopen door overnames onroerende zaken verkocht onder voorwaarden</v>
      </c>
      <c r="V352" s="37" t="str">
        <f t="shared" si="64"/>
        <v/>
      </c>
    </row>
    <row r="353" spans="1:22" x14ac:dyDescent="0.25">
      <c r="A353" s="54" t="s">
        <v>735</v>
      </c>
      <c r="B353" s="55">
        <v>207010.06</v>
      </c>
      <c r="C353" s="54" t="s">
        <v>736</v>
      </c>
      <c r="D353" s="56" t="s">
        <v>24</v>
      </c>
      <c r="E353" s="57">
        <v>5</v>
      </c>
      <c r="F353" s="38" t="str">
        <f t="shared" si="65"/>
        <v>B</v>
      </c>
      <c r="G353" s="38" t="str">
        <f t="shared" si="59"/>
        <v>Balans</v>
      </c>
      <c r="H353" s="38" t="str">
        <f t="shared" si="66"/>
        <v>BMva</v>
      </c>
      <c r="I353" s="38" t="str">
        <f t="shared" si="60"/>
        <v>MATERIËLE VASTE ACTIVA</v>
      </c>
      <c r="J353" s="38" t="str">
        <f t="shared" si="67"/>
        <v>BMvaOzv</v>
      </c>
      <c r="K353" s="38" t="str">
        <f t="shared" si="61"/>
        <v>Onroerende zaken verkocht onder voorwaarden</v>
      </c>
      <c r="L353" s="38" t="str">
        <f t="shared" si="68"/>
        <v>BMvaOzvVvp</v>
      </c>
      <c r="M353" s="38" t="str">
        <f t="shared" si="62"/>
        <v>Verkrijgings- of vervaardigingsprijs onroerende zaken verkocht onder voorwaarden</v>
      </c>
      <c r="N353" s="38" t="str">
        <f t="shared" si="69"/>
        <v>BMvaOzvVvpDes</v>
      </c>
      <c r="O353" s="38" t="str">
        <f t="shared" si="63"/>
        <v>Desinvesteringen onroerende zaken verkocht onder voorwaarden</v>
      </c>
      <c r="V353" s="37" t="str">
        <f t="shared" si="64"/>
        <v/>
      </c>
    </row>
    <row r="354" spans="1:22" x14ac:dyDescent="0.25">
      <c r="A354" s="54" t="s">
        <v>737</v>
      </c>
      <c r="B354" s="55">
        <v>207010.07</v>
      </c>
      <c r="C354" s="54" t="s">
        <v>738</v>
      </c>
      <c r="D354" s="56" t="s">
        <v>24</v>
      </c>
      <c r="E354" s="57">
        <v>5</v>
      </c>
      <c r="F354" s="38" t="str">
        <f t="shared" si="65"/>
        <v>B</v>
      </c>
      <c r="G354" s="38" t="str">
        <f t="shared" si="59"/>
        <v>Balans</v>
      </c>
      <c r="H354" s="38" t="str">
        <f t="shared" si="66"/>
        <v>BMva</v>
      </c>
      <c r="I354" s="38" t="str">
        <f t="shared" si="60"/>
        <v>MATERIËLE VASTE ACTIVA</v>
      </c>
      <c r="J354" s="38" t="str">
        <f t="shared" si="67"/>
        <v>BMvaOzv</v>
      </c>
      <c r="K354" s="38" t="str">
        <f t="shared" si="61"/>
        <v>Onroerende zaken verkocht onder voorwaarden</v>
      </c>
      <c r="L354" s="38" t="str">
        <f t="shared" si="68"/>
        <v>BMvaOzvVvp</v>
      </c>
      <c r="M354" s="38" t="str">
        <f t="shared" si="62"/>
        <v>Verkrijgings- of vervaardigingsprijs onroerende zaken verkocht onder voorwaarden</v>
      </c>
      <c r="N354" s="38" t="str">
        <f t="shared" si="69"/>
        <v>BMvaOzvVvpDda</v>
      </c>
      <c r="O354" s="38" t="str">
        <f t="shared" si="63"/>
        <v>Desinvesteringen door afstotingen onroerende zaken verkocht onder voorwaarden</v>
      </c>
      <c r="V354" s="37" t="str">
        <f t="shared" si="64"/>
        <v/>
      </c>
    </row>
    <row r="355" spans="1:22" x14ac:dyDescent="0.25">
      <c r="A355" s="54" t="s">
        <v>739</v>
      </c>
      <c r="B355" s="55">
        <v>207010.08</v>
      </c>
      <c r="C355" s="54" t="s">
        <v>740</v>
      </c>
      <c r="D355" s="56" t="s">
        <v>10</v>
      </c>
      <c r="E355" s="57">
        <v>5</v>
      </c>
      <c r="F355" s="38" t="str">
        <f t="shared" si="65"/>
        <v>B</v>
      </c>
      <c r="G355" s="38" t="str">
        <f t="shared" si="59"/>
        <v>Balans</v>
      </c>
      <c r="H355" s="38" t="str">
        <f t="shared" si="66"/>
        <v>BMva</v>
      </c>
      <c r="I355" s="38" t="str">
        <f t="shared" si="60"/>
        <v>MATERIËLE VASTE ACTIVA</v>
      </c>
      <c r="J355" s="38" t="str">
        <f t="shared" si="67"/>
        <v>BMvaOzv</v>
      </c>
      <c r="K355" s="38" t="str">
        <f t="shared" si="61"/>
        <v>Onroerende zaken verkocht onder voorwaarden</v>
      </c>
      <c r="L355" s="38" t="str">
        <f t="shared" si="68"/>
        <v>BMvaOzvVvp</v>
      </c>
      <c r="M355" s="38" t="str">
        <f t="shared" si="62"/>
        <v>Verkrijgings- of vervaardigingsprijs onroerende zaken verkocht onder voorwaarden</v>
      </c>
      <c r="N355" s="38" t="str">
        <f t="shared" si="69"/>
        <v>BMvaOzvVvpOmv</v>
      </c>
      <c r="O355" s="38" t="str">
        <f t="shared" si="63"/>
        <v>Omrekeningsverschillen onroerende zaken verkocht onder voorwaarden</v>
      </c>
      <c r="V355" s="37" t="str">
        <f t="shared" si="64"/>
        <v/>
      </c>
    </row>
    <row r="356" spans="1:22" x14ac:dyDescent="0.25">
      <c r="A356" s="54" t="s">
        <v>741</v>
      </c>
      <c r="B356" s="55">
        <v>207010.09</v>
      </c>
      <c r="C356" s="54" t="s">
        <v>742</v>
      </c>
      <c r="D356" s="56" t="s">
        <v>10</v>
      </c>
      <c r="E356" s="57">
        <v>5</v>
      </c>
      <c r="F356" s="38" t="str">
        <f t="shared" si="65"/>
        <v>B</v>
      </c>
      <c r="G356" s="38" t="str">
        <f t="shared" si="59"/>
        <v>Balans</v>
      </c>
      <c r="H356" s="38" t="str">
        <f t="shared" si="66"/>
        <v>BMva</v>
      </c>
      <c r="I356" s="38" t="str">
        <f t="shared" si="60"/>
        <v>MATERIËLE VASTE ACTIVA</v>
      </c>
      <c r="J356" s="38" t="str">
        <f t="shared" si="67"/>
        <v>BMvaOzv</v>
      </c>
      <c r="K356" s="38" t="str">
        <f t="shared" si="61"/>
        <v>Onroerende zaken verkocht onder voorwaarden</v>
      </c>
      <c r="L356" s="38" t="str">
        <f t="shared" si="68"/>
        <v>BMvaOzvVvp</v>
      </c>
      <c r="M356" s="38" t="str">
        <f t="shared" si="62"/>
        <v>Verkrijgings- of vervaardigingsprijs onroerende zaken verkocht onder voorwaarden</v>
      </c>
      <c r="N356" s="38" t="str">
        <f t="shared" si="69"/>
        <v>BMvaOzvVvpOve</v>
      </c>
      <c r="O356" s="38" t="str">
        <f t="shared" si="63"/>
        <v>Overboekingen onroerende zaken verkocht onder voorwaarden</v>
      </c>
      <c r="V356" s="37" t="str">
        <f t="shared" si="64"/>
        <v/>
      </c>
    </row>
    <row r="357" spans="1:22" x14ac:dyDescent="0.25">
      <c r="A357" s="54" t="s">
        <v>743</v>
      </c>
      <c r="B357" s="55">
        <v>207010.1</v>
      </c>
      <c r="C357" s="54" t="s">
        <v>744</v>
      </c>
      <c r="D357" s="56" t="s">
        <v>10</v>
      </c>
      <c r="E357" s="57">
        <v>5</v>
      </c>
      <c r="F357" s="38" t="str">
        <f t="shared" si="65"/>
        <v>B</v>
      </c>
      <c r="G357" s="38" t="str">
        <f t="shared" si="59"/>
        <v>Balans</v>
      </c>
      <c r="H357" s="38" t="str">
        <f t="shared" si="66"/>
        <v>BMva</v>
      </c>
      <c r="I357" s="38" t="str">
        <f t="shared" si="60"/>
        <v>MATERIËLE VASTE ACTIVA</v>
      </c>
      <c r="J357" s="38" t="str">
        <f t="shared" si="67"/>
        <v>BMvaOzv</v>
      </c>
      <c r="K357" s="38" t="str">
        <f t="shared" si="61"/>
        <v>Onroerende zaken verkocht onder voorwaarden</v>
      </c>
      <c r="L357" s="38" t="str">
        <f t="shared" si="68"/>
        <v>BMvaOzvVvp</v>
      </c>
      <c r="M357" s="38" t="str">
        <f t="shared" si="62"/>
        <v>Verkrijgings- of vervaardigingsprijs onroerende zaken verkocht onder voorwaarden</v>
      </c>
      <c r="N357" s="38" t="str">
        <f t="shared" si="69"/>
        <v>BMvaOzvVvpOvm</v>
      </c>
      <c r="O357" s="38" t="str">
        <f t="shared" si="63"/>
        <v>Overige mutaties onroerende zaken verkocht onder voorwaarden</v>
      </c>
      <c r="V357" s="37" t="str">
        <f t="shared" si="64"/>
        <v/>
      </c>
    </row>
    <row r="358" spans="1:22" ht="31.5" x14ac:dyDescent="0.25">
      <c r="A358" s="49" t="s">
        <v>745</v>
      </c>
      <c r="B358" s="50" t="s">
        <v>746</v>
      </c>
      <c r="C358" s="49" t="s">
        <v>747</v>
      </c>
      <c r="D358" s="61" t="s">
        <v>24</v>
      </c>
      <c r="E358" s="62">
        <v>4</v>
      </c>
      <c r="F358" s="38" t="str">
        <f t="shared" si="65"/>
        <v>B</v>
      </c>
      <c r="G358" s="38" t="str">
        <f t="shared" si="59"/>
        <v>Balans</v>
      </c>
      <c r="H358" s="38" t="str">
        <f t="shared" si="66"/>
        <v>BMva</v>
      </c>
      <c r="I358" s="38" t="str">
        <f t="shared" si="60"/>
        <v>MATERIËLE VASTE ACTIVA</v>
      </c>
      <c r="J358" s="38" t="str">
        <f t="shared" si="67"/>
        <v>BMvaOzv</v>
      </c>
      <c r="K358" s="38" t="str">
        <f t="shared" si="61"/>
        <v>Onroerende zaken verkocht onder voorwaarden</v>
      </c>
      <c r="L358" s="38" t="str">
        <f t="shared" si="68"/>
        <v>BMvaOzvCae</v>
      </c>
      <c r="M358" s="38" t="str">
        <f t="shared" si="62"/>
        <v>Cumulatieve afschrijvingen en waardeverminderingen onroerende zaken verkocht onder voorwaarden</v>
      </c>
      <c r="N358" s="38" t="str">
        <f t="shared" si="69"/>
        <v/>
      </c>
      <c r="O358" s="38" t="str">
        <f t="shared" si="63"/>
        <v/>
      </c>
      <c r="V358" s="37" t="str">
        <f t="shared" si="64"/>
        <v/>
      </c>
    </row>
    <row r="359" spans="1:22" x14ac:dyDescent="0.25">
      <c r="A359" s="54" t="s">
        <v>748</v>
      </c>
      <c r="B359" s="55">
        <v>207020.01</v>
      </c>
      <c r="C359" s="54" t="s">
        <v>726</v>
      </c>
      <c r="D359" s="56" t="s">
        <v>24</v>
      </c>
      <c r="E359" s="57">
        <v>5</v>
      </c>
      <c r="F359" s="38" t="str">
        <f t="shared" si="65"/>
        <v>B</v>
      </c>
      <c r="G359" s="38" t="str">
        <f t="shared" si="59"/>
        <v>Balans</v>
      </c>
      <c r="H359" s="38" t="str">
        <f t="shared" si="66"/>
        <v>BMva</v>
      </c>
      <c r="I359" s="38" t="str">
        <f t="shared" si="60"/>
        <v>MATERIËLE VASTE ACTIVA</v>
      </c>
      <c r="J359" s="38" t="str">
        <f t="shared" si="67"/>
        <v>BMvaOzv</v>
      </c>
      <c r="K359" s="38" t="str">
        <f t="shared" si="61"/>
        <v>Onroerende zaken verkocht onder voorwaarden</v>
      </c>
      <c r="L359" s="38" t="str">
        <f t="shared" si="68"/>
        <v>BMvaOzvCae</v>
      </c>
      <c r="M359" s="38" t="str">
        <f t="shared" si="62"/>
        <v>Cumulatieve afschrijvingen en waardeverminderingen onroerende zaken verkocht onder voorwaarden</v>
      </c>
      <c r="N359" s="38" t="str">
        <f t="shared" si="69"/>
        <v>BMvaOzvCaeBeg</v>
      </c>
      <c r="O359" s="38" t="str">
        <f t="shared" si="63"/>
        <v>Beginbalans onroerende zaken verkocht onder voorwaarden</v>
      </c>
      <c r="V359" s="37" t="str">
        <f t="shared" si="64"/>
        <v/>
      </c>
    </row>
    <row r="360" spans="1:22" x14ac:dyDescent="0.25">
      <c r="A360" s="54" t="s">
        <v>749</v>
      </c>
      <c r="B360" s="55">
        <v>207020.02</v>
      </c>
      <c r="C360" s="54" t="s">
        <v>750</v>
      </c>
      <c r="D360" s="56" t="s">
        <v>24</v>
      </c>
      <c r="E360" s="57">
        <v>5</v>
      </c>
      <c r="F360" s="38" t="str">
        <f t="shared" si="65"/>
        <v>B</v>
      </c>
      <c r="G360" s="38" t="str">
        <f t="shared" si="59"/>
        <v>Balans</v>
      </c>
      <c r="H360" s="38" t="str">
        <f t="shared" si="66"/>
        <v>BMva</v>
      </c>
      <c r="I360" s="38" t="str">
        <f t="shared" si="60"/>
        <v>MATERIËLE VASTE ACTIVA</v>
      </c>
      <c r="J360" s="38" t="str">
        <f t="shared" si="67"/>
        <v>BMvaOzv</v>
      </c>
      <c r="K360" s="38" t="str">
        <f t="shared" si="61"/>
        <v>Onroerende zaken verkocht onder voorwaarden</v>
      </c>
      <c r="L360" s="38" t="str">
        <f t="shared" si="68"/>
        <v>BMvaOzvCae</v>
      </c>
      <c r="M360" s="38" t="str">
        <f t="shared" si="62"/>
        <v>Cumulatieve afschrijvingen en waardeverminderingen onroerende zaken verkocht onder voorwaarden</v>
      </c>
      <c r="N360" s="38" t="str">
        <f t="shared" si="69"/>
        <v>BMvaOzvCaeAfs</v>
      </c>
      <c r="O360" s="38" t="str">
        <f t="shared" si="63"/>
        <v>Afschrijvingen onroerende zaken verkocht onder voorwaarden</v>
      </c>
      <c r="V360" s="37" t="str">
        <f t="shared" si="64"/>
        <v/>
      </c>
    </row>
    <row r="361" spans="1:22" ht="31.5" x14ac:dyDescent="0.25">
      <c r="A361" s="54" t="s">
        <v>751</v>
      </c>
      <c r="B361" s="55">
        <v>207020.03</v>
      </c>
      <c r="C361" s="54" t="s">
        <v>752</v>
      </c>
      <c r="D361" s="56" t="s">
        <v>10</v>
      </c>
      <c r="E361" s="57">
        <v>5</v>
      </c>
      <c r="F361" s="38" t="str">
        <f t="shared" si="65"/>
        <v>B</v>
      </c>
      <c r="G361" s="38" t="str">
        <f t="shared" si="59"/>
        <v>Balans</v>
      </c>
      <c r="H361" s="38" t="str">
        <f t="shared" si="66"/>
        <v>BMva</v>
      </c>
      <c r="I361" s="38" t="str">
        <f t="shared" si="60"/>
        <v>MATERIËLE VASTE ACTIVA</v>
      </c>
      <c r="J361" s="38" t="str">
        <f t="shared" si="67"/>
        <v>BMvaOzv</v>
      </c>
      <c r="K361" s="38" t="str">
        <f t="shared" si="61"/>
        <v>Onroerende zaken verkocht onder voorwaarden</v>
      </c>
      <c r="L361" s="38" t="str">
        <f t="shared" si="68"/>
        <v>BMvaOzvCae</v>
      </c>
      <c r="M361" s="38" t="str">
        <f t="shared" si="62"/>
        <v>Cumulatieve afschrijvingen en waardeverminderingen onroerende zaken verkocht onder voorwaarden</v>
      </c>
      <c r="N361" s="38" t="str">
        <f t="shared" si="69"/>
        <v>BMvaOzvCaeDca</v>
      </c>
      <c r="O361" s="38" t="str">
        <f t="shared" si="63"/>
        <v>Desinvestering cumulatieve afschrijvingen en waardeverminderingen onroerende zaken verkocht onder voorwaarden</v>
      </c>
      <c r="V361" s="37" t="str">
        <f t="shared" si="64"/>
        <v/>
      </c>
    </row>
    <row r="362" spans="1:22" x14ac:dyDescent="0.25">
      <c r="A362" s="54" t="s">
        <v>753</v>
      </c>
      <c r="B362" s="55">
        <v>207020.04</v>
      </c>
      <c r="C362" s="54" t="s">
        <v>754</v>
      </c>
      <c r="D362" s="56" t="s">
        <v>24</v>
      </c>
      <c r="E362" s="57">
        <v>5</v>
      </c>
      <c r="F362" s="38" t="str">
        <f t="shared" si="65"/>
        <v>B</v>
      </c>
      <c r="G362" s="38" t="str">
        <f t="shared" si="59"/>
        <v>Balans</v>
      </c>
      <c r="H362" s="38" t="str">
        <f t="shared" si="66"/>
        <v>BMva</v>
      </c>
      <c r="I362" s="38" t="str">
        <f t="shared" si="60"/>
        <v>MATERIËLE VASTE ACTIVA</v>
      </c>
      <c r="J362" s="38" t="str">
        <f t="shared" si="67"/>
        <v>BMvaOzv</v>
      </c>
      <c r="K362" s="38" t="str">
        <f t="shared" si="61"/>
        <v>Onroerende zaken verkocht onder voorwaarden</v>
      </c>
      <c r="L362" s="38" t="str">
        <f t="shared" si="68"/>
        <v>BMvaOzvCae</v>
      </c>
      <c r="M362" s="38" t="str">
        <f t="shared" si="62"/>
        <v>Cumulatieve afschrijvingen en waardeverminderingen onroerende zaken verkocht onder voorwaarden</v>
      </c>
      <c r="N362" s="38" t="str">
        <f t="shared" si="69"/>
        <v>BMvaOzvCaeWvr</v>
      </c>
      <c r="O362" s="38" t="str">
        <f t="shared" si="63"/>
        <v>Waardeverminderingen onroerende zaken verkocht onder voorwaarden</v>
      </c>
      <c r="V362" s="37" t="str">
        <f t="shared" si="64"/>
        <v/>
      </c>
    </row>
    <row r="363" spans="1:22" ht="31.5" x14ac:dyDescent="0.25">
      <c r="A363" s="54" t="s">
        <v>755</v>
      </c>
      <c r="B363" s="55">
        <v>207020.05</v>
      </c>
      <c r="C363" s="54" t="s">
        <v>756</v>
      </c>
      <c r="D363" s="56" t="s">
        <v>10</v>
      </c>
      <c r="E363" s="57">
        <v>5</v>
      </c>
      <c r="F363" s="38" t="str">
        <f t="shared" si="65"/>
        <v>B</v>
      </c>
      <c r="G363" s="38" t="str">
        <f t="shared" si="59"/>
        <v>Balans</v>
      </c>
      <c r="H363" s="38" t="str">
        <f t="shared" si="66"/>
        <v>BMva</v>
      </c>
      <c r="I363" s="38" t="str">
        <f t="shared" si="60"/>
        <v>MATERIËLE VASTE ACTIVA</v>
      </c>
      <c r="J363" s="38" t="str">
        <f t="shared" si="67"/>
        <v>BMvaOzv</v>
      </c>
      <c r="K363" s="38" t="str">
        <f t="shared" si="61"/>
        <v>Onroerende zaken verkocht onder voorwaarden</v>
      </c>
      <c r="L363" s="38" t="str">
        <f t="shared" si="68"/>
        <v>BMvaOzvCae</v>
      </c>
      <c r="M363" s="38" t="str">
        <f t="shared" si="62"/>
        <v>Cumulatieve afschrijvingen en waardeverminderingen onroerende zaken verkocht onder voorwaarden</v>
      </c>
      <c r="N363" s="38" t="str">
        <f t="shared" si="69"/>
        <v>BMvaOzvCaeTvw</v>
      </c>
      <c r="O363" s="38" t="str">
        <f t="shared" si="63"/>
        <v>Terugneming van waardeverminderingen onroerende zaken verkocht onder voorwaarden</v>
      </c>
      <c r="V363" s="37" t="str">
        <f t="shared" si="64"/>
        <v/>
      </c>
    </row>
    <row r="364" spans="1:22" x14ac:dyDescent="0.25">
      <c r="A364" s="49" t="s">
        <v>757</v>
      </c>
      <c r="B364" s="50" t="s">
        <v>758</v>
      </c>
      <c r="C364" s="49" t="s">
        <v>759</v>
      </c>
      <c r="D364" s="61" t="s">
        <v>10</v>
      </c>
      <c r="E364" s="62">
        <v>4</v>
      </c>
      <c r="F364" s="38" t="str">
        <f t="shared" si="65"/>
        <v>B</v>
      </c>
      <c r="G364" s="38" t="str">
        <f t="shared" si="59"/>
        <v>Balans</v>
      </c>
      <c r="H364" s="38" t="str">
        <f t="shared" si="66"/>
        <v>BMva</v>
      </c>
      <c r="I364" s="38" t="str">
        <f t="shared" si="60"/>
        <v>MATERIËLE VASTE ACTIVA</v>
      </c>
      <c r="J364" s="38" t="str">
        <f t="shared" si="67"/>
        <v>BMvaOzv</v>
      </c>
      <c r="K364" s="38" t="str">
        <f t="shared" si="61"/>
        <v>Onroerende zaken verkocht onder voorwaarden</v>
      </c>
      <c r="L364" s="38" t="str">
        <f t="shared" si="68"/>
        <v>BMvaOzvCuh</v>
      </c>
      <c r="M364" s="38" t="str">
        <f t="shared" si="62"/>
        <v>Cumulatieve herwaarderingen onroerende zaken verkocht onder voorwaarden</v>
      </c>
      <c r="N364" s="38" t="str">
        <f t="shared" si="69"/>
        <v/>
      </c>
      <c r="O364" s="38" t="str">
        <f t="shared" si="63"/>
        <v/>
      </c>
      <c r="V364" s="37" t="str">
        <f t="shared" si="64"/>
        <v/>
      </c>
    </row>
    <row r="365" spans="1:22" x14ac:dyDescent="0.25">
      <c r="A365" s="54" t="s">
        <v>760</v>
      </c>
      <c r="B365" s="55">
        <v>207030.01</v>
      </c>
      <c r="C365" s="54" t="s">
        <v>726</v>
      </c>
      <c r="D365" s="56" t="s">
        <v>10</v>
      </c>
      <c r="E365" s="57">
        <v>5</v>
      </c>
      <c r="F365" s="38" t="str">
        <f t="shared" si="65"/>
        <v>B</v>
      </c>
      <c r="G365" s="38" t="str">
        <f t="shared" si="59"/>
        <v>Balans</v>
      </c>
      <c r="H365" s="38" t="str">
        <f t="shared" si="66"/>
        <v>BMva</v>
      </c>
      <c r="I365" s="38" t="str">
        <f t="shared" si="60"/>
        <v>MATERIËLE VASTE ACTIVA</v>
      </c>
      <c r="J365" s="38" t="str">
        <f t="shared" si="67"/>
        <v>BMvaOzv</v>
      </c>
      <c r="K365" s="38" t="str">
        <f t="shared" si="61"/>
        <v>Onroerende zaken verkocht onder voorwaarden</v>
      </c>
      <c r="L365" s="38" t="str">
        <f t="shared" si="68"/>
        <v>BMvaOzvCuh</v>
      </c>
      <c r="M365" s="38" t="str">
        <f t="shared" si="62"/>
        <v>Cumulatieve herwaarderingen onroerende zaken verkocht onder voorwaarden</v>
      </c>
      <c r="N365" s="38" t="str">
        <f t="shared" si="69"/>
        <v>BMvaOzvCuhBeg</v>
      </c>
      <c r="O365" s="38" t="str">
        <f t="shared" si="63"/>
        <v>Beginbalans onroerende zaken verkocht onder voorwaarden</v>
      </c>
      <c r="V365" s="37" t="str">
        <f t="shared" si="64"/>
        <v/>
      </c>
    </row>
    <row r="366" spans="1:22" x14ac:dyDescent="0.25">
      <c r="A366" s="54" t="s">
        <v>761</v>
      </c>
      <c r="B366" s="55">
        <v>207030.02</v>
      </c>
      <c r="C366" s="54" t="s">
        <v>762</v>
      </c>
      <c r="D366" s="56" t="s">
        <v>10</v>
      </c>
      <c r="E366" s="57">
        <v>5</v>
      </c>
      <c r="F366" s="38" t="str">
        <f t="shared" si="65"/>
        <v>B</v>
      </c>
      <c r="G366" s="38" t="str">
        <f t="shared" si="59"/>
        <v>Balans</v>
      </c>
      <c r="H366" s="38" t="str">
        <f t="shared" si="66"/>
        <v>BMva</v>
      </c>
      <c r="I366" s="38" t="str">
        <f t="shared" si="60"/>
        <v>MATERIËLE VASTE ACTIVA</v>
      </c>
      <c r="J366" s="38" t="str">
        <f t="shared" si="67"/>
        <v>BMvaOzv</v>
      </c>
      <c r="K366" s="38" t="str">
        <f t="shared" si="61"/>
        <v>Onroerende zaken verkocht onder voorwaarden</v>
      </c>
      <c r="L366" s="38" t="str">
        <f t="shared" si="68"/>
        <v>BMvaOzvCuh</v>
      </c>
      <c r="M366" s="38" t="str">
        <f t="shared" si="62"/>
        <v>Cumulatieve herwaarderingen onroerende zaken verkocht onder voorwaarden</v>
      </c>
      <c r="N366" s="38" t="str">
        <f t="shared" si="69"/>
        <v>BMvaOzvCuhHer</v>
      </c>
      <c r="O366" s="38" t="str">
        <f t="shared" si="63"/>
        <v>Herwaarderingen onroerende zaken verkocht onder voorwaarden</v>
      </c>
      <c r="V366" s="37" t="str">
        <f t="shared" si="64"/>
        <v/>
      </c>
    </row>
    <row r="367" spans="1:22" x14ac:dyDescent="0.25">
      <c r="A367" s="54" t="s">
        <v>763</v>
      </c>
      <c r="B367" s="55">
        <v>207030.03</v>
      </c>
      <c r="C367" s="54" t="s">
        <v>764</v>
      </c>
      <c r="D367" s="56" t="s">
        <v>24</v>
      </c>
      <c r="E367" s="57">
        <v>5</v>
      </c>
      <c r="F367" s="38" t="str">
        <f t="shared" si="65"/>
        <v>B</v>
      </c>
      <c r="G367" s="38" t="str">
        <f t="shared" si="59"/>
        <v>Balans</v>
      </c>
      <c r="H367" s="38" t="str">
        <f t="shared" si="66"/>
        <v>BMva</v>
      </c>
      <c r="I367" s="38" t="str">
        <f t="shared" si="60"/>
        <v>MATERIËLE VASTE ACTIVA</v>
      </c>
      <c r="J367" s="38" t="str">
        <f t="shared" si="67"/>
        <v>BMvaOzv</v>
      </c>
      <c r="K367" s="38" t="str">
        <f t="shared" si="61"/>
        <v>Onroerende zaken verkocht onder voorwaarden</v>
      </c>
      <c r="L367" s="38" t="str">
        <f t="shared" si="68"/>
        <v>BMvaOzvCuh</v>
      </c>
      <c r="M367" s="38" t="str">
        <f t="shared" si="62"/>
        <v>Cumulatieve herwaarderingen onroerende zaken verkocht onder voorwaarden</v>
      </c>
      <c r="N367" s="38" t="str">
        <f t="shared" si="69"/>
        <v>BMvaOzvCuhAfh</v>
      </c>
      <c r="O367" s="38" t="str">
        <f t="shared" si="63"/>
        <v>Afschrijving herwaarderingen onroerende zaken verkocht onder voorwaarden</v>
      </c>
      <c r="V367" s="37" t="str">
        <f t="shared" si="64"/>
        <v/>
      </c>
    </row>
    <row r="368" spans="1:22" x14ac:dyDescent="0.25">
      <c r="A368" s="54" t="s">
        <v>765</v>
      </c>
      <c r="B368" s="55">
        <v>207030.04</v>
      </c>
      <c r="C368" s="54" t="s">
        <v>766</v>
      </c>
      <c r="D368" s="56" t="s">
        <v>24</v>
      </c>
      <c r="E368" s="57">
        <v>5</v>
      </c>
      <c r="F368" s="38" t="str">
        <f t="shared" si="65"/>
        <v>B</v>
      </c>
      <c r="G368" s="38" t="str">
        <f t="shared" si="59"/>
        <v>Balans</v>
      </c>
      <c r="H368" s="38" t="str">
        <f t="shared" si="66"/>
        <v>BMva</v>
      </c>
      <c r="I368" s="38" t="str">
        <f t="shared" si="60"/>
        <v>MATERIËLE VASTE ACTIVA</v>
      </c>
      <c r="J368" s="38" t="str">
        <f t="shared" si="67"/>
        <v>BMvaOzv</v>
      </c>
      <c r="K368" s="38" t="str">
        <f t="shared" si="61"/>
        <v>Onroerende zaken verkocht onder voorwaarden</v>
      </c>
      <c r="L368" s="38" t="str">
        <f t="shared" si="68"/>
        <v>BMvaOzvCuh</v>
      </c>
      <c r="M368" s="38" t="str">
        <f t="shared" si="62"/>
        <v>Cumulatieve herwaarderingen onroerende zaken verkocht onder voorwaarden</v>
      </c>
      <c r="N368" s="38" t="str">
        <f t="shared" si="69"/>
        <v>BMvaOzvCuhDeh</v>
      </c>
      <c r="O368" s="38" t="str">
        <f t="shared" si="63"/>
        <v>Desinvestering herwaarderingen onroerende zaken verkocht onder voorwaarden</v>
      </c>
      <c r="V368" s="37" t="str">
        <f t="shared" si="64"/>
        <v/>
      </c>
    </row>
    <row r="369" spans="1:22" x14ac:dyDescent="0.25">
      <c r="A369" s="43" t="s">
        <v>767</v>
      </c>
      <c r="B369" s="44" t="s">
        <v>768</v>
      </c>
      <c r="C369" s="43" t="s">
        <v>769</v>
      </c>
      <c r="D369" s="45" t="s">
        <v>10</v>
      </c>
      <c r="E369" s="46">
        <v>3</v>
      </c>
      <c r="F369" s="38" t="str">
        <f t="shared" si="65"/>
        <v>B</v>
      </c>
      <c r="G369" s="38" t="str">
        <f t="shared" si="59"/>
        <v>Balans</v>
      </c>
      <c r="H369" s="38" t="str">
        <f t="shared" si="66"/>
        <v>BMva</v>
      </c>
      <c r="I369" s="38" t="str">
        <f t="shared" si="60"/>
        <v>MATERIËLE VASTE ACTIVA</v>
      </c>
      <c r="J369" s="38" t="str">
        <f t="shared" si="67"/>
        <v>BMvaOvg</v>
      </c>
      <c r="K369" s="38" t="str">
        <f t="shared" si="61"/>
        <v>Overige vastgoedbeleggingen</v>
      </c>
      <c r="L369" s="38" t="str">
        <f t="shared" si="68"/>
        <v/>
      </c>
      <c r="M369" s="38" t="str">
        <f t="shared" si="62"/>
        <v/>
      </c>
      <c r="N369" s="38" t="str">
        <f t="shared" si="69"/>
        <v/>
      </c>
      <c r="O369" s="38" t="str">
        <f t="shared" si="63"/>
        <v/>
      </c>
      <c r="V369" s="37" t="str">
        <f t="shared" si="64"/>
        <v/>
      </c>
    </row>
    <row r="370" spans="1:22" x14ac:dyDescent="0.25">
      <c r="A370" s="49" t="s">
        <v>770</v>
      </c>
      <c r="B370" s="50" t="s">
        <v>771</v>
      </c>
      <c r="C370" s="49" t="s">
        <v>772</v>
      </c>
      <c r="D370" s="61" t="s">
        <v>10</v>
      </c>
      <c r="E370" s="62">
        <v>4</v>
      </c>
      <c r="F370" s="38" t="str">
        <f t="shared" si="65"/>
        <v>B</v>
      </c>
      <c r="G370" s="38" t="str">
        <f t="shared" si="59"/>
        <v>Balans</v>
      </c>
      <c r="H370" s="38" t="str">
        <f t="shared" si="66"/>
        <v>BMva</v>
      </c>
      <c r="I370" s="38" t="str">
        <f t="shared" si="60"/>
        <v>MATERIËLE VASTE ACTIVA</v>
      </c>
      <c r="J370" s="38" t="str">
        <f t="shared" si="67"/>
        <v>BMvaOvg</v>
      </c>
      <c r="K370" s="38" t="str">
        <f t="shared" si="61"/>
        <v>Overige vastgoedbeleggingen</v>
      </c>
      <c r="L370" s="38" t="str">
        <f t="shared" si="68"/>
        <v>BMvaOvgVvp</v>
      </c>
      <c r="M370" s="38" t="str">
        <f t="shared" si="62"/>
        <v>Verkrijgings- of vervaardigingsprijs overige vastgoedbeleggingen</v>
      </c>
      <c r="N370" s="38" t="str">
        <f t="shared" si="69"/>
        <v/>
      </c>
      <c r="O370" s="38" t="str">
        <f t="shared" si="63"/>
        <v/>
      </c>
      <c r="V370" s="37" t="str">
        <f t="shared" si="64"/>
        <v/>
      </c>
    </row>
    <row r="371" spans="1:22" x14ac:dyDescent="0.25">
      <c r="A371" s="54" t="s">
        <v>773</v>
      </c>
      <c r="B371" s="55">
        <v>208010.01</v>
      </c>
      <c r="C371" s="58" t="s">
        <v>774</v>
      </c>
      <c r="D371" s="59" t="s">
        <v>10</v>
      </c>
      <c r="E371" s="60">
        <v>5</v>
      </c>
      <c r="F371" s="38" t="str">
        <f t="shared" si="65"/>
        <v>B</v>
      </c>
      <c r="G371" s="38" t="str">
        <f t="shared" si="59"/>
        <v>Balans</v>
      </c>
      <c r="H371" s="38" t="str">
        <f t="shared" si="66"/>
        <v>BMva</v>
      </c>
      <c r="I371" s="38" t="str">
        <f t="shared" si="60"/>
        <v>MATERIËLE VASTE ACTIVA</v>
      </c>
      <c r="J371" s="38" t="str">
        <f t="shared" si="67"/>
        <v>BMvaOvg</v>
      </c>
      <c r="K371" s="38" t="str">
        <f t="shared" si="61"/>
        <v>Overige vastgoedbeleggingen</v>
      </c>
      <c r="L371" s="38" t="str">
        <f t="shared" si="68"/>
        <v>BMvaOvgVvp</v>
      </c>
      <c r="M371" s="38" t="str">
        <f t="shared" si="62"/>
        <v>Verkrijgings- of vervaardigingsprijs overige vastgoedbeleggingen</v>
      </c>
      <c r="N371" s="38" t="str">
        <f t="shared" si="69"/>
        <v>BMvaOvgVvpBeg</v>
      </c>
      <c r="O371" s="38" t="str">
        <f t="shared" si="63"/>
        <v>Beginbalans overige vastgoedbeleggingen</v>
      </c>
      <c r="V371" s="37" t="str">
        <f t="shared" si="64"/>
        <v/>
      </c>
    </row>
    <row r="372" spans="1:22" x14ac:dyDescent="0.25">
      <c r="A372" s="54" t="s">
        <v>775</v>
      </c>
      <c r="B372" s="55">
        <v>208010.02</v>
      </c>
      <c r="C372" s="54" t="s">
        <v>776</v>
      </c>
      <c r="D372" s="56" t="s">
        <v>10</v>
      </c>
      <c r="E372" s="57">
        <v>5</v>
      </c>
      <c r="F372" s="38" t="str">
        <f t="shared" si="65"/>
        <v>B</v>
      </c>
      <c r="G372" s="38" t="str">
        <f t="shared" si="59"/>
        <v>Balans</v>
      </c>
      <c r="H372" s="38" t="str">
        <f t="shared" si="66"/>
        <v>BMva</v>
      </c>
      <c r="I372" s="38" t="str">
        <f t="shared" si="60"/>
        <v>MATERIËLE VASTE ACTIVA</v>
      </c>
      <c r="J372" s="38" t="str">
        <f t="shared" si="67"/>
        <v>BMvaOvg</v>
      </c>
      <c r="K372" s="38" t="str">
        <f t="shared" si="61"/>
        <v>Overige vastgoedbeleggingen</v>
      </c>
      <c r="L372" s="38" t="str">
        <f t="shared" si="68"/>
        <v>BMvaOvgVvp</v>
      </c>
      <c r="M372" s="38" t="str">
        <f t="shared" si="62"/>
        <v>Verkrijgings- of vervaardigingsprijs overige vastgoedbeleggingen</v>
      </c>
      <c r="N372" s="38" t="str">
        <f t="shared" si="69"/>
        <v>BMvaOvgVvpIna</v>
      </c>
      <c r="O372" s="38" t="str">
        <f t="shared" si="63"/>
        <v>Investeringen nieuw aangeschaft overige vastgoedbeleggingen</v>
      </c>
      <c r="V372" s="37" t="str">
        <f t="shared" si="64"/>
        <v/>
      </c>
    </row>
    <row r="373" spans="1:22" x14ac:dyDescent="0.25">
      <c r="A373" s="54" t="s">
        <v>777</v>
      </c>
      <c r="B373" s="55">
        <v>208010.03</v>
      </c>
      <c r="C373" s="54" t="s">
        <v>778</v>
      </c>
      <c r="D373" s="56" t="s">
        <v>10</v>
      </c>
      <c r="E373" s="57">
        <v>5</v>
      </c>
      <c r="F373" s="38" t="str">
        <f t="shared" si="65"/>
        <v>B</v>
      </c>
      <c r="G373" s="38" t="str">
        <f t="shared" si="59"/>
        <v>Balans</v>
      </c>
      <c r="H373" s="38" t="str">
        <f t="shared" si="66"/>
        <v>BMva</v>
      </c>
      <c r="I373" s="38" t="str">
        <f t="shared" si="60"/>
        <v>MATERIËLE VASTE ACTIVA</v>
      </c>
      <c r="J373" s="38" t="str">
        <f t="shared" si="67"/>
        <v>BMvaOvg</v>
      </c>
      <c r="K373" s="38" t="str">
        <f t="shared" si="61"/>
        <v>Overige vastgoedbeleggingen</v>
      </c>
      <c r="L373" s="38" t="str">
        <f t="shared" si="68"/>
        <v>BMvaOvgVvp</v>
      </c>
      <c r="M373" s="38" t="str">
        <f t="shared" si="62"/>
        <v>Verkrijgings- of vervaardigingsprijs overige vastgoedbeleggingen</v>
      </c>
      <c r="N373" s="38" t="str">
        <f t="shared" si="69"/>
        <v>BMvaOvgVvpIta</v>
      </c>
      <c r="O373" s="38" t="str">
        <f t="shared" si="63"/>
        <v>Investeringen tweedehands aangeschaft overige vastgoedbeleggingen</v>
      </c>
      <c r="V373" s="37" t="str">
        <f t="shared" si="64"/>
        <v/>
      </c>
    </row>
    <row r="374" spans="1:22" x14ac:dyDescent="0.25">
      <c r="A374" s="54" t="s">
        <v>779</v>
      </c>
      <c r="B374" s="55">
        <v>208010.04</v>
      </c>
      <c r="C374" s="54" t="s">
        <v>780</v>
      </c>
      <c r="D374" s="56" t="s">
        <v>10</v>
      </c>
      <c r="E374" s="57">
        <v>5</v>
      </c>
      <c r="F374" s="38" t="str">
        <f t="shared" si="65"/>
        <v>B</v>
      </c>
      <c r="G374" s="38" t="str">
        <f t="shared" si="59"/>
        <v>Balans</v>
      </c>
      <c r="H374" s="38" t="str">
        <f t="shared" si="66"/>
        <v>BMva</v>
      </c>
      <c r="I374" s="38" t="str">
        <f t="shared" si="60"/>
        <v>MATERIËLE VASTE ACTIVA</v>
      </c>
      <c r="J374" s="38" t="str">
        <f t="shared" si="67"/>
        <v>BMvaOvg</v>
      </c>
      <c r="K374" s="38" t="str">
        <f t="shared" si="61"/>
        <v>Overige vastgoedbeleggingen</v>
      </c>
      <c r="L374" s="38" t="str">
        <f t="shared" si="68"/>
        <v>BMvaOvgVvp</v>
      </c>
      <c r="M374" s="38" t="str">
        <f t="shared" si="62"/>
        <v>Verkrijgings- of vervaardigingsprijs overige vastgoedbeleggingen</v>
      </c>
      <c r="N374" s="38" t="str">
        <f t="shared" si="69"/>
        <v>BMvaOvgVvpIie</v>
      </c>
      <c r="O374" s="38" t="str">
        <f t="shared" si="63"/>
        <v>Investeringen in eigen beheer vervaardigd overige vastgoedbeleggingen</v>
      </c>
      <c r="V374" s="37" t="str">
        <f t="shared" si="64"/>
        <v/>
      </c>
    </row>
    <row r="375" spans="1:22" x14ac:dyDescent="0.25">
      <c r="A375" s="54" t="s">
        <v>781</v>
      </c>
      <c r="B375" s="55">
        <v>208010.05</v>
      </c>
      <c r="C375" s="54" t="s">
        <v>782</v>
      </c>
      <c r="D375" s="56" t="s">
        <v>10</v>
      </c>
      <c r="E375" s="57">
        <v>5</v>
      </c>
      <c r="F375" s="38" t="str">
        <f t="shared" si="65"/>
        <v>B</v>
      </c>
      <c r="G375" s="38" t="str">
        <f t="shared" si="59"/>
        <v>Balans</v>
      </c>
      <c r="H375" s="38" t="str">
        <f t="shared" si="66"/>
        <v>BMva</v>
      </c>
      <c r="I375" s="38" t="str">
        <f t="shared" si="60"/>
        <v>MATERIËLE VASTE ACTIVA</v>
      </c>
      <c r="J375" s="38" t="str">
        <f t="shared" si="67"/>
        <v>BMvaOvg</v>
      </c>
      <c r="K375" s="38" t="str">
        <f t="shared" si="61"/>
        <v>Overige vastgoedbeleggingen</v>
      </c>
      <c r="L375" s="38" t="str">
        <f t="shared" si="68"/>
        <v>BMvaOvgVvp</v>
      </c>
      <c r="M375" s="38" t="str">
        <f t="shared" si="62"/>
        <v>Verkrijgings- of vervaardigingsprijs overige vastgoedbeleggingen</v>
      </c>
      <c r="N375" s="38" t="str">
        <f t="shared" si="69"/>
        <v>BMvaOvgVvpAdo</v>
      </c>
      <c r="O375" s="38" t="str">
        <f t="shared" si="63"/>
        <v>Aankopen door overnames overige vastgoedbeleggingen</v>
      </c>
      <c r="V375" s="37" t="str">
        <f t="shared" si="64"/>
        <v/>
      </c>
    </row>
    <row r="376" spans="1:22" x14ac:dyDescent="0.25">
      <c r="A376" s="54" t="s">
        <v>783</v>
      </c>
      <c r="B376" s="55">
        <v>208010.06</v>
      </c>
      <c r="C376" s="54" t="s">
        <v>784</v>
      </c>
      <c r="D376" s="56" t="s">
        <v>24</v>
      </c>
      <c r="E376" s="57">
        <v>5</v>
      </c>
      <c r="F376" s="38" t="str">
        <f t="shared" si="65"/>
        <v>B</v>
      </c>
      <c r="G376" s="38" t="str">
        <f t="shared" si="59"/>
        <v>Balans</v>
      </c>
      <c r="H376" s="38" t="str">
        <f t="shared" si="66"/>
        <v>BMva</v>
      </c>
      <c r="I376" s="38" t="str">
        <f t="shared" si="60"/>
        <v>MATERIËLE VASTE ACTIVA</v>
      </c>
      <c r="J376" s="38" t="str">
        <f t="shared" si="67"/>
        <v>BMvaOvg</v>
      </c>
      <c r="K376" s="38" t="str">
        <f t="shared" si="61"/>
        <v>Overige vastgoedbeleggingen</v>
      </c>
      <c r="L376" s="38" t="str">
        <f t="shared" si="68"/>
        <v>BMvaOvgVvp</v>
      </c>
      <c r="M376" s="38" t="str">
        <f t="shared" si="62"/>
        <v>Verkrijgings- of vervaardigingsprijs overige vastgoedbeleggingen</v>
      </c>
      <c r="N376" s="38" t="str">
        <f t="shared" si="69"/>
        <v>BMvaOvgVvpDes</v>
      </c>
      <c r="O376" s="38" t="str">
        <f t="shared" si="63"/>
        <v>Desinvesteringen overige vastgoedbeleggingen</v>
      </c>
      <c r="V376" s="37" t="str">
        <f t="shared" si="64"/>
        <v/>
      </c>
    </row>
    <row r="377" spans="1:22" x14ac:dyDescent="0.25">
      <c r="A377" s="54" t="s">
        <v>785</v>
      </c>
      <c r="B377" s="55">
        <v>208010.07</v>
      </c>
      <c r="C377" s="54" t="s">
        <v>786</v>
      </c>
      <c r="D377" s="56" t="s">
        <v>24</v>
      </c>
      <c r="E377" s="57">
        <v>5</v>
      </c>
      <c r="F377" s="38" t="str">
        <f t="shared" si="65"/>
        <v>B</v>
      </c>
      <c r="G377" s="38" t="str">
        <f t="shared" si="59"/>
        <v>Balans</v>
      </c>
      <c r="H377" s="38" t="str">
        <f t="shared" si="66"/>
        <v>BMva</v>
      </c>
      <c r="I377" s="38" t="str">
        <f t="shared" si="60"/>
        <v>MATERIËLE VASTE ACTIVA</v>
      </c>
      <c r="J377" s="38" t="str">
        <f t="shared" si="67"/>
        <v>BMvaOvg</v>
      </c>
      <c r="K377" s="38" t="str">
        <f t="shared" si="61"/>
        <v>Overige vastgoedbeleggingen</v>
      </c>
      <c r="L377" s="38" t="str">
        <f t="shared" si="68"/>
        <v>BMvaOvgVvp</v>
      </c>
      <c r="M377" s="38" t="str">
        <f t="shared" si="62"/>
        <v>Verkrijgings- of vervaardigingsprijs overige vastgoedbeleggingen</v>
      </c>
      <c r="N377" s="38" t="str">
        <f t="shared" si="69"/>
        <v>BMvaOvgVvpDda</v>
      </c>
      <c r="O377" s="38" t="str">
        <f t="shared" si="63"/>
        <v>Desinvesteringen door afstotingen overige vastgoedbeleggingen</v>
      </c>
      <c r="V377" s="37" t="str">
        <f t="shared" si="64"/>
        <v/>
      </c>
    </row>
    <row r="378" spans="1:22" x14ac:dyDescent="0.25">
      <c r="A378" s="54" t="s">
        <v>787</v>
      </c>
      <c r="B378" s="55">
        <v>208010.08</v>
      </c>
      <c r="C378" s="54" t="s">
        <v>788</v>
      </c>
      <c r="D378" s="56" t="s">
        <v>10</v>
      </c>
      <c r="E378" s="57">
        <v>5</v>
      </c>
      <c r="F378" s="38" t="str">
        <f t="shared" si="65"/>
        <v>B</v>
      </c>
      <c r="G378" s="38" t="str">
        <f t="shared" si="59"/>
        <v>Balans</v>
      </c>
      <c r="H378" s="38" t="str">
        <f t="shared" si="66"/>
        <v>BMva</v>
      </c>
      <c r="I378" s="38" t="str">
        <f t="shared" si="60"/>
        <v>MATERIËLE VASTE ACTIVA</v>
      </c>
      <c r="J378" s="38" t="str">
        <f t="shared" si="67"/>
        <v>BMvaOvg</v>
      </c>
      <c r="K378" s="38" t="str">
        <f t="shared" si="61"/>
        <v>Overige vastgoedbeleggingen</v>
      </c>
      <c r="L378" s="38" t="str">
        <f t="shared" si="68"/>
        <v>BMvaOvgVvp</v>
      </c>
      <c r="M378" s="38" t="str">
        <f t="shared" si="62"/>
        <v>Verkrijgings- of vervaardigingsprijs overige vastgoedbeleggingen</v>
      </c>
      <c r="N378" s="38" t="str">
        <f t="shared" si="69"/>
        <v>BMvaOvgVvpOmv</v>
      </c>
      <c r="O378" s="38" t="str">
        <f t="shared" si="63"/>
        <v>Omrekeningsverschillen overige vastgoedbeleggingen</v>
      </c>
      <c r="V378" s="37" t="str">
        <f t="shared" si="64"/>
        <v/>
      </c>
    </row>
    <row r="379" spans="1:22" x14ac:dyDescent="0.25">
      <c r="A379" s="54" t="s">
        <v>789</v>
      </c>
      <c r="B379" s="55">
        <v>208010.09</v>
      </c>
      <c r="C379" s="54" t="s">
        <v>790</v>
      </c>
      <c r="D379" s="56" t="s">
        <v>10</v>
      </c>
      <c r="E379" s="57">
        <v>5</v>
      </c>
      <c r="F379" s="38" t="str">
        <f t="shared" si="65"/>
        <v>B</v>
      </c>
      <c r="G379" s="38" t="str">
        <f t="shared" si="59"/>
        <v>Balans</v>
      </c>
      <c r="H379" s="38" t="str">
        <f t="shared" si="66"/>
        <v>BMva</v>
      </c>
      <c r="I379" s="38" t="str">
        <f t="shared" si="60"/>
        <v>MATERIËLE VASTE ACTIVA</v>
      </c>
      <c r="J379" s="38" t="str">
        <f t="shared" si="67"/>
        <v>BMvaOvg</v>
      </c>
      <c r="K379" s="38" t="str">
        <f t="shared" si="61"/>
        <v>Overige vastgoedbeleggingen</v>
      </c>
      <c r="L379" s="38" t="str">
        <f t="shared" si="68"/>
        <v>BMvaOvgVvp</v>
      </c>
      <c r="M379" s="38" t="str">
        <f t="shared" si="62"/>
        <v>Verkrijgings- of vervaardigingsprijs overige vastgoedbeleggingen</v>
      </c>
      <c r="N379" s="38" t="str">
        <f t="shared" si="69"/>
        <v>BMvaOvgVvpOve</v>
      </c>
      <c r="O379" s="38" t="str">
        <f t="shared" si="63"/>
        <v>Overboekingen overige vastgoedbeleggingen</v>
      </c>
      <c r="V379" s="37" t="str">
        <f t="shared" si="64"/>
        <v/>
      </c>
    </row>
    <row r="380" spans="1:22" x14ac:dyDescent="0.25">
      <c r="A380" s="54" t="s">
        <v>791</v>
      </c>
      <c r="B380" s="55">
        <v>208010.1</v>
      </c>
      <c r="C380" s="54" t="s">
        <v>792</v>
      </c>
      <c r="D380" s="56" t="s">
        <v>10</v>
      </c>
      <c r="E380" s="57">
        <v>5</v>
      </c>
      <c r="F380" s="38" t="str">
        <f t="shared" si="65"/>
        <v>B</v>
      </c>
      <c r="G380" s="38" t="str">
        <f t="shared" si="59"/>
        <v>Balans</v>
      </c>
      <c r="H380" s="38" t="str">
        <f t="shared" si="66"/>
        <v>BMva</v>
      </c>
      <c r="I380" s="38" t="str">
        <f t="shared" si="60"/>
        <v>MATERIËLE VASTE ACTIVA</v>
      </c>
      <c r="J380" s="38" t="str">
        <f t="shared" si="67"/>
        <v>BMvaOvg</v>
      </c>
      <c r="K380" s="38" t="str">
        <f t="shared" si="61"/>
        <v>Overige vastgoedbeleggingen</v>
      </c>
      <c r="L380" s="38" t="str">
        <f t="shared" si="68"/>
        <v>BMvaOvgVvp</v>
      </c>
      <c r="M380" s="38" t="str">
        <f t="shared" si="62"/>
        <v>Verkrijgings- of vervaardigingsprijs overige vastgoedbeleggingen</v>
      </c>
      <c r="N380" s="38" t="str">
        <f t="shared" si="69"/>
        <v>BMvaOvgVvpOvm</v>
      </c>
      <c r="O380" s="38" t="str">
        <f t="shared" si="63"/>
        <v>Overige mutaties overige vastgoedbeleggingen</v>
      </c>
      <c r="V380" s="37" t="str">
        <f t="shared" si="64"/>
        <v/>
      </c>
    </row>
    <row r="381" spans="1:22" x14ac:dyDescent="0.25">
      <c r="A381" s="49" t="s">
        <v>793</v>
      </c>
      <c r="B381" s="50" t="s">
        <v>794</v>
      </c>
      <c r="C381" s="49" t="s">
        <v>795</v>
      </c>
      <c r="D381" s="61" t="s">
        <v>24</v>
      </c>
      <c r="E381" s="62">
        <v>4</v>
      </c>
      <c r="F381" s="38" t="str">
        <f t="shared" si="65"/>
        <v>B</v>
      </c>
      <c r="G381" s="38" t="str">
        <f t="shared" si="59"/>
        <v>Balans</v>
      </c>
      <c r="H381" s="38" t="str">
        <f t="shared" si="66"/>
        <v>BMva</v>
      </c>
      <c r="I381" s="38" t="str">
        <f t="shared" si="60"/>
        <v>MATERIËLE VASTE ACTIVA</v>
      </c>
      <c r="J381" s="38" t="str">
        <f t="shared" si="67"/>
        <v>BMvaOvg</v>
      </c>
      <c r="K381" s="38" t="str">
        <f t="shared" si="61"/>
        <v>Overige vastgoedbeleggingen</v>
      </c>
      <c r="L381" s="38" t="str">
        <f t="shared" si="68"/>
        <v>BMvaOvgCae</v>
      </c>
      <c r="M381" s="38" t="str">
        <f t="shared" si="62"/>
        <v>Cumulatieve afschrijvingen en waardeverminderingen overige vastgoedbeleggingen</v>
      </c>
      <c r="N381" s="38" t="str">
        <f t="shared" si="69"/>
        <v/>
      </c>
      <c r="O381" s="38" t="str">
        <f t="shared" si="63"/>
        <v/>
      </c>
      <c r="V381" s="37" t="str">
        <f t="shared" si="64"/>
        <v/>
      </c>
    </row>
    <row r="382" spans="1:22" x14ac:dyDescent="0.25">
      <c r="A382" s="54" t="s">
        <v>796</v>
      </c>
      <c r="B382" s="55">
        <v>208020.01</v>
      </c>
      <c r="C382" s="54" t="s">
        <v>774</v>
      </c>
      <c r="D382" s="56" t="s">
        <v>24</v>
      </c>
      <c r="E382" s="57">
        <v>5</v>
      </c>
      <c r="F382" s="38" t="str">
        <f t="shared" si="65"/>
        <v>B</v>
      </c>
      <c r="G382" s="38" t="str">
        <f t="shared" si="59"/>
        <v>Balans</v>
      </c>
      <c r="H382" s="38" t="str">
        <f t="shared" si="66"/>
        <v>BMva</v>
      </c>
      <c r="I382" s="38" t="str">
        <f t="shared" si="60"/>
        <v>MATERIËLE VASTE ACTIVA</v>
      </c>
      <c r="J382" s="38" t="str">
        <f t="shared" si="67"/>
        <v>BMvaOvg</v>
      </c>
      <c r="K382" s="38" t="str">
        <f t="shared" si="61"/>
        <v>Overige vastgoedbeleggingen</v>
      </c>
      <c r="L382" s="38" t="str">
        <f t="shared" si="68"/>
        <v>BMvaOvgCae</v>
      </c>
      <c r="M382" s="38" t="str">
        <f t="shared" si="62"/>
        <v>Cumulatieve afschrijvingen en waardeverminderingen overige vastgoedbeleggingen</v>
      </c>
      <c r="N382" s="38" t="str">
        <f t="shared" si="69"/>
        <v>BMvaOvgCaeBeg</v>
      </c>
      <c r="O382" s="38" t="str">
        <f t="shared" si="63"/>
        <v>Beginbalans overige vastgoedbeleggingen</v>
      </c>
      <c r="V382" s="37" t="str">
        <f t="shared" si="64"/>
        <v/>
      </c>
    </row>
    <row r="383" spans="1:22" x14ac:dyDescent="0.25">
      <c r="A383" s="54" t="s">
        <v>797</v>
      </c>
      <c r="B383" s="55">
        <v>208020.02</v>
      </c>
      <c r="C383" s="54" t="s">
        <v>798</v>
      </c>
      <c r="D383" s="56" t="s">
        <v>24</v>
      </c>
      <c r="E383" s="57">
        <v>5</v>
      </c>
      <c r="F383" s="38" t="str">
        <f t="shared" si="65"/>
        <v>B</v>
      </c>
      <c r="G383" s="38" t="str">
        <f t="shared" ref="G383:G446" si="70">LOOKUP(F383,A:A,C:C)</f>
        <v>Balans</v>
      </c>
      <c r="H383" s="38" t="str">
        <f t="shared" si="66"/>
        <v>BMva</v>
      </c>
      <c r="I383" s="38" t="str">
        <f t="shared" ref="I383:I446" si="71">IF(ISERROR(VLOOKUP(H383,A:C,3,FALSE)),"",VLOOKUP(H383,A:C,3,FALSE))</f>
        <v>MATERIËLE VASTE ACTIVA</v>
      </c>
      <c r="J383" s="38" t="str">
        <f t="shared" si="67"/>
        <v>BMvaOvg</v>
      </c>
      <c r="K383" s="38" t="str">
        <f t="shared" ref="K383:K446" si="72">IF(ISERROR(VLOOKUP(J383,A:C,3,FALSE)),"",VLOOKUP(J383,A:C,3,FALSE))</f>
        <v>Overige vastgoedbeleggingen</v>
      </c>
      <c r="L383" s="38" t="str">
        <f t="shared" si="68"/>
        <v>BMvaOvgCae</v>
      </c>
      <c r="M383" s="38" t="str">
        <f t="shared" ref="M383:M446" si="73">IF(ISERROR(VLOOKUP(L383,A:C,3,FALSE)),"",VLOOKUP(L383,A:C,3,FALSE))</f>
        <v>Cumulatieve afschrijvingen en waardeverminderingen overige vastgoedbeleggingen</v>
      </c>
      <c r="N383" s="38" t="str">
        <f t="shared" si="69"/>
        <v>BMvaOvgCaeAfs</v>
      </c>
      <c r="O383" s="38" t="str">
        <f t="shared" ref="O383:O446" si="74">IF(ISERROR(VLOOKUP(N383,A:C,3,FALSE)),"",VLOOKUP(N383,A:C,3,FALSE))</f>
        <v>Afschrijvingen overige vastgoedbeleggingen</v>
      </c>
      <c r="V383" s="37" t="str">
        <f t="shared" si="64"/>
        <v/>
      </c>
    </row>
    <row r="384" spans="1:22" ht="31.5" x14ac:dyDescent="0.25">
      <c r="A384" s="54" t="s">
        <v>799</v>
      </c>
      <c r="B384" s="55">
        <v>208020.03</v>
      </c>
      <c r="C384" s="54" t="s">
        <v>800</v>
      </c>
      <c r="D384" s="56" t="s">
        <v>10</v>
      </c>
      <c r="E384" s="57">
        <v>5</v>
      </c>
      <c r="F384" s="38" t="str">
        <f t="shared" si="65"/>
        <v>B</v>
      </c>
      <c r="G384" s="38" t="str">
        <f t="shared" si="70"/>
        <v>Balans</v>
      </c>
      <c r="H384" s="38" t="str">
        <f t="shared" si="66"/>
        <v>BMva</v>
      </c>
      <c r="I384" s="38" t="str">
        <f t="shared" si="71"/>
        <v>MATERIËLE VASTE ACTIVA</v>
      </c>
      <c r="J384" s="38" t="str">
        <f t="shared" si="67"/>
        <v>BMvaOvg</v>
      </c>
      <c r="K384" s="38" t="str">
        <f t="shared" si="72"/>
        <v>Overige vastgoedbeleggingen</v>
      </c>
      <c r="L384" s="38" t="str">
        <f t="shared" si="68"/>
        <v>BMvaOvgCae</v>
      </c>
      <c r="M384" s="38" t="str">
        <f t="shared" si="73"/>
        <v>Cumulatieve afschrijvingen en waardeverminderingen overige vastgoedbeleggingen</v>
      </c>
      <c r="N384" s="38" t="str">
        <f t="shared" si="69"/>
        <v>BMvaOvgCaeDca</v>
      </c>
      <c r="O384" s="38" t="str">
        <f t="shared" si="74"/>
        <v>Desinvestering cumulatieve afschrijvingen en waardeverminderingen overige vastgoedbeleggingen</v>
      </c>
      <c r="V384" s="37" t="str">
        <f t="shared" si="64"/>
        <v/>
      </c>
    </row>
    <row r="385" spans="1:22" x14ac:dyDescent="0.25">
      <c r="A385" s="54" t="s">
        <v>801</v>
      </c>
      <c r="B385" s="55">
        <v>208020.04</v>
      </c>
      <c r="C385" s="54" t="s">
        <v>802</v>
      </c>
      <c r="D385" s="56" t="s">
        <v>24</v>
      </c>
      <c r="E385" s="57">
        <v>5</v>
      </c>
      <c r="F385" s="38" t="str">
        <f t="shared" si="65"/>
        <v>B</v>
      </c>
      <c r="G385" s="38" t="str">
        <f t="shared" si="70"/>
        <v>Balans</v>
      </c>
      <c r="H385" s="38" t="str">
        <f t="shared" si="66"/>
        <v>BMva</v>
      </c>
      <c r="I385" s="38" t="str">
        <f t="shared" si="71"/>
        <v>MATERIËLE VASTE ACTIVA</v>
      </c>
      <c r="J385" s="38" t="str">
        <f t="shared" si="67"/>
        <v>BMvaOvg</v>
      </c>
      <c r="K385" s="38" t="str">
        <f t="shared" si="72"/>
        <v>Overige vastgoedbeleggingen</v>
      </c>
      <c r="L385" s="38" t="str">
        <f t="shared" si="68"/>
        <v>BMvaOvgCae</v>
      </c>
      <c r="M385" s="38" t="str">
        <f t="shared" si="73"/>
        <v>Cumulatieve afschrijvingen en waardeverminderingen overige vastgoedbeleggingen</v>
      </c>
      <c r="N385" s="38" t="str">
        <f t="shared" si="69"/>
        <v>BMvaOvgCaeWvr</v>
      </c>
      <c r="O385" s="38" t="str">
        <f t="shared" si="74"/>
        <v>Waardeverminderingen overige vastgoedbeleggingen</v>
      </c>
      <c r="V385" s="37" t="str">
        <f t="shared" si="64"/>
        <v/>
      </c>
    </row>
    <row r="386" spans="1:22" x14ac:dyDescent="0.25">
      <c r="A386" s="54" t="s">
        <v>803</v>
      </c>
      <c r="B386" s="55">
        <v>208020.05</v>
      </c>
      <c r="C386" s="54" t="s">
        <v>804</v>
      </c>
      <c r="D386" s="56" t="s">
        <v>10</v>
      </c>
      <c r="E386" s="57">
        <v>5</v>
      </c>
      <c r="F386" s="38" t="str">
        <f t="shared" si="65"/>
        <v>B</v>
      </c>
      <c r="G386" s="38" t="str">
        <f t="shared" si="70"/>
        <v>Balans</v>
      </c>
      <c r="H386" s="38" t="str">
        <f t="shared" si="66"/>
        <v>BMva</v>
      </c>
      <c r="I386" s="38" t="str">
        <f t="shared" si="71"/>
        <v>MATERIËLE VASTE ACTIVA</v>
      </c>
      <c r="J386" s="38" t="str">
        <f t="shared" si="67"/>
        <v>BMvaOvg</v>
      </c>
      <c r="K386" s="38" t="str">
        <f t="shared" si="72"/>
        <v>Overige vastgoedbeleggingen</v>
      </c>
      <c r="L386" s="38" t="str">
        <f t="shared" si="68"/>
        <v>BMvaOvgCae</v>
      </c>
      <c r="M386" s="38" t="str">
        <f t="shared" si="73"/>
        <v>Cumulatieve afschrijvingen en waardeverminderingen overige vastgoedbeleggingen</v>
      </c>
      <c r="N386" s="38" t="str">
        <f t="shared" si="69"/>
        <v>BMvaOvgCaeTvw</v>
      </c>
      <c r="O386" s="38" t="str">
        <f t="shared" si="74"/>
        <v>Terugneming van waardeverminderingen overige vastgoedbeleggingen</v>
      </c>
      <c r="V386" s="37" t="str">
        <f t="shared" si="64"/>
        <v/>
      </c>
    </row>
    <row r="387" spans="1:22" x14ac:dyDescent="0.25">
      <c r="A387" s="49" t="s">
        <v>805</v>
      </c>
      <c r="B387" s="50" t="s">
        <v>806</v>
      </c>
      <c r="C387" s="49" t="s">
        <v>807</v>
      </c>
      <c r="D387" s="61" t="s">
        <v>10</v>
      </c>
      <c r="E387" s="62">
        <v>4</v>
      </c>
      <c r="F387" s="38" t="str">
        <f t="shared" si="65"/>
        <v>B</v>
      </c>
      <c r="G387" s="38" t="str">
        <f t="shared" si="70"/>
        <v>Balans</v>
      </c>
      <c r="H387" s="38" t="str">
        <f t="shared" si="66"/>
        <v>BMva</v>
      </c>
      <c r="I387" s="38" t="str">
        <f t="shared" si="71"/>
        <v>MATERIËLE VASTE ACTIVA</v>
      </c>
      <c r="J387" s="38" t="str">
        <f t="shared" si="67"/>
        <v>BMvaOvg</v>
      </c>
      <c r="K387" s="38" t="str">
        <f t="shared" si="72"/>
        <v>Overige vastgoedbeleggingen</v>
      </c>
      <c r="L387" s="38" t="str">
        <f t="shared" si="68"/>
        <v>BMvaOvgCuh</v>
      </c>
      <c r="M387" s="38" t="str">
        <f t="shared" si="73"/>
        <v>Cumulatieve herwaarderingen overige vastgoedbeleggingen</v>
      </c>
      <c r="N387" s="38" t="str">
        <f t="shared" si="69"/>
        <v/>
      </c>
      <c r="O387" s="38" t="str">
        <f t="shared" si="74"/>
        <v/>
      </c>
      <c r="V387" s="37" t="str">
        <f t="shared" si="64"/>
        <v/>
      </c>
    </row>
    <row r="388" spans="1:22" x14ac:dyDescent="0.25">
      <c r="A388" s="54" t="s">
        <v>808</v>
      </c>
      <c r="B388" s="55">
        <v>208030.01</v>
      </c>
      <c r="C388" s="54" t="s">
        <v>774</v>
      </c>
      <c r="D388" s="56" t="s">
        <v>10</v>
      </c>
      <c r="E388" s="57">
        <v>5</v>
      </c>
      <c r="F388" s="38" t="str">
        <f t="shared" si="65"/>
        <v>B</v>
      </c>
      <c r="G388" s="38" t="str">
        <f t="shared" si="70"/>
        <v>Balans</v>
      </c>
      <c r="H388" s="38" t="str">
        <f t="shared" si="66"/>
        <v>BMva</v>
      </c>
      <c r="I388" s="38" t="str">
        <f t="shared" si="71"/>
        <v>MATERIËLE VASTE ACTIVA</v>
      </c>
      <c r="J388" s="38" t="str">
        <f t="shared" si="67"/>
        <v>BMvaOvg</v>
      </c>
      <c r="K388" s="38" t="str">
        <f t="shared" si="72"/>
        <v>Overige vastgoedbeleggingen</v>
      </c>
      <c r="L388" s="38" t="str">
        <f t="shared" si="68"/>
        <v>BMvaOvgCuh</v>
      </c>
      <c r="M388" s="38" t="str">
        <f t="shared" si="73"/>
        <v>Cumulatieve herwaarderingen overige vastgoedbeleggingen</v>
      </c>
      <c r="N388" s="38" t="str">
        <f t="shared" si="69"/>
        <v>BMvaOvgCuhBeg</v>
      </c>
      <c r="O388" s="38" t="str">
        <f t="shared" si="74"/>
        <v>Beginbalans overige vastgoedbeleggingen</v>
      </c>
      <c r="V388" s="37" t="str">
        <f t="shared" si="64"/>
        <v/>
      </c>
    </row>
    <row r="389" spans="1:22" x14ac:dyDescent="0.25">
      <c r="A389" s="54" t="s">
        <v>809</v>
      </c>
      <c r="B389" s="55">
        <v>208030.02</v>
      </c>
      <c r="C389" s="54" t="s">
        <v>810</v>
      </c>
      <c r="D389" s="56" t="s">
        <v>10</v>
      </c>
      <c r="E389" s="57">
        <v>5</v>
      </c>
      <c r="F389" s="38" t="str">
        <f t="shared" si="65"/>
        <v>B</v>
      </c>
      <c r="G389" s="38" t="str">
        <f t="shared" si="70"/>
        <v>Balans</v>
      </c>
      <c r="H389" s="38" t="str">
        <f t="shared" si="66"/>
        <v>BMva</v>
      </c>
      <c r="I389" s="38" t="str">
        <f t="shared" si="71"/>
        <v>MATERIËLE VASTE ACTIVA</v>
      </c>
      <c r="J389" s="38" t="str">
        <f t="shared" si="67"/>
        <v>BMvaOvg</v>
      </c>
      <c r="K389" s="38" t="str">
        <f t="shared" si="72"/>
        <v>Overige vastgoedbeleggingen</v>
      </c>
      <c r="L389" s="38" t="str">
        <f t="shared" si="68"/>
        <v>BMvaOvgCuh</v>
      </c>
      <c r="M389" s="38" t="str">
        <f t="shared" si="73"/>
        <v>Cumulatieve herwaarderingen overige vastgoedbeleggingen</v>
      </c>
      <c r="N389" s="38" t="str">
        <f t="shared" si="69"/>
        <v>BMvaOvgCuhHer</v>
      </c>
      <c r="O389" s="38" t="str">
        <f t="shared" si="74"/>
        <v>Herwaarderingen overige vastgoedbeleggingen</v>
      </c>
      <c r="V389" s="37" t="str">
        <f t="shared" ref="V389:V452" si="75">IF(COUNTIF(R:R,R389)=0,"",COUNTIF(R:R,R389))</f>
        <v/>
      </c>
    </row>
    <row r="390" spans="1:22" x14ac:dyDescent="0.25">
      <c r="A390" s="54" t="s">
        <v>811</v>
      </c>
      <c r="B390" s="55">
        <v>208030.03</v>
      </c>
      <c r="C390" s="54" t="s">
        <v>812</v>
      </c>
      <c r="D390" s="56" t="s">
        <v>24</v>
      </c>
      <c r="E390" s="57">
        <v>5</v>
      </c>
      <c r="F390" s="38" t="str">
        <f t="shared" ref="F390:F453" si="76">IF(LEN(A390)&gt;=1,LEFT(A390,1),"")</f>
        <v>B</v>
      </c>
      <c r="G390" s="38" t="str">
        <f t="shared" si="70"/>
        <v>Balans</v>
      </c>
      <c r="H390" s="38" t="str">
        <f t="shared" si="66"/>
        <v>BMva</v>
      </c>
      <c r="I390" s="38" t="str">
        <f t="shared" si="71"/>
        <v>MATERIËLE VASTE ACTIVA</v>
      </c>
      <c r="J390" s="38" t="str">
        <f t="shared" si="67"/>
        <v>BMvaOvg</v>
      </c>
      <c r="K390" s="38" t="str">
        <f t="shared" si="72"/>
        <v>Overige vastgoedbeleggingen</v>
      </c>
      <c r="L390" s="38" t="str">
        <f t="shared" si="68"/>
        <v>BMvaOvgCuh</v>
      </c>
      <c r="M390" s="38" t="str">
        <f t="shared" si="73"/>
        <v>Cumulatieve herwaarderingen overige vastgoedbeleggingen</v>
      </c>
      <c r="N390" s="38" t="str">
        <f t="shared" si="69"/>
        <v>BMvaOvgCuhAfh</v>
      </c>
      <c r="O390" s="38" t="str">
        <f t="shared" si="74"/>
        <v>Afschrijving herwaarderingen overige vastgoedbeleggingen</v>
      </c>
      <c r="V390" s="37" t="str">
        <f t="shared" si="75"/>
        <v/>
      </c>
    </row>
    <row r="391" spans="1:22" x14ac:dyDescent="0.25">
      <c r="A391" s="54" t="s">
        <v>813</v>
      </c>
      <c r="B391" s="55">
        <v>208030.04</v>
      </c>
      <c r="C391" s="54" t="s">
        <v>814</v>
      </c>
      <c r="D391" s="56" t="s">
        <v>24</v>
      </c>
      <c r="E391" s="57">
        <v>5</v>
      </c>
      <c r="F391" s="38" t="str">
        <f t="shared" si="76"/>
        <v>B</v>
      </c>
      <c r="G391" s="38" t="str">
        <f t="shared" si="70"/>
        <v>Balans</v>
      </c>
      <c r="H391" s="38" t="str">
        <f t="shared" si="66"/>
        <v>BMva</v>
      </c>
      <c r="I391" s="38" t="str">
        <f t="shared" si="71"/>
        <v>MATERIËLE VASTE ACTIVA</v>
      </c>
      <c r="J391" s="38" t="str">
        <f t="shared" si="67"/>
        <v>BMvaOvg</v>
      </c>
      <c r="K391" s="38" t="str">
        <f t="shared" si="72"/>
        <v>Overige vastgoedbeleggingen</v>
      </c>
      <c r="L391" s="38" t="str">
        <f t="shared" si="68"/>
        <v>BMvaOvgCuh</v>
      </c>
      <c r="M391" s="38" t="str">
        <f t="shared" si="73"/>
        <v>Cumulatieve herwaarderingen overige vastgoedbeleggingen</v>
      </c>
      <c r="N391" s="38" t="str">
        <f t="shared" si="69"/>
        <v>BMvaOvgCuhDeh</v>
      </c>
      <c r="O391" s="38" t="str">
        <f t="shared" si="74"/>
        <v>Desinvestering herwaarderingen overige vastgoedbeleggingen</v>
      </c>
      <c r="V391" s="37" t="str">
        <f t="shared" si="75"/>
        <v/>
      </c>
    </row>
    <row r="392" spans="1:22" x14ac:dyDescent="0.25">
      <c r="A392" s="43" t="s">
        <v>815</v>
      </c>
      <c r="B392" s="44" t="s">
        <v>816</v>
      </c>
      <c r="C392" s="43" t="s">
        <v>817</v>
      </c>
      <c r="D392" s="45" t="s">
        <v>10</v>
      </c>
      <c r="E392" s="46">
        <v>3</v>
      </c>
      <c r="F392" s="38" t="str">
        <f t="shared" si="76"/>
        <v>B</v>
      </c>
      <c r="G392" s="38" t="str">
        <f t="shared" si="70"/>
        <v>Balans</v>
      </c>
      <c r="H392" s="38" t="str">
        <f t="shared" si="66"/>
        <v>BMva</v>
      </c>
      <c r="I392" s="38" t="str">
        <f t="shared" si="71"/>
        <v>MATERIËLE VASTE ACTIVA</v>
      </c>
      <c r="J392" s="38" t="str">
        <f t="shared" si="67"/>
        <v>BMvaHuu</v>
      </c>
      <c r="K392" s="38" t="str">
        <f t="shared" si="72"/>
        <v>Huurdersinvesteringen</v>
      </c>
      <c r="L392" s="38" t="str">
        <f t="shared" si="68"/>
        <v/>
      </c>
      <c r="M392" s="38" t="str">
        <f t="shared" si="73"/>
        <v/>
      </c>
      <c r="N392" s="38" t="str">
        <f t="shared" si="69"/>
        <v/>
      </c>
      <c r="O392" s="38" t="str">
        <f t="shared" si="74"/>
        <v/>
      </c>
      <c r="R392" s="47">
        <v>130</v>
      </c>
      <c r="S392" s="48" t="s">
        <v>817</v>
      </c>
      <c r="T392" s="37">
        <v>61</v>
      </c>
      <c r="U392" s="48" t="s">
        <v>5647</v>
      </c>
      <c r="V392" s="37">
        <f t="shared" si="75"/>
        <v>1</v>
      </c>
    </row>
    <row r="393" spans="1:22" x14ac:dyDescent="0.25">
      <c r="A393" s="49" t="s">
        <v>818</v>
      </c>
      <c r="B393" s="50" t="s">
        <v>819</v>
      </c>
      <c r="C393" s="49" t="s">
        <v>820</v>
      </c>
      <c r="D393" s="61" t="s">
        <v>10</v>
      </c>
      <c r="E393" s="62">
        <v>4</v>
      </c>
      <c r="F393" s="38" t="str">
        <f t="shared" si="76"/>
        <v>B</v>
      </c>
      <c r="G393" s="38" t="str">
        <f t="shared" si="70"/>
        <v>Balans</v>
      </c>
      <c r="H393" s="38" t="str">
        <f t="shared" si="66"/>
        <v>BMva</v>
      </c>
      <c r="I393" s="38" t="str">
        <f t="shared" si="71"/>
        <v>MATERIËLE VASTE ACTIVA</v>
      </c>
      <c r="J393" s="38" t="str">
        <f t="shared" si="67"/>
        <v>BMvaHuu</v>
      </c>
      <c r="K393" s="38" t="str">
        <f t="shared" si="72"/>
        <v>Huurdersinvesteringen</v>
      </c>
      <c r="L393" s="38" t="str">
        <f t="shared" si="68"/>
        <v>BMvaHuuVvp</v>
      </c>
      <c r="M393" s="38" t="str">
        <f t="shared" si="73"/>
        <v>Verkrijgings- of vervaardigingsprijs huurdersinvesteringen</v>
      </c>
      <c r="N393" s="38" t="str">
        <f t="shared" si="69"/>
        <v/>
      </c>
      <c r="O393" s="38" t="str">
        <f t="shared" si="74"/>
        <v/>
      </c>
      <c r="V393" s="37" t="str">
        <f t="shared" si="75"/>
        <v/>
      </c>
    </row>
    <row r="394" spans="1:22" x14ac:dyDescent="0.25">
      <c r="A394" s="54" t="s">
        <v>821</v>
      </c>
      <c r="B394" s="55">
        <v>209010.01</v>
      </c>
      <c r="C394" s="54" t="s">
        <v>822</v>
      </c>
      <c r="D394" s="56" t="s">
        <v>10</v>
      </c>
      <c r="E394" s="57">
        <v>5</v>
      </c>
      <c r="F394" s="38" t="str">
        <f t="shared" si="76"/>
        <v>B</v>
      </c>
      <c r="G394" s="38" t="str">
        <f t="shared" si="70"/>
        <v>Balans</v>
      </c>
      <c r="H394" s="38" t="str">
        <f t="shared" si="66"/>
        <v>BMva</v>
      </c>
      <c r="I394" s="38" t="str">
        <f t="shared" si="71"/>
        <v>MATERIËLE VASTE ACTIVA</v>
      </c>
      <c r="J394" s="38" t="str">
        <f t="shared" si="67"/>
        <v>BMvaHuu</v>
      </c>
      <c r="K394" s="38" t="str">
        <f t="shared" si="72"/>
        <v>Huurdersinvesteringen</v>
      </c>
      <c r="L394" s="38" t="str">
        <f t="shared" si="68"/>
        <v>BMvaHuuVvp</v>
      </c>
      <c r="M394" s="38" t="str">
        <f t="shared" si="73"/>
        <v>Verkrijgings- of vervaardigingsprijs huurdersinvesteringen</v>
      </c>
      <c r="N394" s="38" t="str">
        <f t="shared" si="69"/>
        <v>BMvaHuuVvpBeg</v>
      </c>
      <c r="O394" s="38" t="str">
        <f t="shared" si="74"/>
        <v>Beginbalans huurdersinvesteringen</v>
      </c>
      <c r="V394" s="37" t="str">
        <f t="shared" si="75"/>
        <v/>
      </c>
    </row>
    <row r="395" spans="1:22" x14ac:dyDescent="0.25">
      <c r="A395" s="54" t="s">
        <v>823</v>
      </c>
      <c r="B395" s="55">
        <v>209010.02</v>
      </c>
      <c r="C395" s="54" t="s">
        <v>824</v>
      </c>
      <c r="D395" s="56" t="s">
        <v>10</v>
      </c>
      <c r="E395" s="57">
        <v>5</v>
      </c>
      <c r="F395" s="38" t="str">
        <f t="shared" si="76"/>
        <v>B</v>
      </c>
      <c r="G395" s="38" t="str">
        <f t="shared" si="70"/>
        <v>Balans</v>
      </c>
      <c r="H395" s="38" t="str">
        <f t="shared" si="66"/>
        <v>BMva</v>
      </c>
      <c r="I395" s="38" t="str">
        <f t="shared" si="71"/>
        <v>MATERIËLE VASTE ACTIVA</v>
      </c>
      <c r="J395" s="38" t="str">
        <f t="shared" si="67"/>
        <v>BMvaHuu</v>
      </c>
      <c r="K395" s="38" t="str">
        <f t="shared" si="72"/>
        <v>Huurdersinvesteringen</v>
      </c>
      <c r="L395" s="38" t="str">
        <f t="shared" si="68"/>
        <v>BMvaHuuVvp</v>
      </c>
      <c r="M395" s="38" t="str">
        <f t="shared" si="73"/>
        <v>Verkrijgings- of vervaardigingsprijs huurdersinvesteringen</v>
      </c>
      <c r="N395" s="38" t="str">
        <f t="shared" si="69"/>
        <v>BMvaHuuVvpIna</v>
      </c>
      <c r="O395" s="38" t="str">
        <f t="shared" si="74"/>
        <v>Investeringen nieuw aangeschaft huurdersinvesteringen</v>
      </c>
      <c r="V395" s="37" t="str">
        <f t="shared" si="75"/>
        <v/>
      </c>
    </row>
    <row r="396" spans="1:22" x14ac:dyDescent="0.25">
      <c r="A396" s="54" t="s">
        <v>825</v>
      </c>
      <c r="B396" s="55">
        <v>209010.03</v>
      </c>
      <c r="C396" s="54" t="s">
        <v>826</v>
      </c>
      <c r="D396" s="56" t="s">
        <v>10</v>
      </c>
      <c r="E396" s="57">
        <v>5</v>
      </c>
      <c r="F396" s="38" t="str">
        <f t="shared" si="76"/>
        <v>B</v>
      </c>
      <c r="G396" s="38" t="str">
        <f t="shared" si="70"/>
        <v>Balans</v>
      </c>
      <c r="H396" s="38" t="str">
        <f t="shared" ref="H396:H459" si="77">IF(LEN(A396)&gt;=4,LEFT(A396,4),"")</f>
        <v>BMva</v>
      </c>
      <c r="I396" s="38" t="str">
        <f t="shared" si="71"/>
        <v>MATERIËLE VASTE ACTIVA</v>
      </c>
      <c r="J396" s="38" t="str">
        <f t="shared" ref="J396:J459" si="78">IF(LEN(A396)&gt;=7,LEFT(A396,7),"")</f>
        <v>BMvaHuu</v>
      </c>
      <c r="K396" s="38" t="str">
        <f t="shared" si="72"/>
        <v>Huurdersinvesteringen</v>
      </c>
      <c r="L396" s="38" t="str">
        <f t="shared" ref="L396:L459" si="79">IF(LEN(A396)&gt;=10,LEFT(A396,10),"")</f>
        <v>BMvaHuuVvp</v>
      </c>
      <c r="M396" s="38" t="str">
        <f t="shared" si="73"/>
        <v>Verkrijgings- of vervaardigingsprijs huurdersinvesteringen</v>
      </c>
      <c r="N396" s="38" t="str">
        <f t="shared" ref="N396:N459" si="80">IF(LEN(A396)&gt;=13,LEFT(A396,13),"")</f>
        <v>BMvaHuuVvpIta</v>
      </c>
      <c r="O396" s="38" t="str">
        <f t="shared" si="74"/>
        <v>Investeringen tweedehands aangeschaft huurdersinvesteringen</v>
      </c>
      <c r="V396" s="37" t="str">
        <f t="shared" si="75"/>
        <v/>
      </c>
    </row>
    <row r="397" spans="1:22" x14ac:dyDescent="0.25">
      <c r="A397" s="54" t="s">
        <v>827</v>
      </c>
      <c r="B397" s="55">
        <v>209010.04</v>
      </c>
      <c r="C397" s="54" t="s">
        <v>828</v>
      </c>
      <c r="D397" s="56" t="s">
        <v>10</v>
      </c>
      <c r="E397" s="57">
        <v>5</v>
      </c>
      <c r="F397" s="38" t="str">
        <f t="shared" si="76"/>
        <v>B</v>
      </c>
      <c r="G397" s="38" t="str">
        <f t="shared" si="70"/>
        <v>Balans</v>
      </c>
      <c r="H397" s="38" t="str">
        <f t="shared" si="77"/>
        <v>BMva</v>
      </c>
      <c r="I397" s="38" t="str">
        <f t="shared" si="71"/>
        <v>MATERIËLE VASTE ACTIVA</v>
      </c>
      <c r="J397" s="38" t="str">
        <f t="shared" si="78"/>
        <v>BMvaHuu</v>
      </c>
      <c r="K397" s="38" t="str">
        <f t="shared" si="72"/>
        <v>Huurdersinvesteringen</v>
      </c>
      <c r="L397" s="38" t="str">
        <f t="shared" si="79"/>
        <v>BMvaHuuVvp</v>
      </c>
      <c r="M397" s="38" t="str">
        <f t="shared" si="73"/>
        <v>Verkrijgings- of vervaardigingsprijs huurdersinvesteringen</v>
      </c>
      <c r="N397" s="38" t="str">
        <f t="shared" si="80"/>
        <v>BMvaHuuVvpIie</v>
      </c>
      <c r="O397" s="38" t="str">
        <f t="shared" si="74"/>
        <v>Investeringen in eigen beheer vervaardigd huurdersinvesteringen</v>
      </c>
      <c r="V397" s="37" t="str">
        <f t="shared" si="75"/>
        <v/>
      </c>
    </row>
    <row r="398" spans="1:22" x14ac:dyDescent="0.25">
      <c r="A398" s="54" t="s">
        <v>829</v>
      </c>
      <c r="B398" s="55">
        <v>209010.05</v>
      </c>
      <c r="C398" s="54" t="s">
        <v>830</v>
      </c>
      <c r="D398" s="56" t="s">
        <v>10</v>
      </c>
      <c r="E398" s="57">
        <v>5</v>
      </c>
      <c r="F398" s="38" t="str">
        <f t="shared" si="76"/>
        <v>B</v>
      </c>
      <c r="G398" s="38" t="str">
        <f t="shared" si="70"/>
        <v>Balans</v>
      </c>
      <c r="H398" s="38" t="str">
        <f t="shared" si="77"/>
        <v>BMva</v>
      </c>
      <c r="I398" s="38" t="str">
        <f t="shared" si="71"/>
        <v>MATERIËLE VASTE ACTIVA</v>
      </c>
      <c r="J398" s="38" t="str">
        <f t="shared" si="78"/>
        <v>BMvaHuu</v>
      </c>
      <c r="K398" s="38" t="str">
        <f t="shared" si="72"/>
        <v>Huurdersinvesteringen</v>
      </c>
      <c r="L398" s="38" t="str">
        <f t="shared" si="79"/>
        <v>BMvaHuuVvp</v>
      </c>
      <c r="M398" s="38" t="str">
        <f t="shared" si="73"/>
        <v>Verkrijgings- of vervaardigingsprijs huurdersinvesteringen</v>
      </c>
      <c r="N398" s="38" t="str">
        <f t="shared" si="80"/>
        <v>BMvaHuuVvpAdo</v>
      </c>
      <c r="O398" s="38" t="str">
        <f t="shared" si="74"/>
        <v>Aankopen door overnames huurdersinvesteringen</v>
      </c>
      <c r="V398" s="37" t="str">
        <f t="shared" si="75"/>
        <v/>
      </c>
    </row>
    <row r="399" spans="1:22" x14ac:dyDescent="0.25">
      <c r="A399" s="54" t="s">
        <v>831</v>
      </c>
      <c r="B399" s="55">
        <v>209010.06</v>
      </c>
      <c r="C399" s="54" t="s">
        <v>832</v>
      </c>
      <c r="D399" s="56" t="s">
        <v>24</v>
      </c>
      <c r="E399" s="57">
        <v>5</v>
      </c>
      <c r="F399" s="38" t="str">
        <f t="shared" si="76"/>
        <v>B</v>
      </c>
      <c r="G399" s="38" t="str">
        <f t="shared" si="70"/>
        <v>Balans</v>
      </c>
      <c r="H399" s="38" t="str">
        <f t="shared" si="77"/>
        <v>BMva</v>
      </c>
      <c r="I399" s="38" t="str">
        <f t="shared" si="71"/>
        <v>MATERIËLE VASTE ACTIVA</v>
      </c>
      <c r="J399" s="38" t="str">
        <f t="shared" si="78"/>
        <v>BMvaHuu</v>
      </c>
      <c r="K399" s="38" t="str">
        <f t="shared" si="72"/>
        <v>Huurdersinvesteringen</v>
      </c>
      <c r="L399" s="38" t="str">
        <f t="shared" si="79"/>
        <v>BMvaHuuVvp</v>
      </c>
      <c r="M399" s="38" t="str">
        <f t="shared" si="73"/>
        <v>Verkrijgings- of vervaardigingsprijs huurdersinvesteringen</v>
      </c>
      <c r="N399" s="38" t="str">
        <f t="shared" si="80"/>
        <v>BMvaHuuVvpDes</v>
      </c>
      <c r="O399" s="38" t="str">
        <f t="shared" si="74"/>
        <v>Desinvesteringen huurdersinvesteringen</v>
      </c>
      <c r="V399" s="37" t="str">
        <f t="shared" si="75"/>
        <v/>
      </c>
    </row>
    <row r="400" spans="1:22" x14ac:dyDescent="0.25">
      <c r="A400" s="54" t="s">
        <v>833</v>
      </c>
      <c r="B400" s="55">
        <v>209010.07</v>
      </c>
      <c r="C400" s="54" t="s">
        <v>834</v>
      </c>
      <c r="D400" s="56" t="s">
        <v>24</v>
      </c>
      <c r="E400" s="57">
        <v>5</v>
      </c>
      <c r="F400" s="38" t="str">
        <f t="shared" si="76"/>
        <v>B</v>
      </c>
      <c r="G400" s="38" t="str">
        <f t="shared" si="70"/>
        <v>Balans</v>
      </c>
      <c r="H400" s="38" t="str">
        <f t="shared" si="77"/>
        <v>BMva</v>
      </c>
      <c r="I400" s="38" t="str">
        <f t="shared" si="71"/>
        <v>MATERIËLE VASTE ACTIVA</v>
      </c>
      <c r="J400" s="38" t="str">
        <f t="shared" si="78"/>
        <v>BMvaHuu</v>
      </c>
      <c r="K400" s="38" t="str">
        <f t="shared" si="72"/>
        <v>Huurdersinvesteringen</v>
      </c>
      <c r="L400" s="38" t="str">
        <f t="shared" si="79"/>
        <v>BMvaHuuVvp</v>
      </c>
      <c r="M400" s="38" t="str">
        <f t="shared" si="73"/>
        <v>Verkrijgings- of vervaardigingsprijs huurdersinvesteringen</v>
      </c>
      <c r="N400" s="38" t="str">
        <f t="shared" si="80"/>
        <v>BMvaHuuVvpDda</v>
      </c>
      <c r="O400" s="38" t="str">
        <f t="shared" si="74"/>
        <v>Desinvesteringen door afstotingen huurdersinvesteringen</v>
      </c>
      <c r="V400" s="37" t="str">
        <f t="shared" si="75"/>
        <v/>
      </c>
    </row>
    <row r="401" spans="1:22" x14ac:dyDescent="0.25">
      <c r="A401" s="54" t="s">
        <v>835</v>
      </c>
      <c r="B401" s="55">
        <v>209010.08</v>
      </c>
      <c r="C401" s="54" t="s">
        <v>836</v>
      </c>
      <c r="D401" s="56" t="s">
        <v>10</v>
      </c>
      <c r="E401" s="57">
        <v>5</v>
      </c>
      <c r="F401" s="38" t="str">
        <f t="shared" si="76"/>
        <v>B</v>
      </c>
      <c r="G401" s="38" t="str">
        <f t="shared" si="70"/>
        <v>Balans</v>
      </c>
      <c r="H401" s="38" t="str">
        <f t="shared" si="77"/>
        <v>BMva</v>
      </c>
      <c r="I401" s="38" t="str">
        <f t="shared" si="71"/>
        <v>MATERIËLE VASTE ACTIVA</v>
      </c>
      <c r="J401" s="38" t="str">
        <f t="shared" si="78"/>
        <v>BMvaHuu</v>
      </c>
      <c r="K401" s="38" t="str">
        <f t="shared" si="72"/>
        <v>Huurdersinvesteringen</v>
      </c>
      <c r="L401" s="38" t="str">
        <f t="shared" si="79"/>
        <v>BMvaHuuVvp</v>
      </c>
      <c r="M401" s="38" t="str">
        <f t="shared" si="73"/>
        <v>Verkrijgings- of vervaardigingsprijs huurdersinvesteringen</v>
      </c>
      <c r="N401" s="38" t="str">
        <f t="shared" si="80"/>
        <v>BMvaHuuVvpOmv</v>
      </c>
      <c r="O401" s="38" t="str">
        <f t="shared" si="74"/>
        <v>Omrekeningsverschillen huurdersinvesteringen</v>
      </c>
      <c r="V401" s="37" t="str">
        <f t="shared" si="75"/>
        <v/>
      </c>
    </row>
    <row r="402" spans="1:22" x14ac:dyDescent="0.25">
      <c r="A402" s="54" t="s">
        <v>837</v>
      </c>
      <c r="B402" s="55">
        <v>209010.09</v>
      </c>
      <c r="C402" s="54" t="s">
        <v>838</v>
      </c>
      <c r="D402" s="56" t="s">
        <v>10</v>
      </c>
      <c r="E402" s="57">
        <v>5</v>
      </c>
      <c r="F402" s="38" t="str">
        <f t="shared" si="76"/>
        <v>B</v>
      </c>
      <c r="G402" s="38" t="str">
        <f t="shared" si="70"/>
        <v>Balans</v>
      </c>
      <c r="H402" s="38" t="str">
        <f t="shared" si="77"/>
        <v>BMva</v>
      </c>
      <c r="I402" s="38" t="str">
        <f t="shared" si="71"/>
        <v>MATERIËLE VASTE ACTIVA</v>
      </c>
      <c r="J402" s="38" t="str">
        <f t="shared" si="78"/>
        <v>BMvaHuu</v>
      </c>
      <c r="K402" s="38" t="str">
        <f t="shared" si="72"/>
        <v>Huurdersinvesteringen</v>
      </c>
      <c r="L402" s="38" t="str">
        <f t="shared" si="79"/>
        <v>BMvaHuuVvp</v>
      </c>
      <c r="M402" s="38" t="str">
        <f t="shared" si="73"/>
        <v>Verkrijgings- of vervaardigingsprijs huurdersinvesteringen</v>
      </c>
      <c r="N402" s="38" t="str">
        <f t="shared" si="80"/>
        <v>BMvaHuuVvpOve</v>
      </c>
      <c r="O402" s="38" t="str">
        <f t="shared" si="74"/>
        <v>Overboekingen huurdersinvesteringen</v>
      </c>
      <c r="V402" s="37" t="str">
        <f t="shared" si="75"/>
        <v/>
      </c>
    </row>
    <row r="403" spans="1:22" x14ac:dyDescent="0.25">
      <c r="A403" s="54" t="s">
        <v>839</v>
      </c>
      <c r="B403" s="55">
        <v>209010.1</v>
      </c>
      <c r="C403" s="54" t="s">
        <v>840</v>
      </c>
      <c r="D403" s="56" t="s">
        <v>10</v>
      </c>
      <c r="E403" s="57">
        <v>5</v>
      </c>
      <c r="F403" s="38" t="str">
        <f t="shared" si="76"/>
        <v>B</v>
      </c>
      <c r="G403" s="38" t="str">
        <f t="shared" si="70"/>
        <v>Balans</v>
      </c>
      <c r="H403" s="38" t="str">
        <f t="shared" si="77"/>
        <v>BMva</v>
      </c>
      <c r="I403" s="38" t="str">
        <f t="shared" si="71"/>
        <v>MATERIËLE VASTE ACTIVA</v>
      </c>
      <c r="J403" s="38" t="str">
        <f t="shared" si="78"/>
        <v>BMvaHuu</v>
      </c>
      <c r="K403" s="38" t="str">
        <f t="shared" si="72"/>
        <v>Huurdersinvesteringen</v>
      </c>
      <c r="L403" s="38" t="str">
        <f t="shared" si="79"/>
        <v>BMvaHuuVvp</v>
      </c>
      <c r="M403" s="38" t="str">
        <f t="shared" si="73"/>
        <v>Verkrijgings- of vervaardigingsprijs huurdersinvesteringen</v>
      </c>
      <c r="N403" s="38" t="str">
        <f t="shared" si="80"/>
        <v>BMvaHuuVvpOvm</v>
      </c>
      <c r="O403" s="38" t="str">
        <f t="shared" si="74"/>
        <v>Overige mutaties huurdersinvesteringen</v>
      </c>
      <c r="V403" s="37" t="str">
        <f t="shared" si="75"/>
        <v/>
      </c>
    </row>
    <row r="404" spans="1:22" x14ac:dyDescent="0.25">
      <c r="A404" s="49" t="s">
        <v>841</v>
      </c>
      <c r="B404" s="50" t="s">
        <v>842</v>
      </c>
      <c r="C404" s="49" t="s">
        <v>843</v>
      </c>
      <c r="D404" s="61" t="s">
        <v>24</v>
      </c>
      <c r="E404" s="62">
        <v>4</v>
      </c>
      <c r="F404" s="38" t="str">
        <f t="shared" si="76"/>
        <v>B</v>
      </c>
      <c r="G404" s="38" t="str">
        <f t="shared" si="70"/>
        <v>Balans</v>
      </c>
      <c r="H404" s="38" t="str">
        <f t="shared" si="77"/>
        <v>BMva</v>
      </c>
      <c r="I404" s="38" t="str">
        <f t="shared" si="71"/>
        <v>MATERIËLE VASTE ACTIVA</v>
      </c>
      <c r="J404" s="38" t="str">
        <f t="shared" si="78"/>
        <v>BMvaHuu</v>
      </c>
      <c r="K404" s="38" t="str">
        <f t="shared" si="72"/>
        <v>Huurdersinvesteringen</v>
      </c>
      <c r="L404" s="38" t="str">
        <f t="shared" si="79"/>
        <v>BMvaHuuCae</v>
      </c>
      <c r="M404" s="38" t="str">
        <f t="shared" si="73"/>
        <v>Cumulatieve afschrijvingen en waardeverminderingen huurdersinvesteringen</v>
      </c>
      <c r="N404" s="38" t="str">
        <f t="shared" si="80"/>
        <v/>
      </c>
      <c r="O404" s="38" t="str">
        <f t="shared" si="74"/>
        <v/>
      </c>
      <c r="V404" s="37" t="str">
        <f t="shared" si="75"/>
        <v/>
      </c>
    </row>
    <row r="405" spans="1:22" x14ac:dyDescent="0.25">
      <c r="A405" s="54" t="s">
        <v>844</v>
      </c>
      <c r="B405" s="55">
        <v>209020.01</v>
      </c>
      <c r="C405" s="54" t="s">
        <v>822</v>
      </c>
      <c r="D405" s="56" t="s">
        <v>24</v>
      </c>
      <c r="E405" s="57">
        <v>5</v>
      </c>
      <c r="F405" s="38" t="str">
        <f t="shared" si="76"/>
        <v>B</v>
      </c>
      <c r="G405" s="38" t="str">
        <f t="shared" si="70"/>
        <v>Balans</v>
      </c>
      <c r="H405" s="38" t="str">
        <f t="shared" si="77"/>
        <v>BMva</v>
      </c>
      <c r="I405" s="38" t="str">
        <f t="shared" si="71"/>
        <v>MATERIËLE VASTE ACTIVA</v>
      </c>
      <c r="J405" s="38" t="str">
        <f t="shared" si="78"/>
        <v>BMvaHuu</v>
      </c>
      <c r="K405" s="38" t="str">
        <f t="shared" si="72"/>
        <v>Huurdersinvesteringen</v>
      </c>
      <c r="L405" s="38" t="str">
        <f t="shared" si="79"/>
        <v>BMvaHuuCae</v>
      </c>
      <c r="M405" s="38" t="str">
        <f t="shared" si="73"/>
        <v>Cumulatieve afschrijvingen en waardeverminderingen huurdersinvesteringen</v>
      </c>
      <c r="N405" s="38" t="str">
        <f t="shared" si="80"/>
        <v>BMvaHuuCaeBeg</v>
      </c>
      <c r="O405" s="38" t="str">
        <f t="shared" si="74"/>
        <v>Beginbalans huurdersinvesteringen</v>
      </c>
      <c r="V405" s="37" t="str">
        <f t="shared" si="75"/>
        <v/>
      </c>
    </row>
    <row r="406" spans="1:22" x14ac:dyDescent="0.25">
      <c r="A406" s="54" t="s">
        <v>845</v>
      </c>
      <c r="B406" s="55">
        <v>209020.02</v>
      </c>
      <c r="C406" s="54" t="s">
        <v>846</v>
      </c>
      <c r="D406" s="56" t="s">
        <v>24</v>
      </c>
      <c r="E406" s="57">
        <v>5</v>
      </c>
      <c r="F406" s="38" t="str">
        <f t="shared" si="76"/>
        <v>B</v>
      </c>
      <c r="G406" s="38" t="str">
        <f t="shared" si="70"/>
        <v>Balans</v>
      </c>
      <c r="H406" s="38" t="str">
        <f t="shared" si="77"/>
        <v>BMva</v>
      </c>
      <c r="I406" s="38" t="str">
        <f t="shared" si="71"/>
        <v>MATERIËLE VASTE ACTIVA</v>
      </c>
      <c r="J406" s="38" t="str">
        <f t="shared" si="78"/>
        <v>BMvaHuu</v>
      </c>
      <c r="K406" s="38" t="str">
        <f t="shared" si="72"/>
        <v>Huurdersinvesteringen</v>
      </c>
      <c r="L406" s="38" t="str">
        <f t="shared" si="79"/>
        <v>BMvaHuuCae</v>
      </c>
      <c r="M406" s="38" t="str">
        <f t="shared" si="73"/>
        <v>Cumulatieve afschrijvingen en waardeverminderingen huurdersinvesteringen</v>
      </c>
      <c r="N406" s="38" t="str">
        <f t="shared" si="80"/>
        <v>BMvaHuuCaeAfs</v>
      </c>
      <c r="O406" s="38" t="str">
        <f t="shared" si="74"/>
        <v>Afschrijvingen huurdersinvesteringen</v>
      </c>
      <c r="V406" s="37" t="str">
        <f t="shared" si="75"/>
        <v/>
      </c>
    </row>
    <row r="407" spans="1:22" ht="31.5" x14ac:dyDescent="0.25">
      <c r="A407" s="54" t="s">
        <v>847</v>
      </c>
      <c r="B407" s="55">
        <v>209020.03</v>
      </c>
      <c r="C407" s="54" t="s">
        <v>848</v>
      </c>
      <c r="D407" s="56" t="s">
        <v>10</v>
      </c>
      <c r="E407" s="57">
        <v>5</v>
      </c>
      <c r="F407" s="38" t="str">
        <f t="shared" si="76"/>
        <v>B</v>
      </c>
      <c r="G407" s="38" t="str">
        <f t="shared" si="70"/>
        <v>Balans</v>
      </c>
      <c r="H407" s="38" t="str">
        <f t="shared" si="77"/>
        <v>BMva</v>
      </c>
      <c r="I407" s="38" t="str">
        <f t="shared" si="71"/>
        <v>MATERIËLE VASTE ACTIVA</v>
      </c>
      <c r="J407" s="38" t="str">
        <f t="shared" si="78"/>
        <v>BMvaHuu</v>
      </c>
      <c r="K407" s="38" t="str">
        <f t="shared" si="72"/>
        <v>Huurdersinvesteringen</v>
      </c>
      <c r="L407" s="38" t="str">
        <f t="shared" si="79"/>
        <v>BMvaHuuCae</v>
      </c>
      <c r="M407" s="38" t="str">
        <f t="shared" si="73"/>
        <v>Cumulatieve afschrijvingen en waardeverminderingen huurdersinvesteringen</v>
      </c>
      <c r="N407" s="38" t="str">
        <f t="shared" si="80"/>
        <v>BMvaHuuCaeDca</v>
      </c>
      <c r="O407" s="38" t="str">
        <f t="shared" si="74"/>
        <v>Desinvestering cumulatieve afschrijvingen en waardeverminderingen huurdersinvesteringen</v>
      </c>
      <c r="V407" s="37" t="str">
        <f t="shared" si="75"/>
        <v/>
      </c>
    </row>
    <row r="408" spans="1:22" x14ac:dyDescent="0.25">
      <c r="A408" s="54" t="s">
        <v>849</v>
      </c>
      <c r="B408" s="55">
        <v>209020.04</v>
      </c>
      <c r="C408" s="54" t="s">
        <v>850</v>
      </c>
      <c r="D408" s="56" t="s">
        <v>24</v>
      </c>
      <c r="E408" s="57">
        <v>5</v>
      </c>
      <c r="F408" s="38" t="str">
        <f t="shared" si="76"/>
        <v>B</v>
      </c>
      <c r="G408" s="38" t="str">
        <f t="shared" si="70"/>
        <v>Balans</v>
      </c>
      <c r="H408" s="38" t="str">
        <f t="shared" si="77"/>
        <v>BMva</v>
      </c>
      <c r="I408" s="38" t="str">
        <f t="shared" si="71"/>
        <v>MATERIËLE VASTE ACTIVA</v>
      </c>
      <c r="J408" s="38" t="str">
        <f t="shared" si="78"/>
        <v>BMvaHuu</v>
      </c>
      <c r="K408" s="38" t="str">
        <f t="shared" si="72"/>
        <v>Huurdersinvesteringen</v>
      </c>
      <c r="L408" s="38" t="str">
        <f t="shared" si="79"/>
        <v>BMvaHuuCae</v>
      </c>
      <c r="M408" s="38" t="str">
        <f t="shared" si="73"/>
        <v>Cumulatieve afschrijvingen en waardeverminderingen huurdersinvesteringen</v>
      </c>
      <c r="N408" s="38" t="str">
        <f t="shared" si="80"/>
        <v>BMvaHuuCaeWvr</v>
      </c>
      <c r="O408" s="38" t="str">
        <f t="shared" si="74"/>
        <v>Waardeverminderingen huurdersinvesteringen</v>
      </c>
      <c r="V408" s="37" t="str">
        <f t="shared" si="75"/>
        <v/>
      </c>
    </row>
    <row r="409" spans="1:22" x14ac:dyDescent="0.25">
      <c r="A409" s="54" t="s">
        <v>851</v>
      </c>
      <c r="B409" s="55">
        <v>209020.05</v>
      </c>
      <c r="C409" s="54" t="s">
        <v>852</v>
      </c>
      <c r="D409" s="56" t="s">
        <v>10</v>
      </c>
      <c r="E409" s="57">
        <v>5</v>
      </c>
      <c r="F409" s="38" t="str">
        <f t="shared" si="76"/>
        <v>B</v>
      </c>
      <c r="G409" s="38" t="str">
        <f t="shared" si="70"/>
        <v>Balans</v>
      </c>
      <c r="H409" s="38" t="str">
        <f t="shared" si="77"/>
        <v>BMva</v>
      </c>
      <c r="I409" s="38" t="str">
        <f t="shared" si="71"/>
        <v>MATERIËLE VASTE ACTIVA</v>
      </c>
      <c r="J409" s="38" t="str">
        <f t="shared" si="78"/>
        <v>BMvaHuu</v>
      </c>
      <c r="K409" s="38" t="str">
        <f t="shared" si="72"/>
        <v>Huurdersinvesteringen</v>
      </c>
      <c r="L409" s="38" t="str">
        <f t="shared" si="79"/>
        <v>BMvaHuuCae</v>
      </c>
      <c r="M409" s="38" t="str">
        <f t="shared" si="73"/>
        <v>Cumulatieve afschrijvingen en waardeverminderingen huurdersinvesteringen</v>
      </c>
      <c r="N409" s="38" t="str">
        <f t="shared" si="80"/>
        <v>BMvaHuuCaeTvw</v>
      </c>
      <c r="O409" s="38" t="str">
        <f t="shared" si="74"/>
        <v>Terugneming van waardeverminderingen huurdersinvesteringen</v>
      </c>
      <c r="V409" s="37" t="str">
        <f t="shared" si="75"/>
        <v/>
      </c>
    </row>
    <row r="410" spans="1:22" x14ac:dyDescent="0.25">
      <c r="A410" s="49" t="s">
        <v>853</v>
      </c>
      <c r="B410" s="50" t="s">
        <v>854</v>
      </c>
      <c r="C410" s="49" t="s">
        <v>855</v>
      </c>
      <c r="D410" s="61" t="s">
        <v>10</v>
      </c>
      <c r="E410" s="62">
        <v>4</v>
      </c>
      <c r="F410" s="38" t="str">
        <f t="shared" si="76"/>
        <v>B</v>
      </c>
      <c r="G410" s="38" t="str">
        <f t="shared" si="70"/>
        <v>Balans</v>
      </c>
      <c r="H410" s="38" t="str">
        <f t="shared" si="77"/>
        <v>BMva</v>
      </c>
      <c r="I410" s="38" t="str">
        <f t="shared" si="71"/>
        <v>MATERIËLE VASTE ACTIVA</v>
      </c>
      <c r="J410" s="38" t="str">
        <f t="shared" si="78"/>
        <v>BMvaHuu</v>
      </c>
      <c r="K410" s="38" t="str">
        <f t="shared" si="72"/>
        <v>Huurdersinvesteringen</v>
      </c>
      <c r="L410" s="38" t="str">
        <f t="shared" si="79"/>
        <v>BMvaHuuCuh</v>
      </c>
      <c r="M410" s="38" t="str">
        <f t="shared" si="73"/>
        <v>Cumulatieve herwaarderingen huurdersinvesteringen</v>
      </c>
      <c r="N410" s="38" t="str">
        <f t="shared" si="80"/>
        <v/>
      </c>
      <c r="O410" s="38" t="str">
        <f t="shared" si="74"/>
        <v/>
      </c>
      <c r="V410" s="37" t="str">
        <f t="shared" si="75"/>
        <v/>
      </c>
    </row>
    <row r="411" spans="1:22" x14ac:dyDescent="0.25">
      <c r="A411" s="54" t="s">
        <v>856</v>
      </c>
      <c r="B411" s="55">
        <v>209030.01</v>
      </c>
      <c r="C411" s="54" t="s">
        <v>822</v>
      </c>
      <c r="D411" s="56" t="s">
        <v>10</v>
      </c>
      <c r="E411" s="57">
        <v>5</v>
      </c>
      <c r="F411" s="38" t="str">
        <f t="shared" si="76"/>
        <v>B</v>
      </c>
      <c r="G411" s="38" t="str">
        <f t="shared" si="70"/>
        <v>Balans</v>
      </c>
      <c r="H411" s="38" t="str">
        <f t="shared" si="77"/>
        <v>BMva</v>
      </c>
      <c r="I411" s="38" t="str">
        <f t="shared" si="71"/>
        <v>MATERIËLE VASTE ACTIVA</v>
      </c>
      <c r="J411" s="38" t="str">
        <f t="shared" si="78"/>
        <v>BMvaHuu</v>
      </c>
      <c r="K411" s="38" t="str">
        <f t="shared" si="72"/>
        <v>Huurdersinvesteringen</v>
      </c>
      <c r="L411" s="38" t="str">
        <f t="shared" si="79"/>
        <v>BMvaHuuCuh</v>
      </c>
      <c r="M411" s="38" t="str">
        <f t="shared" si="73"/>
        <v>Cumulatieve herwaarderingen huurdersinvesteringen</v>
      </c>
      <c r="N411" s="38" t="str">
        <f t="shared" si="80"/>
        <v>BMvaHuuCuhBeg</v>
      </c>
      <c r="O411" s="38" t="str">
        <f t="shared" si="74"/>
        <v>Beginbalans huurdersinvesteringen</v>
      </c>
      <c r="V411" s="37" t="str">
        <f t="shared" si="75"/>
        <v/>
      </c>
    </row>
    <row r="412" spans="1:22" x14ac:dyDescent="0.25">
      <c r="A412" s="54" t="s">
        <v>857</v>
      </c>
      <c r="B412" s="55">
        <v>209030.02</v>
      </c>
      <c r="C412" s="54" t="s">
        <v>858</v>
      </c>
      <c r="D412" s="56" t="s">
        <v>10</v>
      </c>
      <c r="E412" s="57">
        <v>5</v>
      </c>
      <c r="F412" s="38" t="str">
        <f t="shared" si="76"/>
        <v>B</v>
      </c>
      <c r="G412" s="38" t="str">
        <f t="shared" si="70"/>
        <v>Balans</v>
      </c>
      <c r="H412" s="38" t="str">
        <f t="shared" si="77"/>
        <v>BMva</v>
      </c>
      <c r="I412" s="38" t="str">
        <f t="shared" si="71"/>
        <v>MATERIËLE VASTE ACTIVA</v>
      </c>
      <c r="J412" s="38" t="str">
        <f t="shared" si="78"/>
        <v>BMvaHuu</v>
      </c>
      <c r="K412" s="38" t="str">
        <f t="shared" si="72"/>
        <v>Huurdersinvesteringen</v>
      </c>
      <c r="L412" s="38" t="str">
        <f t="shared" si="79"/>
        <v>BMvaHuuCuh</v>
      </c>
      <c r="M412" s="38" t="str">
        <f t="shared" si="73"/>
        <v>Cumulatieve herwaarderingen huurdersinvesteringen</v>
      </c>
      <c r="N412" s="38" t="str">
        <f t="shared" si="80"/>
        <v>BMvaHuuCuhHer</v>
      </c>
      <c r="O412" s="38" t="str">
        <f t="shared" si="74"/>
        <v>Herwaarderingen huurdersinvesteringen</v>
      </c>
      <c r="V412" s="37" t="str">
        <f t="shared" si="75"/>
        <v/>
      </c>
    </row>
    <row r="413" spans="1:22" x14ac:dyDescent="0.25">
      <c r="A413" s="54" t="s">
        <v>859</v>
      </c>
      <c r="B413" s="55">
        <v>209030.03</v>
      </c>
      <c r="C413" s="54" t="s">
        <v>860</v>
      </c>
      <c r="D413" s="56" t="s">
        <v>24</v>
      </c>
      <c r="E413" s="57">
        <v>5</v>
      </c>
      <c r="F413" s="38" t="str">
        <f t="shared" si="76"/>
        <v>B</v>
      </c>
      <c r="G413" s="38" t="str">
        <f t="shared" si="70"/>
        <v>Balans</v>
      </c>
      <c r="H413" s="38" t="str">
        <f t="shared" si="77"/>
        <v>BMva</v>
      </c>
      <c r="I413" s="38" t="str">
        <f t="shared" si="71"/>
        <v>MATERIËLE VASTE ACTIVA</v>
      </c>
      <c r="J413" s="38" t="str">
        <f t="shared" si="78"/>
        <v>BMvaHuu</v>
      </c>
      <c r="K413" s="38" t="str">
        <f t="shared" si="72"/>
        <v>Huurdersinvesteringen</v>
      </c>
      <c r="L413" s="38" t="str">
        <f t="shared" si="79"/>
        <v>BMvaHuuCuh</v>
      </c>
      <c r="M413" s="38" t="str">
        <f t="shared" si="73"/>
        <v>Cumulatieve herwaarderingen huurdersinvesteringen</v>
      </c>
      <c r="N413" s="38" t="str">
        <f t="shared" si="80"/>
        <v>BMvaHuuCuhAfh</v>
      </c>
      <c r="O413" s="38" t="str">
        <f t="shared" si="74"/>
        <v>Afschrijving herwaarderingen huurdersinvesteringen</v>
      </c>
      <c r="V413" s="37" t="str">
        <f t="shared" si="75"/>
        <v/>
      </c>
    </row>
    <row r="414" spans="1:22" x14ac:dyDescent="0.25">
      <c r="A414" s="54" t="s">
        <v>861</v>
      </c>
      <c r="B414" s="55">
        <v>209030.04</v>
      </c>
      <c r="C414" s="54" t="s">
        <v>862</v>
      </c>
      <c r="D414" s="56" t="s">
        <v>24</v>
      </c>
      <c r="E414" s="57">
        <v>5</v>
      </c>
      <c r="F414" s="38" t="str">
        <f t="shared" si="76"/>
        <v>B</v>
      </c>
      <c r="G414" s="38" t="str">
        <f t="shared" si="70"/>
        <v>Balans</v>
      </c>
      <c r="H414" s="38" t="str">
        <f t="shared" si="77"/>
        <v>BMva</v>
      </c>
      <c r="I414" s="38" t="str">
        <f t="shared" si="71"/>
        <v>MATERIËLE VASTE ACTIVA</v>
      </c>
      <c r="J414" s="38" t="str">
        <f t="shared" si="78"/>
        <v>BMvaHuu</v>
      </c>
      <c r="K414" s="38" t="str">
        <f t="shared" si="72"/>
        <v>Huurdersinvesteringen</v>
      </c>
      <c r="L414" s="38" t="str">
        <f t="shared" si="79"/>
        <v>BMvaHuuCuh</v>
      </c>
      <c r="M414" s="38" t="str">
        <f t="shared" si="73"/>
        <v>Cumulatieve herwaarderingen huurdersinvesteringen</v>
      </c>
      <c r="N414" s="38" t="str">
        <f t="shared" si="80"/>
        <v>BMvaHuuCuhDeh</v>
      </c>
      <c r="O414" s="38" t="str">
        <f t="shared" si="74"/>
        <v>Desinvestering herwaarderingen huurdersinvesteringen</v>
      </c>
      <c r="V414" s="37" t="str">
        <f t="shared" si="75"/>
        <v/>
      </c>
    </row>
    <row r="415" spans="1:22" x14ac:dyDescent="0.25">
      <c r="A415" s="43" t="s">
        <v>863</v>
      </c>
      <c r="B415" s="44" t="s">
        <v>864</v>
      </c>
      <c r="C415" s="43" t="s">
        <v>865</v>
      </c>
      <c r="D415" s="45" t="s">
        <v>10</v>
      </c>
      <c r="E415" s="46">
        <v>3</v>
      </c>
      <c r="F415" s="38" t="str">
        <f t="shared" si="76"/>
        <v>B</v>
      </c>
      <c r="G415" s="38" t="str">
        <f t="shared" si="70"/>
        <v>Balans</v>
      </c>
      <c r="H415" s="38" t="str">
        <f t="shared" si="77"/>
        <v>BMva</v>
      </c>
      <c r="I415" s="38" t="str">
        <f t="shared" si="71"/>
        <v>MATERIËLE VASTE ACTIVA</v>
      </c>
      <c r="J415" s="38" t="str">
        <f t="shared" si="78"/>
        <v>BMvaMei</v>
      </c>
      <c r="K415" s="38" t="str">
        <f t="shared" si="72"/>
        <v>Machines en installaties</v>
      </c>
      <c r="L415" s="38" t="str">
        <f t="shared" si="79"/>
        <v/>
      </c>
      <c r="M415" s="38" t="str">
        <f t="shared" si="73"/>
        <v/>
      </c>
      <c r="N415" s="38" t="str">
        <f t="shared" si="80"/>
        <v/>
      </c>
      <c r="O415" s="38" t="str">
        <f t="shared" si="74"/>
        <v/>
      </c>
      <c r="V415" s="37" t="str">
        <f t="shared" si="75"/>
        <v/>
      </c>
    </row>
    <row r="416" spans="1:22" x14ac:dyDescent="0.25">
      <c r="A416" s="49" t="s">
        <v>866</v>
      </c>
      <c r="B416" s="50" t="s">
        <v>867</v>
      </c>
      <c r="C416" s="49" t="s">
        <v>868</v>
      </c>
      <c r="D416" s="61" t="s">
        <v>10</v>
      </c>
      <c r="E416" s="62">
        <v>4</v>
      </c>
      <c r="F416" s="38" t="str">
        <f t="shared" si="76"/>
        <v>B</v>
      </c>
      <c r="G416" s="38" t="str">
        <f t="shared" si="70"/>
        <v>Balans</v>
      </c>
      <c r="H416" s="38" t="str">
        <f t="shared" si="77"/>
        <v>BMva</v>
      </c>
      <c r="I416" s="38" t="str">
        <f t="shared" si="71"/>
        <v>MATERIËLE VASTE ACTIVA</v>
      </c>
      <c r="J416" s="38" t="str">
        <f t="shared" si="78"/>
        <v>BMvaMei</v>
      </c>
      <c r="K416" s="38" t="str">
        <f t="shared" si="72"/>
        <v>Machines en installaties</v>
      </c>
      <c r="L416" s="38" t="str">
        <f t="shared" si="79"/>
        <v>BMvaMeiVvp</v>
      </c>
      <c r="M416" s="38" t="str">
        <f t="shared" si="73"/>
        <v>Verkrijgings- of vervaardigingsprijs machines en installaties</v>
      </c>
      <c r="N416" s="38" t="str">
        <f t="shared" si="80"/>
        <v/>
      </c>
      <c r="O416" s="38" t="str">
        <f t="shared" si="74"/>
        <v/>
      </c>
      <c r="V416" s="37" t="str">
        <f t="shared" si="75"/>
        <v/>
      </c>
    </row>
    <row r="417" spans="1:22" x14ac:dyDescent="0.25">
      <c r="A417" s="54" t="s">
        <v>869</v>
      </c>
      <c r="B417" s="55">
        <v>210010.01</v>
      </c>
      <c r="C417" s="54" t="s">
        <v>870</v>
      </c>
      <c r="D417" s="56" t="s">
        <v>10</v>
      </c>
      <c r="E417" s="57">
        <v>5</v>
      </c>
      <c r="F417" s="38" t="str">
        <f t="shared" si="76"/>
        <v>B</v>
      </c>
      <c r="G417" s="38" t="str">
        <f t="shared" si="70"/>
        <v>Balans</v>
      </c>
      <c r="H417" s="38" t="str">
        <f t="shared" si="77"/>
        <v>BMva</v>
      </c>
      <c r="I417" s="38" t="str">
        <f t="shared" si="71"/>
        <v>MATERIËLE VASTE ACTIVA</v>
      </c>
      <c r="J417" s="38" t="str">
        <f t="shared" si="78"/>
        <v>BMvaMei</v>
      </c>
      <c r="K417" s="38" t="str">
        <f t="shared" si="72"/>
        <v>Machines en installaties</v>
      </c>
      <c r="L417" s="38" t="str">
        <f t="shared" si="79"/>
        <v>BMvaMeiVvp</v>
      </c>
      <c r="M417" s="38" t="str">
        <f t="shared" si="73"/>
        <v>Verkrijgings- of vervaardigingsprijs machines en installaties</v>
      </c>
      <c r="N417" s="38" t="str">
        <f t="shared" si="80"/>
        <v>BMvaMeiVvpBeg</v>
      </c>
      <c r="O417" s="38" t="str">
        <f t="shared" si="74"/>
        <v>Beginbalans machines en installaties</v>
      </c>
      <c r="R417" s="63"/>
      <c r="S417" s="64"/>
      <c r="T417" s="65"/>
      <c r="U417" s="66"/>
      <c r="V417" s="37" t="str">
        <f t="shared" si="75"/>
        <v/>
      </c>
    </row>
    <row r="418" spans="1:22" x14ac:dyDescent="0.25">
      <c r="A418" s="54" t="s">
        <v>871</v>
      </c>
      <c r="B418" s="55">
        <v>210010.02</v>
      </c>
      <c r="C418" s="54" t="s">
        <v>872</v>
      </c>
      <c r="D418" s="56" t="s">
        <v>10</v>
      </c>
      <c r="E418" s="57">
        <v>5</v>
      </c>
      <c r="F418" s="38" t="str">
        <f t="shared" si="76"/>
        <v>B</v>
      </c>
      <c r="G418" s="38" t="str">
        <f t="shared" si="70"/>
        <v>Balans</v>
      </c>
      <c r="H418" s="38" t="str">
        <f t="shared" si="77"/>
        <v>BMva</v>
      </c>
      <c r="I418" s="38" t="str">
        <f t="shared" si="71"/>
        <v>MATERIËLE VASTE ACTIVA</v>
      </c>
      <c r="J418" s="38" t="str">
        <f t="shared" si="78"/>
        <v>BMvaMei</v>
      </c>
      <c r="K418" s="38" t="str">
        <f t="shared" si="72"/>
        <v>Machines en installaties</v>
      </c>
      <c r="L418" s="38" t="str">
        <f t="shared" si="79"/>
        <v>BMvaMeiVvp</v>
      </c>
      <c r="M418" s="38" t="str">
        <f t="shared" si="73"/>
        <v>Verkrijgings- of vervaardigingsprijs machines en installaties</v>
      </c>
      <c r="N418" s="38" t="str">
        <f t="shared" si="80"/>
        <v>BMvaMeiVvpIna</v>
      </c>
      <c r="O418" s="38" t="str">
        <f t="shared" si="74"/>
        <v>Investeringen nieuw aangeschaft machines en installaties</v>
      </c>
      <c r="R418" s="63"/>
      <c r="S418" s="64"/>
      <c r="T418" s="65"/>
      <c r="U418" s="66"/>
      <c r="V418" s="37" t="str">
        <f t="shared" si="75"/>
        <v/>
      </c>
    </row>
    <row r="419" spans="1:22" x14ac:dyDescent="0.25">
      <c r="A419" s="54" t="s">
        <v>873</v>
      </c>
      <c r="B419" s="55">
        <v>210010.03</v>
      </c>
      <c r="C419" s="54" t="s">
        <v>874</v>
      </c>
      <c r="D419" s="56" t="s">
        <v>10</v>
      </c>
      <c r="E419" s="57">
        <v>5</v>
      </c>
      <c r="F419" s="38" t="str">
        <f t="shared" si="76"/>
        <v>B</v>
      </c>
      <c r="G419" s="38" t="str">
        <f t="shared" si="70"/>
        <v>Balans</v>
      </c>
      <c r="H419" s="38" t="str">
        <f t="shared" si="77"/>
        <v>BMva</v>
      </c>
      <c r="I419" s="38" t="str">
        <f t="shared" si="71"/>
        <v>MATERIËLE VASTE ACTIVA</v>
      </c>
      <c r="J419" s="38" t="str">
        <f t="shared" si="78"/>
        <v>BMvaMei</v>
      </c>
      <c r="K419" s="38" t="str">
        <f t="shared" si="72"/>
        <v>Machines en installaties</v>
      </c>
      <c r="L419" s="38" t="str">
        <f t="shared" si="79"/>
        <v>BMvaMeiVvp</v>
      </c>
      <c r="M419" s="38" t="str">
        <f t="shared" si="73"/>
        <v>Verkrijgings- of vervaardigingsprijs machines en installaties</v>
      </c>
      <c r="N419" s="38" t="str">
        <f t="shared" si="80"/>
        <v>BMvaMeiVvpIta</v>
      </c>
      <c r="O419" s="38" t="str">
        <f t="shared" si="74"/>
        <v>Investeringen tweedehands aangeschaft machines en installaties</v>
      </c>
      <c r="R419" s="63"/>
      <c r="S419" s="64"/>
      <c r="T419" s="65"/>
      <c r="U419" s="66"/>
      <c r="V419" s="37" t="str">
        <f t="shared" si="75"/>
        <v/>
      </c>
    </row>
    <row r="420" spans="1:22" x14ac:dyDescent="0.25">
      <c r="A420" s="54" t="s">
        <v>875</v>
      </c>
      <c r="B420" s="55">
        <v>210010.04</v>
      </c>
      <c r="C420" s="54" t="s">
        <v>876</v>
      </c>
      <c r="D420" s="56" t="s">
        <v>10</v>
      </c>
      <c r="E420" s="57">
        <v>5</v>
      </c>
      <c r="F420" s="38" t="str">
        <f t="shared" si="76"/>
        <v>B</v>
      </c>
      <c r="G420" s="38" t="str">
        <f t="shared" si="70"/>
        <v>Balans</v>
      </c>
      <c r="H420" s="38" t="str">
        <f t="shared" si="77"/>
        <v>BMva</v>
      </c>
      <c r="I420" s="38" t="str">
        <f t="shared" si="71"/>
        <v>MATERIËLE VASTE ACTIVA</v>
      </c>
      <c r="J420" s="38" t="str">
        <f t="shared" si="78"/>
        <v>BMvaMei</v>
      </c>
      <c r="K420" s="38" t="str">
        <f t="shared" si="72"/>
        <v>Machines en installaties</v>
      </c>
      <c r="L420" s="38" t="str">
        <f t="shared" si="79"/>
        <v>BMvaMeiVvp</v>
      </c>
      <c r="M420" s="38" t="str">
        <f t="shared" si="73"/>
        <v>Verkrijgings- of vervaardigingsprijs machines en installaties</v>
      </c>
      <c r="N420" s="38" t="str">
        <f t="shared" si="80"/>
        <v>BMvaMeiVvpIie</v>
      </c>
      <c r="O420" s="38" t="str">
        <f t="shared" si="74"/>
        <v>Investeringen in eigen beheer vervaardigd machines en installaties</v>
      </c>
      <c r="R420" s="63"/>
      <c r="S420" s="64"/>
      <c r="T420" s="65"/>
      <c r="U420" s="66"/>
      <c r="V420" s="37" t="str">
        <f t="shared" si="75"/>
        <v/>
      </c>
    </row>
    <row r="421" spans="1:22" x14ac:dyDescent="0.25">
      <c r="A421" s="54" t="s">
        <v>877</v>
      </c>
      <c r="B421" s="55">
        <v>210010.05</v>
      </c>
      <c r="C421" s="54" t="s">
        <v>878</v>
      </c>
      <c r="D421" s="56" t="s">
        <v>10</v>
      </c>
      <c r="E421" s="57">
        <v>5</v>
      </c>
      <c r="F421" s="38" t="str">
        <f t="shared" si="76"/>
        <v>B</v>
      </c>
      <c r="G421" s="38" t="str">
        <f t="shared" si="70"/>
        <v>Balans</v>
      </c>
      <c r="H421" s="38" t="str">
        <f t="shared" si="77"/>
        <v>BMva</v>
      </c>
      <c r="I421" s="38" t="str">
        <f t="shared" si="71"/>
        <v>MATERIËLE VASTE ACTIVA</v>
      </c>
      <c r="J421" s="38" t="str">
        <f t="shared" si="78"/>
        <v>BMvaMei</v>
      </c>
      <c r="K421" s="38" t="str">
        <f t="shared" si="72"/>
        <v>Machines en installaties</v>
      </c>
      <c r="L421" s="38" t="str">
        <f t="shared" si="79"/>
        <v>BMvaMeiVvp</v>
      </c>
      <c r="M421" s="38" t="str">
        <f t="shared" si="73"/>
        <v>Verkrijgings- of vervaardigingsprijs machines en installaties</v>
      </c>
      <c r="N421" s="38" t="str">
        <f t="shared" si="80"/>
        <v>BMvaMeiVvpAdo</v>
      </c>
      <c r="O421" s="38" t="str">
        <f t="shared" si="74"/>
        <v>Aankopen door overnames machines en installaties</v>
      </c>
      <c r="R421" s="63"/>
      <c r="S421" s="64"/>
      <c r="T421" s="65"/>
      <c r="U421" s="66"/>
      <c r="V421" s="37" t="str">
        <f t="shared" si="75"/>
        <v/>
      </c>
    </row>
    <row r="422" spans="1:22" x14ac:dyDescent="0.25">
      <c r="A422" s="54" t="s">
        <v>879</v>
      </c>
      <c r="B422" s="55">
        <v>210010.06</v>
      </c>
      <c r="C422" s="54" t="s">
        <v>880</v>
      </c>
      <c r="D422" s="56" t="s">
        <v>24</v>
      </c>
      <c r="E422" s="57">
        <v>5</v>
      </c>
      <c r="F422" s="38" t="str">
        <f t="shared" si="76"/>
        <v>B</v>
      </c>
      <c r="G422" s="38" t="str">
        <f t="shared" si="70"/>
        <v>Balans</v>
      </c>
      <c r="H422" s="38" t="str">
        <f t="shared" si="77"/>
        <v>BMva</v>
      </c>
      <c r="I422" s="38" t="str">
        <f t="shared" si="71"/>
        <v>MATERIËLE VASTE ACTIVA</v>
      </c>
      <c r="J422" s="38" t="str">
        <f t="shared" si="78"/>
        <v>BMvaMei</v>
      </c>
      <c r="K422" s="38" t="str">
        <f t="shared" si="72"/>
        <v>Machines en installaties</v>
      </c>
      <c r="L422" s="38" t="str">
        <f t="shared" si="79"/>
        <v>BMvaMeiVvp</v>
      </c>
      <c r="M422" s="38" t="str">
        <f t="shared" si="73"/>
        <v>Verkrijgings- of vervaardigingsprijs machines en installaties</v>
      </c>
      <c r="N422" s="38" t="str">
        <f t="shared" si="80"/>
        <v>BMvaMeiVvpDes</v>
      </c>
      <c r="O422" s="38" t="str">
        <f t="shared" si="74"/>
        <v>Desinvesteringen machines en installaties</v>
      </c>
      <c r="R422" s="63"/>
      <c r="S422" s="64"/>
      <c r="T422" s="65"/>
      <c r="U422" s="66"/>
      <c r="V422" s="37" t="str">
        <f t="shared" si="75"/>
        <v/>
      </c>
    </row>
    <row r="423" spans="1:22" x14ac:dyDescent="0.25">
      <c r="A423" s="54" t="s">
        <v>881</v>
      </c>
      <c r="B423" s="55">
        <v>210010.07</v>
      </c>
      <c r="C423" s="54" t="s">
        <v>882</v>
      </c>
      <c r="D423" s="56" t="s">
        <v>24</v>
      </c>
      <c r="E423" s="57">
        <v>5</v>
      </c>
      <c r="F423" s="38" t="str">
        <f t="shared" si="76"/>
        <v>B</v>
      </c>
      <c r="G423" s="38" t="str">
        <f t="shared" si="70"/>
        <v>Balans</v>
      </c>
      <c r="H423" s="38" t="str">
        <f t="shared" si="77"/>
        <v>BMva</v>
      </c>
      <c r="I423" s="38" t="str">
        <f t="shared" si="71"/>
        <v>MATERIËLE VASTE ACTIVA</v>
      </c>
      <c r="J423" s="38" t="str">
        <f t="shared" si="78"/>
        <v>BMvaMei</v>
      </c>
      <c r="K423" s="38" t="str">
        <f t="shared" si="72"/>
        <v>Machines en installaties</v>
      </c>
      <c r="L423" s="38" t="str">
        <f t="shared" si="79"/>
        <v>BMvaMeiVvp</v>
      </c>
      <c r="M423" s="38" t="str">
        <f t="shared" si="73"/>
        <v>Verkrijgings- of vervaardigingsprijs machines en installaties</v>
      </c>
      <c r="N423" s="38" t="str">
        <f t="shared" si="80"/>
        <v>BMvaMeiVvpDda</v>
      </c>
      <c r="O423" s="38" t="str">
        <f t="shared" si="74"/>
        <v>Desinvesteringen door afstotingen machines en installaties</v>
      </c>
      <c r="R423" s="63"/>
      <c r="S423" s="64"/>
      <c r="T423" s="65"/>
      <c r="U423" s="66"/>
      <c r="V423" s="37" t="str">
        <f t="shared" si="75"/>
        <v/>
      </c>
    </row>
    <row r="424" spans="1:22" x14ac:dyDescent="0.25">
      <c r="A424" s="54" t="s">
        <v>883</v>
      </c>
      <c r="B424" s="55">
        <v>210010.08</v>
      </c>
      <c r="C424" s="54" t="s">
        <v>884</v>
      </c>
      <c r="D424" s="56" t="s">
        <v>10</v>
      </c>
      <c r="E424" s="57">
        <v>5</v>
      </c>
      <c r="F424" s="38" t="str">
        <f t="shared" si="76"/>
        <v>B</v>
      </c>
      <c r="G424" s="38" t="str">
        <f t="shared" si="70"/>
        <v>Balans</v>
      </c>
      <c r="H424" s="38" t="str">
        <f t="shared" si="77"/>
        <v>BMva</v>
      </c>
      <c r="I424" s="38" t="str">
        <f t="shared" si="71"/>
        <v>MATERIËLE VASTE ACTIVA</v>
      </c>
      <c r="J424" s="38" t="str">
        <f t="shared" si="78"/>
        <v>BMvaMei</v>
      </c>
      <c r="K424" s="38" t="str">
        <f t="shared" si="72"/>
        <v>Machines en installaties</v>
      </c>
      <c r="L424" s="38" t="str">
        <f t="shared" si="79"/>
        <v>BMvaMeiVvp</v>
      </c>
      <c r="M424" s="38" t="str">
        <f t="shared" si="73"/>
        <v>Verkrijgings- of vervaardigingsprijs machines en installaties</v>
      </c>
      <c r="N424" s="38" t="str">
        <f t="shared" si="80"/>
        <v>BMvaMeiVvpOmv</v>
      </c>
      <c r="O424" s="38" t="str">
        <f t="shared" si="74"/>
        <v>Omrekeningsverschillen machines en installaties</v>
      </c>
      <c r="V424" s="37" t="str">
        <f t="shared" si="75"/>
        <v/>
      </c>
    </row>
    <row r="425" spans="1:22" x14ac:dyDescent="0.25">
      <c r="A425" s="54" t="s">
        <v>885</v>
      </c>
      <c r="B425" s="55">
        <v>210010.09</v>
      </c>
      <c r="C425" s="54" t="s">
        <v>886</v>
      </c>
      <c r="D425" s="56" t="s">
        <v>10</v>
      </c>
      <c r="E425" s="57">
        <v>5</v>
      </c>
      <c r="F425" s="38" t="str">
        <f t="shared" si="76"/>
        <v>B</v>
      </c>
      <c r="G425" s="38" t="str">
        <f t="shared" si="70"/>
        <v>Balans</v>
      </c>
      <c r="H425" s="38" t="str">
        <f t="shared" si="77"/>
        <v>BMva</v>
      </c>
      <c r="I425" s="38" t="str">
        <f t="shared" si="71"/>
        <v>MATERIËLE VASTE ACTIVA</v>
      </c>
      <c r="J425" s="38" t="str">
        <f t="shared" si="78"/>
        <v>BMvaMei</v>
      </c>
      <c r="K425" s="38" t="str">
        <f t="shared" si="72"/>
        <v>Machines en installaties</v>
      </c>
      <c r="L425" s="38" t="str">
        <f t="shared" si="79"/>
        <v>BMvaMeiVvp</v>
      </c>
      <c r="M425" s="38" t="str">
        <f t="shared" si="73"/>
        <v>Verkrijgings- of vervaardigingsprijs machines en installaties</v>
      </c>
      <c r="N425" s="38" t="str">
        <f t="shared" si="80"/>
        <v>BMvaMeiVvpOve</v>
      </c>
      <c r="O425" s="38" t="str">
        <f t="shared" si="74"/>
        <v>Overboekingen machines en installaties</v>
      </c>
      <c r="V425" s="37" t="str">
        <f t="shared" si="75"/>
        <v/>
      </c>
    </row>
    <row r="426" spans="1:22" x14ac:dyDescent="0.25">
      <c r="A426" s="54" t="s">
        <v>887</v>
      </c>
      <c r="B426" s="55">
        <v>210010.1</v>
      </c>
      <c r="C426" s="54" t="s">
        <v>888</v>
      </c>
      <c r="D426" s="56" t="s">
        <v>10</v>
      </c>
      <c r="E426" s="57">
        <v>5</v>
      </c>
      <c r="F426" s="38" t="str">
        <f t="shared" si="76"/>
        <v>B</v>
      </c>
      <c r="G426" s="38" t="str">
        <f t="shared" si="70"/>
        <v>Balans</v>
      </c>
      <c r="H426" s="38" t="str">
        <f t="shared" si="77"/>
        <v>BMva</v>
      </c>
      <c r="I426" s="38" t="str">
        <f t="shared" si="71"/>
        <v>MATERIËLE VASTE ACTIVA</v>
      </c>
      <c r="J426" s="38" t="str">
        <f t="shared" si="78"/>
        <v>BMvaMei</v>
      </c>
      <c r="K426" s="38" t="str">
        <f t="shared" si="72"/>
        <v>Machines en installaties</v>
      </c>
      <c r="L426" s="38" t="str">
        <f t="shared" si="79"/>
        <v>BMvaMeiVvp</v>
      </c>
      <c r="M426" s="38" t="str">
        <f t="shared" si="73"/>
        <v>Verkrijgings- of vervaardigingsprijs machines en installaties</v>
      </c>
      <c r="N426" s="38" t="str">
        <f t="shared" si="80"/>
        <v>BMvaMeiVvpOvm</v>
      </c>
      <c r="O426" s="38" t="str">
        <f t="shared" si="74"/>
        <v>Overige mutaties machines en installaties</v>
      </c>
      <c r="R426" s="63"/>
      <c r="S426" s="64"/>
      <c r="T426" s="65"/>
      <c r="U426" s="66"/>
      <c r="V426" s="37" t="str">
        <f t="shared" si="75"/>
        <v/>
      </c>
    </row>
    <row r="427" spans="1:22" x14ac:dyDescent="0.25">
      <c r="A427" s="49" t="s">
        <v>889</v>
      </c>
      <c r="B427" s="50" t="s">
        <v>890</v>
      </c>
      <c r="C427" s="49" t="s">
        <v>891</v>
      </c>
      <c r="D427" s="61" t="s">
        <v>24</v>
      </c>
      <c r="E427" s="62">
        <v>4</v>
      </c>
      <c r="F427" s="38" t="str">
        <f t="shared" si="76"/>
        <v>B</v>
      </c>
      <c r="G427" s="38" t="str">
        <f t="shared" si="70"/>
        <v>Balans</v>
      </c>
      <c r="H427" s="38" t="str">
        <f t="shared" si="77"/>
        <v>BMva</v>
      </c>
      <c r="I427" s="38" t="str">
        <f t="shared" si="71"/>
        <v>MATERIËLE VASTE ACTIVA</v>
      </c>
      <c r="J427" s="38" t="str">
        <f t="shared" si="78"/>
        <v>BMvaMei</v>
      </c>
      <c r="K427" s="38" t="str">
        <f t="shared" si="72"/>
        <v>Machines en installaties</v>
      </c>
      <c r="L427" s="38" t="str">
        <f t="shared" si="79"/>
        <v>BMvaMeiCae</v>
      </c>
      <c r="M427" s="38" t="str">
        <f t="shared" si="73"/>
        <v>Cumulatieve afschrijvingen en waardeverminderingen machines en installaties</v>
      </c>
      <c r="N427" s="38" t="str">
        <f t="shared" si="80"/>
        <v/>
      </c>
      <c r="O427" s="38" t="str">
        <f t="shared" si="74"/>
        <v/>
      </c>
      <c r="V427" s="37" t="str">
        <f t="shared" si="75"/>
        <v/>
      </c>
    </row>
    <row r="428" spans="1:22" x14ac:dyDescent="0.25">
      <c r="A428" s="54" t="s">
        <v>892</v>
      </c>
      <c r="B428" s="55">
        <v>210020.01</v>
      </c>
      <c r="C428" s="54" t="s">
        <v>870</v>
      </c>
      <c r="D428" s="56" t="s">
        <v>24</v>
      </c>
      <c r="E428" s="57">
        <v>5</v>
      </c>
      <c r="F428" s="38" t="str">
        <f t="shared" si="76"/>
        <v>B</v>
      </c>
      <c r="G428" s="38" t="str">
        <f t="shared" si="70"/>
        <v>Balans</v>
      </c>
      <c r="H428" s="38" t="str">
        <f t="shared" si="77"/>
        <v>BMva</v>
      </c>
      <c r="I428" s="38" t="str">
        <f t="shared" si="71"/>
        <v>MATERIËLE VASTE ACTIVA</v>
      </c>
      <c r="J428" s="38" t="str">
        <f t="shared" si="78"/>
        <v>BMvaMei</v>
      </c>
      <c r="K428" s="38" t="str">
        <f t="shared" si="72"/>
        <v>Machines en installaties</v>
      </c>
      <c r="L428" s="38" t="str">
        <f t="shared" si="79"/>
        <v>BMvaMeiCae</v>
      </c>
      <c r="M428" s="38" t="str">
        <f t="shared" si="73"/>
        <v>Cumulatieve afschrijvingen en waardeverminderingen machines en installaties</v>
      </c>
      <c r="N428" s="38" t="str">
        <f t="shared" si="80"/>
        <v>BMvaMeiCaeBeg</v>
      </c>
      <c r="O428" s="38" t="str">
        <f t="shared" si="74"/>
        <v>Beginbalans machines en installaties</v>
      </c>
      <c r="R428" s="63"/>
      <c r="S428" s="64"/>
      <c r="T428" s="65"/>
      <c r="U428" s="66"/>
      <c r="V428" s="37" t="str">
        <f t="shared" si="75"/>
        <v/>
      </c>
    </row>
    <row r="429" spans="1:22" x14ac:dyDescent="0.25">
      <c r="A429" s="54" t="s">
        <v>893</v>
      </c>
      <c r="B429" s="55">
        <v>210020.02</v>
      </c>
      <c r="C429" s="54" t="s">
        <v>894</v>
      </c>
      <c r="D429" s="56" t="s">
        <v>24</v>
      </c>
      <c r="E429" s="57">
        <v>5</v>
      </c>
      <c r="F429" s="38" t="str">
        <f t="shared" si="76"/>
        <v>B</v>
      </c>
      <c r="G429" s="38" t="str">
        <f t="shared" si="70"/>
        <v>Balans</v>
      </c>
      <c r="H429" s="38" t="str">
        <f t="shared" si="77"/>
        <v>BMva</v>
      </c>
      <c r="I429" s="38" t="str">
        <f t="shared" si="71"/>
        <v>MATERIËLE VASTE ACTIVA</v>
      </c>
      <c r="J429" s="38" t="str">
        <f t="shared" si="78"/>
        <v>BMvaMei</v>
      </c>
      <c r="K429" s="38" t="str">
        <f t="shared" si="72"/>
        <v>Machines en installaties</v>
      </c>
      <c r="L429" s="38" t="str">
        <f t="shared" si="79"/>
        <v>BMvaMeiCae</v>
      </c>
      <c r="M429" s="38" t="str">
        <f t="shared" si="73"/>
        <v>Cumulatieve afschrijvingen en waardeverminderingen machines en installaties</v>
      </c>
      <c r="N429" s="38" t="str">
        <f t="shared" si="80"/>
        <v>BMvaMeiCaeAfs</v>
      </c>
      <c r="O429" s="38" t="str">
        <f t="shared" si="74"/>
        <v>Afschrijvingen machines en installaties</v>
      </c>
      <c r="R429" s="63"/>
      <c r="S429" s="64"/>
      <c r="T429" s="65"/>
      <c r="U429" s="66"/>
      <c r="V429" s="37" t="str">
        <f t="shared" si="75"/>
        <v/>
      </c>
    </row>
    <row r="430" spans="1:22" ht="31.5" x14ac:dyDescent="0.25">
      <c r="A430" s="54" t="s">
        <v>895</v>
      </c>
      <c r="B430" s="55">
        <v>210020.03</v>
      </c>
      <c r="C430" s="58" t="s">
        <v>896</v>
      </c>
      <c r="D430" s="59" t="s">
        <v>10</v>
      </c>
      <c r="E430" s="60">
        <v>5</v>
      </c>
      <c r="F430" s="38" t="str">
        <f t="shared" si="76"/>
        <v>B</v>
      </c>
      <c r="G430" s="38" t="str">
        <f t="shared" si="70"/>
        <v>Balans</v>
      </c>
      <c r="H430" s="38" t="str">
        <f t="shared" si="77"/>
        <v>BMva</v>
      </c>
      <c r="I430" s="38" t="str">
        <f t="shared" si="71"/>
        <v>MATERIËLE VASTE ACTIVA</v>
      </c>
      <c r="J430" s="38" t="str">
        <f t="shared" si="78"/>
        <v>BMvaMei</v>
      </c>
      <c r="K430" s="38" t="str">
        <f t="shared" si="72"/>
        <v>Machines en installaties</v>
      </c>
      <c r="L430" s="38" t="str">
        <f t="shared" si="79"/>
        <v>BMvaMeiCae</v>
      </c>
      <c r="M430" s="38" t="str">
        <f t="shared" si="73"/>
        <v>Cumulatieve afschrijvingen en waardeverminderingen machines en installaties</v>
      </c>
      <c r="N430" s="38" t="str">
        <f t="shared" si="80"/>
        <v>BMvaMeiCaeDca</v>
      </c>
      <c r="O430" s="38" t="str">
        <f t="shared" si="74"/>
        <v>Desinvestering cumulatieve afschrijvingen en waardeverminderingen machines en installaties</v>
      </c>
      <c r="V430" s="37" t="str">
        <f t="shared" si="75"/>
        <v/>
      </c>
    </row>
    <row r="431" spans="1:22" x14ac:dyDescent="0.25">
      <c r="A431" s="54" t="s">
        <v>897</v>
      </c>
      <c r="B431" s="55">
        <v>210020.04</v>
      </c>
      <c r="C431" s="54" t="s">
        <v>898</v>
      </c>
      <c r="D431" s="56" t="s">
        <v>24</v>
      </c>
      <c r="E431" s="57">
        <v>5</v>
      </c>
      <c r="F431" s="38" t="str">
        <f t="shared" si="76"/>
        <v>B</v>
      </c>
      <c r="G431" s="38" t="str">
        <f t="shared" si="70"/>
        <v>Balans</v>
      </c>
      <c r="H431" s="38" t="str">
        <f t="shared" si="77"/>
        <v>BMva</v>
      </c>
      <c r="I431" s="38" t="str">
        <f t="shared" si="71"/>
        <v>MATERIËLE VASTE ACTIVA</v>
      </c>
      <c r="J431" s="38" t="str">
        <f t="shared" si="78"/>
        <v>BMvaMei</v>
      </c>
      <c r="K431" s="38" t="str">
        <f t="shared" si="72"/>
        <v>Machines en installaties</v>
      </c>
      <c r="L431" s="38" t="str">
        <f t="shared" si="79"/>
        <v>BMvaMeiCae</v>
      </c>
      <c r="M431" s="38" t="str">
        <f t="shared" si="73"/>
        <v>Cumulatieve afschrijvingen en waardeverminderingen machines en installaties</v>
      </c>
      <c r="N431" s="38" t="str">
        <f t="shared" si="80"/>
        <v>BMvaMeiCaeWvr</v>
      </c>
      <c r="O431" s="38" t="str">
        <f t="shared" si="74"/>
        <v>Waardeverminderingen machines en installaties</v>
      </c>
      <c r="V431" s="37" t="str">
        <f t="shared" si="75"/>
        <v/>
      </c>
    </row>
    <row r="432" spans="1:22" x14ac:dyDescent="0.25">
      <c r="A432" s="54" t="s">
        <v>899</v>
      </c>
      <c r="B432" s="55">
        <v>210020.05</v>
      </c>
      <c r="C432" s="54" t="s">
        <v>900</v>
      </c>
      <c r="D432" s="56" t="s">
        <v>10</v>
      </c>
      <c r="E432" s="57">
        <v>5</v>
      </c>
      <c r="F432" s="38" t="str">
        <f t="shared" si="76"/>
        <v>B</v>
      </c>
      <c r="G432" s="38" t="str">
        <f t="shared" si="70"/>
        <v>Balans</v>
      </c>
      <c r="H432" s="38" t="str">
        <f t="shared" si="77"/>
        <v>BMva</v>
      </c>
      <c r="I432" s="38" t="str">
        <f t="shared" si="71"/>
        <v>MATERIËLE VASTE ACTIVA</v>
      </c>
      <c r="J432" s="38" t="str">
        <f t="shared" si="78"/>
        <v>BMvaMei</v>
      </c>
      <c r="K432" s="38" t="str">
        <f t="shared" si="72"/>
        <v>Machines en installaties</v>
      </c>
      <c r="L432" s="38" t="str">
        <f t="shared" si="79"/>
        <v>BMvaMeiCae</v>
      </c>
      <c r="M432" s="38" t="str">
        <f t="shared" si="73"/>
        <v>Cumulatieve afschrijvingen en waardeverminderingen machines en installaties</v>
      </c>
      <c r="N432" s="38" t="str">
        <f t="shared" si="80"/>
        <v>BMvaMeiCaeTvw</v>
      </c>
      <c r="O432" s="38" t="str">
        <f t="shared" si="74"/>
        <v>Terugneming van waardeverminderingen machines en installaties</v>
      </c>
      <c r="V432" s="37" t="str">
        <f t="shared" si="75"/>
        <v/>
      </c>
    </row>
    <row r="433" spans="1:22" x14ac:dyDescent="0.25">
      <c r="A433" s="49" t="s">
        <v>901</v>
      </c>
      <c r="B433" s="50" t="s">
        <v>902</v>
      </c>
      <c r="C433" s="49" t="s">
        <v>903</v>
      </c>
      <c r="D433" s="61" t="s">
        <v>10</v>
      </c>
      <c r="E433" s="62">
        <v>4</v>
      </c>
      <c r="F433" s="38" t="str">
        <f t="shared" si="76"/>
        <v>B</v>
      </c>
      <c r="G433" s="38" t="str">
        <f t="shared" si="70"/>
        <v>Balans</v>
      </c>
      <c r="H433" s="38" t="str">
        <f t="shared" si="77"/>
        <v>BMva</v>
      </c>
      <c r="I433" s="38" t="str">
        <f t="shared" si="71"/>
        <v>MATERIËLE VASTE ACTIVA</v>
      </c>
      <c r="J433" s="38" t="str">
        <f t="shared" si="78"/>
        <v>BMvaMei</v>
      </c>
      <c r="K433" s="38" t="str">
        <f t="shared" si="72"/>
        <v>Machines en installaties</v>
      </c>
      <c r="L433" s="38" t="str">
        <f t="shared" si="79"/>
        <v>BMvaMeiCuh</v>
      </c>
      <c r="M433" s="38" t="str">
        <f t="shared" si="73"/>
        <v>Cumulatieve herwaarderingen machines en installaties</v>
      </c>
      <c r="N433" s="38" t="str">
        <f t="shared" si="80"/>
        <v/>
      </c>
      <c r="O433" s="38" t="str">
        <f t="shared" si="74"/>
        <v/>
      </c>
      <c r="V433" s="37" t="str">
        <f t="shared" si="75"/>
        <v/>
      </c>
    </row>
    <row r="434" spans="1:22" x14ac:dyDescent="0.25">
      <c r="A434" s="54" t="s">
        <v>904</v>
      </c>
      <c r="B434" s="55">
        <v>210030.01</v>
      </c>
      <c r="C434" s="54" t="s">
        <v>870</v>
      </c>
      <c r="D434" s="56" t="s">
        <v>10</v>
      </c>
      <c r="E434" s="57">
        <v>5</v>
      </c>
      <c r="F434" s="38" t="str">
        <f t="shared" si="76"/>
        <v>B</v>
      </c>
      <c r="G434" s="38" t="str">
        <f t="shared" si="70"/>
        <v>Balans</v>
      </c>
      <c r="H434" s="38" t="str">
        <f t="shared" si="77"/>
        <v>BMva</v>
      </c>
      <c r="I434" s="38" t="str">
        <f t="shared" si="71"/>
        <v>MATERIËLE VASTE ACTIVA</v>
      </c>
      <c r="J434" s="38" t="str">
        <f t="shared" si="78"/>
        <v>BMvaMei</v>
      </c>
      <c r="K434" s="38" t="str">
        <f t="shared" si="72"/>
        <v>Machines en installaties</v>
      </c>
      <c r="L434" s="38" t="str">
        <f t="shared" si="79"/>
        <v>BMvaMeiCuh</v>
      </c>
      <c r="M434" s="38" t="str">
        <f t="shared" si="73"/>
        <v>Cumulatieve herwaarderingen machines en installaties</v>
      </c>
      <c r="N434" s="38" t="str">
        <f t="shared" si="80"/>
        <v>BMvaMeiCuhBeg</v>
      </c>
      <c r="O434" s="38" t="str">
        <f t="shared" si="74"/>
        <v>Beginbalans machines en installaties</v>
      </c>
      <c r="V434" s="37" t="str">
        <f t="shared" si="75"/>
        <v/>
      </c>
    </row>
    <row r="435" spans="1:22" x14ac:dyDescent="0.25">
      <c r="A435" s="54" t="s">
        <v>905</v>
      </c>
      <c r="B435" s="55">
        <v>210030.02</v>
      </c>
      <c r="C435" s="54" t="s">
        <v>906</v>
      </c>
      <c r="D435" s="56" t="s">
        <v>10</v>
      </c>
      <c r="E435" s="57">
        <v>5</v>
      </c>
      <c r="F435" s="38" t="str">
        <f t="shared" si="76"/>
        <v>B</v>
      </c>
      <c r="G435" s="38" t="str">
        <f t="shared" si="70"/>
        <v>Balans</v>
      </c>
      <c r="H435" s="38" t="str">
        <f t="shared" si="77"/>
        <v>BMva</v>
      </c>
      <c r="I435" s="38" t="str">
        <f t="shared" si="71"/>
        <v>MATERIËLE VASTE ACTIVA</v>
      </c>
      <c r="J435" s="38" t="str">
        <f t="shared" si="78"/>
        <v>BMvaMei</v>
      </c>
      <c r="K435" s="38" t="str">
        <f t="shared" si="72"/>
        <v>Machines en installaties</v>
      </c>
      <c r="L435" s="38" t="str">
        <f t="shared" si="79"/>
        <v>BMvaMeiCuh</v>
      </c>
      <c r="M435" s="38" t="str">
        <f t="shared" si="73"/>
        <v>Cumulatieve herwaarderingen machines en installaties</v>
      </c>
      <c r="N435" s="38" t="str">
        <f t="shared" si="80"/>
        <v>BMvaMeiCuhHer</v>
      </c>
      <c r="O435" s="38" t="str">
        <f t="shared" si="74"/>
        <v>Herwaarderingen machines en installaties</v>
      </c>
      <c r="V435" s="37" t="str">
        <f t="shared" si="75"/>
        <v/>
      </c>
    </row>
    <row r="436" spans="1:22" x14ac:dyDescent="0.25">
      <c r="A436" s="54" t="s">
        <v>907</v>
      </c>
      <c r="B436" s="55">
        <v>210030.03</v>
      </c>
      <c r="C436" s="54" t="s">
        <v>908</v>
      </c>
      <c r="D436" s="56" t="s">
        <v>24</v>
      </c>
      <c r="E436" s="57">
        <v>5</v>
      </c>
      <c r="F436" s="38" t="str">
        <f t="shared" si="76"/>
        <v>B</v>
      </c>
      <c r="G436" s="38" t="str">
        <f t="shared" si="70"/>
        <v>Balans</v>
      </c>
      <c r="H436" s="38" t="str">
        <f t="shared" si="77"/>
        <v>BMva</v>
      </c>
      <c r="I436" s="38" t="str">
        <f t="shared" si="71"/>
        <v>MATERIËLE VASTE ACTIVA</v>
      </c>
      <c r="J436" s="38" t="str">
        <f t="shared" si="78"/>
        <v>BMvaMei</v>
      </c>
      <c r="K436" s="38" t="str">
        <f t="shared" si="72"/>
        <v>Machines en installaties</v>
      </c>
      <c r="L436" s="38" t="str">
        <f t="shared" si="79"/>
        <v>BMvaMeiCuh</v>
      </c>
      <c r="M436" s="38" t="str">
        <f t="shared" si="73"/>
        <v>Cumulatieve herwaarderingen machines en installaties</v>
      </c>
      <c r="N436" s="38" t="str">
        <f t="shared" si="80"/>
        <v>BMvaMeiCuhAfh</v>
      </c>
      <c r="O436" s="38" t="str">
        <f t="shared" si="74"/>
        <v>Afschrijving herwaarderingen machines en installaties</v>
      </c>
      <c r="V436" s="37" t="str">
        <f t="shared" si="75"/>
        <v/>
      </c>
    </row>
    <row r="437" spans="1:22" x14ac:dyDescent="0.25">
      <c r="A437" s="54" t="s">
        <v>909</v>
      </c>
      <c r="B437" s="55">
        <v>210030.04</v>
      </c>
      <c r="C437" s="54" t="s">
        <v>910</v>
      </c>
      <c r="D437" s="56" t="s">
        <v>24</v>
      </c>
      <c r="E437" s="57">
        <v>5</v>
      </c>
      <c r="F437" s="38" t="str">
        <f t="shared" si="76"/>
        <v>B</v>
      </c>
      <c r="G437" s="38" t="str">
        <f t="shared" si="70"/>
        <v>Balans</v>
      </c>
      <c r="H437" s="38" t="str">
        <f t="shared" si="77"/>
        <v>BMva</v>
      </c>
      <c r="I437" s="38" t="str">
        <f t="shared" si="71"/>
        <v>MATERIËLE VASTE ACTIVA</v>
      </c>
      <c r="J437" s="38" t="str">
        <f t="shared" si="78"/>
        <v>BMvaMei</v>
      </c>
      <c r="K437" s="38" t="str">
        <f t="shared" si="72"/>
        <v>Machines en installaties</v>
      </c>
      <c r="L437" s="38" t="str">
        <f t="shared" si="79"/>
        <v>BMvaMeiCuh</v>
      </c>
      <c r="M437" s="38" t="str">
        <f t="shared" si="73"/>
        <v>Cumulatieve herwaarderingen machines en installaties</v>
      </c>
      <c r="N437" s="38" t="str">
        <f t="shared" si="80"/>
        <v>BMvaMeiCuhDeh</v>
      </c>
      <c r="O437" s="38" t="str">
        <f t="shared" si="74"/>
        <v>Desinvestering herwaarderingen machines en installaties</v>
      </c>
      <c r="V437" s="37" t="str">
        <f t="shared" si="75"/>
        <v/>
      </c>
    </row>
    <row r="438" spans="1:22" x14ac:dyDescent="0.25">
      <c r="A438" s="43" t="s">
        <v>911</v>
      </c>
      <c r="B438" s="44" t="s">
        <v>912</v>
      </c>
      <c r="C438" s="43" t="s">
        <v>913</v>
      </c>
      <c r="D438" s="45" t="s">
        <v>10</v>
      </c>
      <c r="E438" s="46">
        <v>3</v>
      </c>
      <c r="F438" s="38" t="str">
        <f t="shared" si="76"/>
        <v>B</v>
      </c>
      <c r="G438" s="38" t="str">
        <f t="shared" si="70"/>
        <v>Balans</v>
      </c>
      <c r="H438" s="38" t="str">
        <f t="shared" si="77"/>
        <v>BMva</v>
      </c>
      <c r="I438" s="38" t="str">
        <f t="shared" si="71"/>
        <v>MATERIËLE VASTE ACTIVA</v>
      </c>
      <c r="J438" s="38" t="str">
        <f t="shared" si="78"/>
        <v>BMvaVli</v>
      </c>
      <c r="K438" s="38" t="str">
        <f t="shared" si="72"/>
        <v>Vliegtuigen</v>
      </c>
      <c r="L438" s="38" t="str">
        <f t="shared" si="79"/>
        <v/>
      </c>
      <c r="M438" s="38" t="str">
        <f t="shared" si="73"/>
        <v/>
      </c>
      <c r="N438" s="38" t="str">
        <f t="shared" si="80"/>
        <v/>
      </c>
      <c r="O438" s="38" t="str">
        <f t="shared" si="74"/>
        <v/>
      </c>
      <c r="V438" s="37" t="str">
        <f t="shared" si="75"/>
        <v/>
      </c>
    </row>
    <row r="439" spans="1:22" x14ac:dyDescent="0.25">
      <c r="A439" s="49" t="s">
        <v>914</v>
      </c>
      <c r="B439" s="50" t="s">
        <v>915</v>
      </c>
      <c r="C439" s="49" t="s">
        <v>916</v>
      </c>
      <c r="D439" s="61" t="s">
        <v>10</v>
      </c>
      <c r="E439" s="62">
        <v>4</v>
      </c>
      <c r="F439" s="38" t="str">
        <f t="shared" si="76"/>
        <v>B</v>
      </c>
      <c r="G439" s="38" t="str">
        <f t="shared" si="70"/>
        <v>Balans</v>
      </c>
      <c r="H439" s="38" t="str">
        <f t="shared" si="77"/>
        <v>BMva</v>
      </c>
      <c r="I439" s="38" t="str">
        <f t="shared" si="71"/>
        <v>MATERIËLE VASTE ACTIVA</v>
      </c>
      <c r="J439" s="38" t="str">
        <f t="shared" si="78"/>
        <v>BMvaVli</v>
      </c>
      <c r="K439" s="38" t="str">
        <f t="shared" si="72"/>
        <v>Vliegtuigen</v>
      </c>
      <c r="L439" s="38" t="str">
        <f t="shared" si="79"/>
        <v>BMvaVliVvp</v>
      </c>
      <c r="M439" s="38" t="str">
        <f t="shared" si="73"/>
        <v>Verkrijgings- of vervaardigingsprijs vliegtuigen</v>
      </c>
      <c r="N439" s="38" t="str">
        <f t="shared" si="80"/>
        <v/>
      </c>
      <c r="O439" s="38" t="str">
        <f t="shared" si="74"/>
        <v/>
      </c>
      <c r="V439" s="37" t="str">
        <f t="shared" si="75"/>
        <v/>
      </c>
    </row>
    <row r="440" spans="1:22" x14ac:dyDescent="0.25">
      <c r="A440" s="54" t="s">
        <v>917</v>
      </c>
      <c r="B440" s="55">
        <v>211010.01</v>
      </c>
      <c r="C440" s="54" t="s">
        <v>918</v>
      </c>
      <c r="D440" s="56" t="s">
        <v>10</v>
      </c>
      <c r="E440" s="57">
        <v>5</v>
      </c>
      <c r="F440" s="38" t="str">
        <f t="shared" si="76"/>
        <v>B</v>
      </c>
      <c r="G440" s="38" t="str">
        <f t="shared" si="70"/>
        <v>Balans</v>
      </c>
      <c r="H440" s="38" t="str">
        <f t="shared" si="77"/>
        <v>BMva</v>
      </c>
      <c r="I440" s="38" t="str">
        <f t="shared" si="71"/>
        <v>MATERIËLE VASTE ACTIVA</v>
      </c>
      <c r="J440" s="38" t="str">
        <f t="shared" si="78"/>
        <v>BMvaVli</v>
      </c>
      <c r="K440" s="38" t="str">
        <f t="shared" si="72"/>
        <v>Vliegtuigen</v>
      </c>
      <c r="L440" s="38" t="str">
        <f t="shared" si="79"/>
        <v>BMvaVliVvp</v>
      </c>
      <c r="M440" s="38" t="str">
        <f t="shared" si="73"/>
        <v>Verkrijgings- of vervaardigingsprijs vliegtuigen</v>
      </c>
      <c r="N440" s="38" t="str">
        <f t="shared" si="80"/>
        <v>BMvaVliVvpBeg</v>
      </c>
      <c r="O440" s="38" t="str">
        <f t="shared" si="74"/>
        <v>Beginbalans vliegtuigen</v>
      </c>
      <c r="V440" s="37" t="str">
        <f t="shared" si="75"/>
        <v/>
      </c>
    </row>
    <row r="441" spans="1:22" x14ac:dyDescent="0.25">
      <c r="A441" s="54" t="s">
        <v>919</v>
      </c>
      <c r="B441" s="55">
        <v>211010.02</v>
      </c>
      <c r="C441" s="54" t="s">
        <v>920</v>
      </c>
      <c r="D441" s="56" t="s">
        <v>10</v>
      </c>
      <c r="E441" s="57">
        <v>5</v>
      </c>
      <c r="F441" s="38" t="str">
        <f t="shared" si="76"/>
        <v>B</v>
      </c>
      <c r="G441" s="38" t="str">
        <f t="shared" si="70"/>
        <v>Balans</v>
      </c>
      <c r="H441" s="38" t="str">
        <f t="shared" si="77"/>
        <v>BMva</v>
      </c>
      <c r="I441" s="38" t="str">
        <f t="shared" si="71"/>
        <v>MATERIËLE VASTE ACTIVA</v>
      </c>
      <c r="J441" s="38" t="str">
        <f t="shared" si="78"/>
        <v>BMvaVli</v>
      </c>
      <c r="K441" s="38" t="str">
        <f t="shared" si="72"/>
        <v>Vliegtuigen</v>
      </c>
      <c r="L441" s="38" t="str">
        <f t="shared" si="79"/>
        <v>BMvaVliVvp</v>
      </c>
      <c r="M441" s="38" t="str">
        <f t="shared" si="73"/>
        <v>Verkrijgings- of vervaardigingsprijs vliegtuigen</v>
      </c>
      <c r="N441" s="38" t="str">
        <f t="shared" si="80"/>
        <v>BMvaVliVvpIna</v>
      </c>
      <c r="O441" s="38" t="str">
        <f t="shared" si="74"/>
        <v>Investeringen nieuw aangeschaft vliegtuigen</v>
      </c>
      <c r="V441" s="37" t="str">
        <f t="shared" si="75"/>
        <v/>
      </c>
    </row>
    <row r="442" spans="1:22" x14ac:dyDescent="0.25">
      <c r="A442" s="54" t="s">
        <v>921</v>
      </c>
      <c r="B442" s="55">
        <v>211010.03</v>
      </c>
      <c r="C442" s="54" t="s">
        <v>922</v>
      </c>
      <c r="D442" s="56" t="s">
        <v>10</v>
      </c>
      <c r="E442" s="57">
        <v>5</v>
      </c>
      <c r="F442" s="38" t="str">
        <f t="shared" si="76"/>
        <v>B</v>
      </c>
      <c r="G442" s="38" t="str">
        <f t="shared" si="70"/>
        <v>Balans</v>
      </c>
      <c r="H442" s="38" t="str">
        <f t="shared" si="77"/>
        <v>BMva</v>
      </c>
      <c r="I442" s="38" t="str">
        <f t="shared" si="71"/>
        <v>MATERIËLE VASTE ACTIVA</v>
      </c>
      <c r="J442" s="38" t="str">
        <f t="shared" si="78"/>
        <v>BMvaVli</v>
      </c>
      <c r="K442" s="38" t="str">
        <f t="shared" si="72"/>
        <v>Vliegtuigen</v>
      </c>
      <c r="L442" s="38" t="str">
        <f t="shared" si="79"/>
        <v>BMvaVliVvp</v>
      </c>
      <c r="M442" s="38" t="str">
        <f t="shared" si="73"/>
        <v>Verkrijgings- of vervaardigingsprijs vliegtuigen</v>
      </c>
      <c r="N442" s="38" t="str">
        <f t="shared" si="80"/>
        <v>BMvaVliVvpIta</v>
      </c>
      <c r="O442" s="38" t="str">
        <f t="shared" si="74"/>
        <v>Investeringen tweedehands aangeschaft vliegtuigen</v>
      </c>
      <c r="V442" s="37" t="str">
        <f t="shared" si="75"/>
        <v/>
      </c>
    </row>
    <row r="443" spans="1:22" x14ac:dyDescent="0.25">
      <c r="A443" s="54" t="s">
        <v>923</v>
      </c>
      <c r="B443" s="55">
        <v>211010.04</v>
      </c>
      <c r="C443" s="54" t="s">
        <v>924</v>
      </c>
      <c r="D443" s="56" t="s">
        <v>10</v>
      </c>
      <c r="E443" s="57">
        <v>5</v>
      </c>
      <c r="F443" s="38" t="str">
        <f t="shared" si="76"/>
        <v>B</v>
      </c>
      <c r="G443" s="38" t="str">
        <f t="shared" si="70"/>
        <v>Balans</v>
      </c>
      <c r="H443" s="38" t="str">
        <f t="shared" si="77"/>
        <v>BMva</v>
      </c>
      <c r="I443" s="38" t="str">
        <f t="shared" si="71"/>
        <v>MATERIËLE VASTE ACTIVA</v>
      </c>
      <c r="J443" s="38" t="str">
        <f t="shared" si="78"/>
        <v>BMvaVli</v>
      </c>
      <c r="K443" s="38" t="str">
        <f t="shared" si="72"/>
        <v>Vliegtuigen</v>
      </c>
      <c r="L443" s="38" t="str">
        <f t="shared" si="79"/>
        <v>BMvaVliVvp</v>
      </c>
      <c r="M443" s="38" t="str">
        <f t="shared" si="73"/>
        <v>Verkrijgings- of vervaardigingsprijs vliegtuigen</v>
      </c>
      <c r="N443" s="38" t="str">
        <f t="shared" si="80"/>
        <v>BMvaVliVvpIie</v>
      </c>
      <c r="O443" s="38" t="str">
        <f t="shared" si="74"/>
        <v>Investeringen in eigen beheer vervaardigd vliegtuigen</v>
      </c>
      <c r="V443" s="37" t="str">
        <f t="shared" si="75"/>
        <v/>
      </c>
    </row>
    <row r="444" spans="1:22" x14ac:dyDescent="0.25">
      <c r="A444" s="54" t="s">
        <v>925</v>
      </c>
      <c r="B444" s="55">
        <v>211010.05</v>
      </c>
      <c r="C444" s="54" t="s">
        <v>926</v>
      </c>
      <c r="D444" s="56" t="s">
        <v>10</v>
      </c>
      <c r="E444" s="57">
        <v>5</v>
      </c>
      <c r="F444" s="38" t="str">
        <f t="shared" si="76"/>
        <v>B</v>
      </c>
      <c r="G444" s="38" t="str">
        <f t="shared" si="70"/>
        <v>Balans</v>
      </c>
      <c r="H444" s="38" t="str">
        <f t="shared" si="77"/>
        <v>BMva</v>
      </c>
      <c r="I444" s="38" t="str">
        <f t="shared" si="71"/>
        <v>MATERIËLE VASTE ACTIVA</v>
      </c>
      <c r="J444" s="38" t="str">
        <f t="shared" si="78"/>
        <v>BMvaVli</v>
      </c>
      <c r="K444" s="38" t="str">
        <f t="shared" si="72"/>
        <v>Vliegtuigen</v>
      </c>
      <c r="L444" s="38" t="str">
        <f t="shared" si="79"/>
        <v>BMvaVliVvp</v>
      </c>
      <c r="M444" s="38" t="str">
        <f t="shared" si="73"/>
        <v>Verkrijgings- of vervaardigingsprijs vliegtuigen</v>
      </c>
      <c r="N444" s="38" t="str">
        <f t="shared" si="80"/>
        <v>BMvaVliVvpAdo</v>
      </c>
      <c r="O444" s="38" t="str">
        <f t="shared" si="74"/>
        <v>Aankopen door overnames vliegtuigen</v>
      </c>
      <c r="V444" s="37" t="str">
        <f t="shared" si="75"/>
        <v/>
      </c>
    </row>
    <row r="445" spans="1:22" x14ac:dyDescent="0.25">
      <c r="A445" s="54" t="s">
        <v>927</v>
      </c>
      <c r="B445" s="55">
        <v>211010.06</v>
      </c>
      <c r="C445" s="54" t="s">
        <v>928</v>
      </c>
      <c r="D445" s="56" t="s">
        <v>24</v>
      </c>
      <c r="E445" s="57">
        <v>5</v>
      </c>
      <c r="F445" s="38" t="str">
        <f t="shared" si="76"/>
        <v>B</v>
      </c>
      <c r="G445" s="38" t="str">
        <f t="shared" si="70"/>
        <v>Balans</v>
      </c>
      <c r="H445" s="38" t="str">
        <f t="shared" si="77"/>
        <v>BMva</v>
      </c>
      <c r="I445" s="38" t="str">
        <f t="shared" si="71"/>
        <v>MATERIËLE VASTE ACTIVA</v>
      </c>
      <c r="J445" s="38" t="str">
        <f t="shared" si="78"/>
        <v>BMvaVli</v>
      </c>
      <c r="K445" s="38" t="str">
        <f t="shared" si="72"/>
        <v>Vliegtuigen</v>
      </c>
      <c r="L445" s="38" t="str">
        <f t="shared" si="79"/>
        <v>BMvaVliVvp</v>
      </c>
      <c r="M445" s="38" t="str">
        <f t="shared" si="73"/>
        <v>Verkrijgings- of vervaardigingsprijs vliegtuigen</v>
      </c>
      <c r="N445" s="38" t="str">
        <f t="shared" si="80"/>
        <v>BMvaVliVvpDes</v>
      </c>
      <c r="O445" s="38" t="str">
        <f t="shared" si="74"/>
        <v>Desinvesteringen vliegtuigen</v>
      </c>
      <c r="V445" s="37" t="str">
        <f t="shared" si="75"/>
        <v/>
      </c>
    </row>
    <row r="446" spans="1:22" x14ac:dyDescent="0.25">
      <c r="A446" s="54" t="s">
        <v>929</v>
      </c>
      <c r="B446" s="55">
        <v>211010.07</v>
      </c>
      <c r="C446" s="54" t="s">
        <v>930</v>
      </c>
      <c r="D446" s="56" t="s">
        <v>24</v>
      </c>
      <c r="E446" s="57">
        <v>5</v>
      </c>
      <c r="F446" s="38" t="str">
        <f t="shared" si="76"/>
        <v>B</v>
      </c>
      <c r="G446" s="38" t="str">
        <f t="shared" si="70"/>
        <v>Balans</v>
      </c>
      <c r="H446" s="38" t="str">
        <f t="shared" si="77"/>
        <v>BMva</v>
      </c>
      <c r="I446" s="38" t="str">
        <f t="shared" si="71"/>
        <v>MATERIËLE VASTE ACTIVA</v>
      </c>
      <c r="J446" s="38" t="str">
        <f t="shared" si="78"/>
        <v>BMvaVli</v>
      </c>
      <c r="K446" s="38" t="str">
        <f t="shared" si="72"/>
        <v>Vliegtuigen</v>
      </c>
      <c r="L446" s="38" t="str">
        <f t="shared" si="79"/>
        <v>BMvaVliVvp</v>
      </c>
      <c r="M446" s="38" t="str">
        <f t="shared" si="73"/>
        <v>Verkrijgings- of vervaardigingsprijs vliegtuigen</v>
      </c>
      <c r="N446" s="38" t="str">
        <f t="shared" si="80"/>
        <v>BMvaVliVvpDda</v>
      </c>
      <c r="O446" s="38" t="str">
        <f t="shared" si="74"/>
        <v>Desinvesteringen door afstotingen vliegtuigen</v>
      </c>
      <c r="V446" s="37" t="str">
        <f t="shared" si="75"/>
        <v/>
      </c>
    </row>
    <row r="447" spans="1:22" x14ac:dyDescent="0.25">
      <c r="A447" s="54" t="s">
        <v>931</v>
      </c>
      <c r="B447" s="55">
        <v>211010.08</v>
      </c>
      <c r="C447" s="54" t="s">
        <v>932</v>
      </c>
      <c r="D447" s="56" t="s">
        <v>10</v>
      </c>
      <c r="E447" s="57">
        <v>5</v>
      </c>
      <c r="F447" s="38" t="str">
        <f t="shared" si="76"/>
        <v>B</v>
      </c>
      <c r="G447" s="38" t="str">
        <f t="shared" ref="G447:G484" si="81">LOOKUP(F447,A:A,C:C)</f>
        <v>Balans</v>
      </c>
      <c r="H447" s="38" t="str">
        <f t="shared" si="77"/>
        <v>BMva</v>
      </c>
      <c r="I447" s="38" t="str">
        <f t="shared" ref="I447:I484" si="82">IF(ISERROR(VLOOKUP(H447,A:C,3,FALSE)),"",VLOOKUP(H447,A:C,3,FALSE))</f>
        <v>MATERIËLE VASTE ACTIVA</v>
      </c>
      <c r="J447" s="38" t="str">
        <f t="shared" si="78"/>
        <v>BMvaVli</v>
      </c>
      <c r="K447" s="38" t="str">
        <f t="shared" ref="K447:K484" si="83">IF(ISERROR(VLOOKUP(J447,A:C,3,FALSE)),"",VLOOKUP(J447,A:C,3,FALSE))</f>
        <v>Vliegtuigen</v>
      </c>
      <c r="L447" s="38" t="str">
        <f t="shared" si="79"/>
        <v>BMvaVliVvp</v>
      </c>
      <c r="M447" s="38" t="str">
        <f t="shared" ref="M447:M484" si="84">IF(ISERROR(VLOOKUP(L447,A:C,3,FALSE)),"",VLOOKUP(L447,A:C,3,FALSE))</f>
        <v>Verkrijgings- of vervaardigingsprijs vliegtuigen</v>
      </c>
      <c r="N447" s="38" t="str">
        <f t="shared" si="80"/>
        <v>BMvaVliVvpOmv</v>
      </c>
      <c r="O447" s="38" t="str">
        <f t="shared" ref="O447:O484" si="85">IF(ISERROR(VLOOKUP(N447,A:C,3,FALSE)),"",VLOOKUP(N447,A:C,3,FALSE))</f>
        <v>Omrekeningsverschillen vliegtuigen</v>
      </c>
      <c r="V447" s="37" t="str">
        <f t="shared" si="75"/>
        <v/>
      </c>
    </row>
    <row r="448" spans="1:22" x14ac:dyDescent="0.25">
      <c r="A448" s="54" t="s">
        <v>933</v>
      </c>
      <c r="B448" s="55">
        <v>211010.09</v>
      </c>
      <c r="C448" s="58" t="s">
        <v>934</v>
      </c>
      <c r="D448" s="59" t="s">
        <v>10</v>
      </c>
      <c r="E448" s="60">
        <v>5</v>
      </c>
      <c r="F448" s="38" t="str">
        <f t="shared" si="76"/>
        <v>B</v>
      </c>
      <c r="G448" s="38" t="str">
        <f t="shared" si="81"/>
        <v>Balans</v>
      </c>
      <c r="H448" s="38" t="str">
        <f t="shared" si="77"/>
        <v>BMva</v>
      </c>
      <c r="I448" s="38" t="str">
        <f t="shared" si="82"/>
        <v>MATERIËLE VASTE ACTIVA</v>
      </c>
      <c r="J448" s="38" t="str">
        <f t="shared" si="78"/>
        <v>BMvaVli</v>
      </c>
      <c r="K448" s="38" t="str">
        <f t="shared" si="83"/>
        <v>Vliegtuigen</v>
      </c>
      <c r="L448" s="38" t="str">
        <f t="shared" si="79"/>
        <v>BMvaVliVvp</v>
      </c>
      <c r="M448" s="38" t="str">
        <f t="shared" si="84"/>
        <v>Verkrijgings- of vervaardigingsprijs vliegtuigen</v>
      </c>
      <c r="N448" s="38" t="str">
        <f t="shared" si="80"/>
        <v>BMvaVliVvpOve</v>
      </c>
      <c r="O448" s="38" t="str">
        <f t="shared" si="85"/>
        <v>Overboekingen vliegtuigen</v>
      </c>
      <c r="V448" s="37" t="str">
        <f t="shared" si="75"/>
        <v/>
      </c>
    </row>
    <row r="449" spans="1:22" x14ac:dyDescent="0.25">
      <c r="A449" s="54" t="s">
        <v>935</v>
      </c>
      <c r="B449" s="55">
        <v>211010.1</v>
      </c>
      <c r="C449" s="54" t="s">
        <v>936</v>
      </c>
      <c r="D449" s="56" t="s">
        <v>10</v>
      </c>
      <c r="E449" s="57">
        <v>5</v>
      </c>
      <c r="F449" s="38" t="str">
        <f t="shared" si="76"/>
        <v>B</v>
      </c>
      <c r="G449" s="38" t="str">
        <f t="shared" si="81"/>
        <v>Balans</v>
      </c>
      <c r="H449" s="38" t="str">
        <f t="shared" si="77"/>
        <v>BMva</v>
      </c>
      <c r="I449" s="38" t="str">
        <f t="shared" si="82"/>
        <v>MATERIËLE VASTE ACTIVA</v>
      </c>
      <c r="J449" s="38" t="str">
        <f t="shared" si="78"/>
        <v>BMvaVli</v>
      </c>
      <c r="K449" s="38" t="str">
        <f t="shared" si="83"/>
        <v>Vliegtuigen</v>
      </c>
      <c r="L449" s="38" t="str">
        <f t="shared" si="79"/>
        <v>BMvaVliVvp</v>
      </c>
      <c r="M449" s="38" t="str">
        <f t="shared" si="84"/>
        <v>Verkrijgings- of vervaardigingsprijs vliegtuigen</v>
      </c>
      <c r="N449" s="38" t="str">
        <f t="shared" si="80"/>
        <v>BMvaVliVvpOvm</v>
      </c>
      <c r="O449" s="38" t="str">
        <f t="shared" si="85"/>
        <v>Overige mutaties vliegtuigen</v>
      </c>
      <c r="V449" s="37" t="str">
        <f t="shared" si="75"/>
        <v/>
      </c>
    </row>
    <row r="450" spans="1:22" x14ac:dyDescent="0.25">
      <c r="A450" s="49" t="s">
        <v>937</v>
      </c>
      <c r="B450" s="50" t="s">
        <v>938</v>
      </c>
      <c r="C450" s="49" t="s">
        <v>939</v>
      </c>
      <c r="D450" s="61" t="s">
        <v>24</v>
      </c>
      <c r="E450" s="62">
        <v>4</v>
      </c>
      <c r="F450" s="38" t="str">
        <f t="shared" si="76"/>
        <v>B</v>
      </c>
      <c r="G450" s="38" t="str">
        <f t="shared" si="81"/>
        <v>Balans</v>
      </c>
      <c r="H450" s="38" t="str">
        <f t="shared" si="77"/>
        <v>BMva</v>
      </c>
      <c r="I450" s="38" t="str">
        <f t="shared" si="82"/>
        <v>MATERIËLE VASTE ACTIVA</v>
      </c>
      <c r="J450" s="38" t="str">
        <f t="shared" si="78"/>
        <v>BMvaVli</v>
      </c>
      <c r="K450" s="38" t="str">
        <f t="shared" si="83"/>
        <v>Vliegtuigen</v>
      </c>
      <c r="L450" s="38" t="str">
        <f t="shared" si="79"/>
        <v>BMvaVliCae</v>
      </c>
      <c r="M450" s="38" t="str">
        <f t="shared" si="84"/>
        <v>Cumulatieve afschrijvingen en waardeverminderingen vliegtuigen</v>
      </c>
      <c r="N450" s="38" t="str">
        <f t="shared" si="80"/>
        <v/>
      </c>
      <c r="O450" s="38" t="str">
        <f t="shared" si="85"/>
        <v/>
      </c>
      <c r="V450" s="37" t="str">
        <f t="shared" si="75"/>
        <v/>
      </c>
    </row>
    <row r="451" spans="1:22" x14ac:dyDescent="0.25">
      <c r="A451" s="54" t="s">
        <v>940</v>
      </c>
      <c r="B451" s="55">
        <v>211020.01</v>
      </c>
      <c r="C451" s="54" t="s">
        <v>918</v>
      </c>
      <c r="D451" s="56" t="s">
        <v>24</v>
      </c>
      <c r="E451" s="57">
        <v>5</v>
      </c>
      <c r="F451" s="38" t="str">
        <f t="shared" si="76"/>
        <v>B</v>
      </c>
      <c r="G451" s="38" t="str">
        <f t="shared" si="81"/>
        <v>Balans</v>
      </c>
      <c r="H451" s="38" t="str">
        <f t="shared" si="77"/>
        <v>BMva</v>
      </c>
      <c r="I451" s="38" t="str">
        <f t="shared" si="82"/>
        <v>MATERIËLE VASTE ACTIVA</v>
      </c>
      <c r="J451" s="38" t="str">
        <f t="shared" si="78"/>
        <v>BMvaVli</v>
      </c>
      <c r="K451" s="38" t="str">
        <f t="shared" si="83"/>
        <v>Vliegtuigen</v>
      </c>
      <c r="L451" s="38" t="str">
        <f t="shared" si="79"/>
        <v>BMvaVliCae</v>
      </c>
      <c r="M451" s="38" t="str">
        <f t="shared" si="84"/>
        <v>Cumulatieve afschrijvingen en waardeverminderingen vliegtuigen</v>
      </c>
      <c r="N451" s="38" t="str">
        <f t="shared" si="80"/>
        <v>BMvaVliCaeBeg</v>
      </c>
      <c r="O451" s="38" t="str">
        <f t="shared" si="85"/>
        <v>Beginbalans vliegtuigen</v>
      </c>
      <c r="V451" s="37" t="str">
        <f t="shared" si="75"/>
        <v/>
      </c>
    </row>
    <row r="452" spans="1:22" x14ac:dyDescent="0.25">
      <c r="A452" s="54" t="s">
        <v>941</v>
      </c>
      <c r="B452" s="55">
        <v>211020.02</v>
      </c>
      <c r="C452" s="54" t="s">
        <v>942</v>
      </c>
      <c r="D452" s="56" t="s">
        <v>24</v>
      </c>
      <c r="E452" s="57">
        <v>5</v>
      </c>
      <c r="F452" s="38" t="str">
        <f t="shared" si="76"/>
        <v>B</v>
      </c>
      <c r="G452" s="38" t="str">
        <f t="shared" si="81"/>
        <v>Balans</v>
      </c>
      <c r="H452" s="38" t="str">
        <f t="shared" si="77"/>
        <v>BMva</v>
      </c>
      <c r="I452" s="38" t="str">
        <f t="shared" si="82"/>
        <v>MATERIËLE VASTE ACTIVA</v>
      </c>
      <c r="J452" s="38" t="str">
        <f t="shared" si="78"/>
        <v>BMvaVli</v>
      </c>
      <c r="K452" s="38" t="str">
        <f t="shared" si="83"/>
        <v>Vliegtuigen</v>
      </c>
      <c r="L452" s="38" t="str">
        <f t="shared" si="79"/>
        <v>BMvaVliCae</v>
      </c>
      <c r="M452" s="38" t="str">
        <f t="shared" si="84"/>
        <v>Cumulatieve afschrijvingen en waardeverminderingen vliegtuigen</v>
      </c>
      <c r="N452" s="38" t="str">
        <f t="shared" si="80"/>
        <v>BMvaVliCaeAfs</v>
      </c>
      <c r="O452" s="38" t="str">
        <f t="shared" si="85"/>
        <v>Afschrijvingen vliegtuigen</v>
      </c>
      <c r="V452" s="37" t="str">
        <f t="shared" si="75"/>
        <v/>
      </c>
    </row>
    <row r="453" spans="1:22" x14ac:dyDescent="0.25">
      <c r="A453" s="54" t="s">
        <v>943</v>
      </c>
      <c r="B453" s="55">
        <v>211020.03</v>
      </c>
      <c r="C453" s="54" t="s">
        <v>944</v>
      </c>
      <c r="D453" s="56" t="s">
        <v>10</v>
      </c>
      <c r="E453" s="57">
        <v>5</v>
      </c>
      <c r="F453" s="38" t="str">
        <f t="shared" si="76"/>
        <v>B</v>
      </c>
      <c r="G453" s="38" t="str">
        <f t="shared" si="81"/>
        <v>Balans</v>
      </c>
      <c r="H453" s="38" t="str">
        <f t="shared" si="77"/>
        <v>BMva</v>
      </c>
      <c r="I453" s="38" t="str">
        <f t="shared" si="82"/>
        <v>MATERIËLE VASTE ACTIVA</v>
      </c>
      <c r="J453" s="38" t="str">
        <f t="shared" si="78"/>
        <v>BMvaVli</v>
      </c>
      <c r="K453" s="38" t="str">
        <f t="shared" si="83"/>
        <v>Vliegtuigen</v>
      </c>
      <c r="L453" s="38" t="str">
        <f t="shared" si="79"/>
        <v>BMvaVliCae</v>
      </c>
      <c r="M453" s="38" t="str">
        <f t="shared" si="84"/>
        <v>Cumulatieve afschrijvingen en waardeverminderingen vliegtuigen</v>
      </c>
      <c r="N453" s="38" t="str">
        <f t="shared" si="80"/>
        <v>BMvaVliCaeDca</v>
      </c>
      <c r="O453" s="38" t="str">
        <f t="shared" si="85"/>
        <v>Desinvestering cumulatieve afschrijvingen en waardeverminderingen vliegtuigen</v>
      </c>
      <c r="V453" s="37" t="str">
        <f t="shared" ref="V453:V516" si="86">IF(COUNTIF(R:R,R453)=0,"",COUNTIF(R:R,R453))</f>
        <v/>
      </c>
    </row>
    <row r="454" spans="1:22" x14ac:dyDescent="0.25">
      <c r="A454" s="54" t="s">
        <v>945</v>
      </c>
      <c r="B454" s="55">
        <v>211020.04</v>
      </c>
      <c r="C454" s="54" t="s">
        <v>946</v>
      </c>
      <c r="D454" s="56" t="s">
        <v>24</v>
      </c>
      <c r="E454" s="57">
        <v>5</v>
      </c>
      <c r="F454" s="38" t="str">
        <f t="shared" ref="F454:F519" si="87">IF(LEN(A454)&gt;=1,LEFT(A454,1),"")</f>
        <v>B</v>
      </c>
      <c r="G454" s="38" t="str">
        <f t="shared" si="81"/>
        <v>Balans</v>
      </c>
      <c r="H454" s="38" t="str">
        <f t="shared" si="77"/>
        <v>BMva</v>
      </c>
      <c r="I454" s="38" t="str">
        <f t="shared" si="82"/>
        <v>MATERIËLE VASTE ACTIVA</v>
      </c>
      <c r="J454" s="38" t="str">
        <f t="shared" si="78"/>
        <v>BMvaVli</v>
      </c>
      <c r="K454" s="38" t="str">
        <f t="shared" si="83"/>
        <v>Vliegtuigen</v>
      </c>
      <c r="L454" s="38" t="str">
        <f t="shared" si="79"/>
        <v>BMvaVliCae</v>
      </c>
      <c r="M454" s="38" t="str">
        <f t="shared" si="84"/>
        <v>Cumulatieve afschrijvingen en waardeverminderingen vliegtuigen</v>
      </c>
      <c r="N454" s="38" t="str">
        <f t="shared" si="80"/>
        <v>BMvaVliCaeWvr</v>
      </c>
      <c r="O454" s="38" t="str">
        <f t="shared" si="85"/>
        <v>Waardeverminderingen vliegtuigen</v>
      </c>
      <c r="V454" s="37" t="str">
        <f t="shared" si="86"/>
        <v/>
      </c>
    </row>
    <row r="455" spans="1:22" x14ac:dyDescent="0.25">
      <c r="A455" s="54" t="s">
        <v>947</v>
      </c>
      <c r="B455" s="55">
        <v>211020.05</v>
      </c>
      <c r="C455" s="58" t="s">
        <v>948</v>
      </c>
      <c r="D455" s="59" t="s">
        <v>10</v>
      </c>
      <c r="E455" s="60">
        <v>5</v>
      </c>
      <c r="F455" s="38" t="str">
        <f t="shared" si="87"/>
        <v>B</v>
      </c>
      <c r="G455" s="38" t="str">
        <f t="shared" si="81"/>
        <v>Balans</v>
      </c>
      <c r="H455" s="38" t="str">
        <f t="shared" si="77"/>
        <v>BMva</v>
      </c>
      <c r="I455" s="38" t="str">
        <f t="shared" si="82"/>
        <v>MATERIËLE VASTE ACTIVA</v>
      </c>
      <c r="J455" s="38" t="str">
        <f t="shared" si="78"/>
        <v>BMvaVli</v>
      </c>
      <c r="K455" s="38" t="str">
        <f t="shared" si="83"/>
        <v>Vliegtuigen</v>
      </c>
      <c r="L455" s="38" t="str">
        <f t="shared" si="79"/>
        <v>BMvaVliCae</v>
      </c>
      <c r="M455" s="38" t="str">
        <f t="shared" si="84"/>
        <v>Cumulatieve afschrijvingen en waardeverminderingen vliegtuigen</v>
      </c>
      <c r="N455" s="38" t="str">
        <f t="shared" si="80"/>
        <v>BMvaVliCaeTvw</v>
      </c>
      <c r="O455" s="38" t="str">
        <f t="shared" si="85"/>
        <v>Terugneming van waardeverminderingen vliegtuigen</v>
      </c>
      <c r="V455" s="37" t="str">
        <f t="shared" si="86"/>
        <v/>
      </c>
    </row>
    <row r="456" spans="1:22" x14ac:dyDescent="0.25">
      <c r="A456" s="49" t="s">
        <v>949</v>
      </c>
      <c r="B456" s="50" t="s">
        <v>950</v>
      </c>
      <c r="C456" s="49" t="s">
        <v>951</v>
      </c>
      <c r="D456" s="61" t="s">
        <v>10</v>
      </c>
      <c r="E456" s="62">
        <v>4</v>
      </c>
      <c r="F456" s="38" t="str">
        <f t="shared" si="87"/>
        <v>B</v>
      </c>
      <c r="G456" s="38" t="str">
        <f t="shared" si="81"/>
        <v>Balans</v>
      </c>
      <c r="H456" s="38" t="str">
        <f t="shared" si="77"/>
        <v>BMva</v>
      </c>
      <c r="I456" s="38" t="str">
        <f t="shared" si="82"/>
        <v>MATERIËLE VASTE ACTIVA</v>
      </c>
      <c r="J456" s="38" t="str">
        <f t="shared" si="78"/>
        <v>BMvaVli</v>
      </c>
      <c r="K456" s="38" t="str">
        <f t="shared" si="83"/>
        <v>Vliegtuigen</v>
      </c>
      <c r="L456" s="38" t="str">
        <f t="shared" si="79"/>
        <v>BMvaVliCuh</v>
      </c>
      <c r="M456" s="38" t="str">
        <f t="shared" si="84"/>
        <v>Cumulatieve herwaarderingen vliegtuigen</v>
      </c>
      <c r="N456" s="38" t="str">
        <f t="shared" si="80"/>
        <v/>
      </c>
      <c r="O456" s="38" t="str">
        <f t="shared" si="85"/>
        <v/>
      </c>
      <c r="V456" s="37" t="str">
        <f t="shared" si="86"/>
        <v/>
      </c>
    </row>
    <row r="457" spans="1:22" x14ac:dyDescent="0.25">
      <c r="A457" s="54" t="s">
        <v>952</v>
      </c>
      <c r="B457" s="55">
        <v>211030.01</v>
      </c>
      <c r="C457" s="54" t="s">
        <v>918</v>
      </c>
      <c r="D457" s="56" t="s">
        <v>10</v>
      </c>
      <c r="E457" s="57">
        <v>5</v>
      </c>
      <c r="F457" s="38" t="str">
        <f t="shared" si="87"/>
        <v>B</v>
      </c>
      <c r="G457" s="38" t="str">
        <f t="shared" si="81"/>
        <v>Balans</v>
      </c>
      <c r="H457" s="38" t="str">
        <f t="shared" si="77"/>
        <v>BMva</v>
      </c>
      <c r="I457" s="38" t="str">
        <f t="shared" si="82"/>
        <v>MATERIËLE VASTE ACTIVA</v>
      </c>
      <c r="J457" s="38" t="str">
        <f t="shared" si="78"/>
        <v>BMvaVli</v>
      </c>
      <c r="K457" s="38" t="str">
        <f t="shared" si="83"/>
        <v>Vliegtuigen</v>
      </c>
      <c r="L457" s="38" t="str">
        <f t="shared" si="79"/>
        <v>BMvaVliCuh</v>
      </c>
      <c r="M457" s="38" t="str">
        <f t="shared" si="84"/>
        <v>Cumulatieve herwaarderingen vliegtuigen</v>
      </c>
      <c r="N457" s="38" t="str">
        <f t="shared" si="80"/>
        <v>BMvaVliCuhBeg</v>
      </c>
      <c r="O457" s="38" t="str">
        <f t="shared" si="85"/>
        <v>Beginbalans vliegtuigen</v>
      </c>
      <c r="V457" s="37" t="str">
        <f t="shared" si="86"/>
        <v/>
      </c>
    </row>
    <row r="458" spans="1:22" x14ac:dyDescent="0.25">
      <c r="A458" s="54" t="s">
        <v>953</v>
      </c>
      <c r="B458" s="55">
        <v>211030.02</v>
      </c>
      <c r="C458" s="54" t="s">
        <v>954</v>
      </c>
      <c r="D458" s="56" t="s">
        <v>10</v>
      </c>
      <c r="E458" s="57">
        <v>5</v>
      </c>
      <c r="F458" s="38" t="str">
        <f t="shared" si="87"/>
        <v>B</v>
      </c>
      <c r="G458" s="38" t="str">
        <f t="shared" si="81"/>
        <v>Balans</v>
      </c>
      <c r="H458" s="38" t="str">
        <f t="shared" si="77"/>
        <v>BMva</v>
      </c>
      <c r="I458" s="38" t="str">
        <f t="shared" si="82"/>
        <v>MATERIËLE VASTE ACTIVA</v>
      </c>
      <c r="J458" s="38" t="str">
        <f t="shared" si="78"/>
        <v>BMvaVli</v>
      </c>
      <c r="K458" s="38" t="str">
        <f t="shared" si="83"/>
        <v>Vliegtuigen</v>
      </c>
      <c r="L458" s="38" t="str">
        <f t="shared" si="79"/>
        <v>BMvaVliCuh</v>
      </c>
      <c r="M458" s="38" t="str">
        <f t="shared" si="84"/>
        <v>Cumulatieve herwaarderingen vliegtuigen</v>
      </c>
      <c r="N458" s="38" t="str">
        <f t="shared" si="80"/>
        <v>BMvaVliCuhHer</v>
      </c>
      <c r="O458" s="38" t="str">
        <f t="shared" si="85"/>
        <v>Herwaarderingen vliegtuigen</v>
      </c>
      <c r="V458" s="37" t="str">
        <f t="shared" si="86"/>
        <v/>
      </c>
    </row>
    <row r="459" spans="1:22" x14ac:dyDescent="0.25">
      <c r="A459" s="54" t="s">
        <v>955</v>
      </c>
      <c r="B459" s="55">
        <v>211030.03</v>
      </c>
      <c r="C459" s="54" t="s">
        <v>956</v>
      </c>
      <c r="D459" s="56" t="s">
        <v>24</v>
      </c>
      <c r="E459" s="57">
        <v>5</v>
      </c>
      <c r="F459" s="38" t="str">
        <f t="shared" si="87"/>
        <v>B</v>
      </c>
      <c r="G459" s="38" t="str">
        <f t="shared" si="81"/>
        <v>Balans</v>
      </c>
      <c r="H459" s="38" t="str">
        <f t="shared" si="77"/>
        <v>BMva</v>
      </c>
      <c r="I459" s="38" t="str">
        <f t="shared" si="82"/>
        <v>MATERIËLE VASTE ACTIVA</v>
      </c>
      <c r="J459" s="38" t="str">
        <f t="shared" si="78"/>
        <v>BMvaVli</v>
      </c>
      <c r="K459" s="38" t="str">
        <f t="shared" si="83"/>
        <v>Vliegtuigen</v>
      </c>
      <c r="L459" s="38" t="str">
        <f t="shared" si="79"/>
        <v>BMvaVliCuh</v>
      </c>
      <c r="M459" s="38" t="str">
        <f t="shared" si="84"/>
        <v>Cumulatieve herwaarderingen vliegtuigen</v>
      </c>
      <c r="N459" s="38" t="str">
        <f t="shared" si="80"/>
        <v>BMvaVliCuhAfh</v>
      </c>
      <c r="O459" s="38" t="str">
        <f t="shared" si="85"/>
        <v>Afschrijving herwaarderingen vliegtuigen</v>
      </c>
      <c r="V459" s="37" t="str">
        <f t="shared" si="86"/>
        <v/>
      </c>
    </row>
    <row r="460" spans="1:22" x14ac:dyDescent="0.25">
      <c r="A460" s="54" t="s">
        <v>957</v>
      </c>
      <c r="B460" s="55">
        <v>211030.04</v>
      </c>
      <c r="C460" s="54" t="s">
        <v>958</v>
      </c>
      <c r="D460" s="56" t="s">
        <v>24</v>
      </c>
      <c r="E460" s="57">
        <v>5</v>
      </c>
      <c r="F460" s="38" t="str">
        <f t="shared" si="87"/>
        <v>B</v>
      </c>
      <c r="G460" s="38" t="str">
        <f t="shared" si="81"/>
        <v>Balans</v>
      </c>
      <c r="H460" s="38" t="str">
        <f t="shared" ref="H460:H525" si="88">IF(LEN(A460)&gt;=4,LEFT(A460,4),"")</f>
        <v>BMva</v>
      </c>
      <c r="I460" s="38" t="str">
        <f t="shared" si="82"/>
        <v>MATERIËLE VASTE ACTIVA</v>
      </c>
      <c r="J460" s="38" t="str">
        <f t="shared" ref="J460:J525" si="89">IF(LEN(A460)&gt;=7,LEFT(A460,7),"")</f>
        <v>BMvaVli</v>
      </c>
      <c r="K460" s="38" t="str">
        <f t="shared" si="83"/>
        <v>Vliegtuigen</v>
      </c>
      <c r="L460" s="38" t="str">
        <f t="shared" ref="L460:L525" si="90">IF(LEN(A460)&gt;=10,LEFT(A460,10),"")</f>
        <v>BMvaVliCuh</v>
      </c>
      <c r="M460" s="38" t="str">
        <f t="shared" si="84"/>
        <v>Cumulatieve herwaarderingen vliegtuigen</v>
      </c>
      <c r="N460" s="38" t="str">
        <f t="shared" ref="N460:N525" si="91">IF(LEN(A460)&gt;=13,LEFT(A460,13),"")</f>
        <v>BMvaVliCuhDeh</v>
      </c>
      <c r="O460" s="38" t="str">
        <f t="shared" si="85"/>
        <v>Desinvestering herwaarderingen vliegtuigen</v>
      </c>
      <c r="V460" s="37" t="str">
        <f t="shared" si="86"/>
        <v/>
      </c>
    </row>
    <row r="461" spans="1:22" x14ac:dyDescent="0.25">
      <c r="A461" s="43" t="s">
        <v>959</v>
      </c>
      <c r="B461" s="44" t="s">
        <v>960</v>
      </c>
      <c r="C461" s="43" t="s">
        <v>961</v>
      </c>
      <c r="D461" s="45" t="s">
        <v>10</v>
      </c>
      <c r="E461" s="46">
        <v>3</v>
      </c>
      <c r="F461" s="38" t="str">
        <f t="shared" si="87"/>
        <v>B</v>
      </c>
      <c r="G461" s="38" t="str">
        <f t="shared" si="81"/>
        <v>Balans</v>
      </c>
      <c r="H461" s="38" t="str">
        <f t="shared" si="88"/>
        <v>BMva</v>
      </c>
      <c r="I461" s="38" t="str">
        <f t="shared" si="82"/>
        <v>MATERIËLE VASTE ACTIVA</v>
      </c>
      <c r="J461" s="38" t="str">
        <f t="shared" si="89"/>
        <v>BMvaSch</v>
      </c>
      <c r="K461" s="38" t="str">
        <f t="shared" si="83"/>
        <v>Schepen</v>
      </c>
      <c r="L461" s="38" t="str">
        <f t="shared" si="90"/>
        <v/>
      </c>
      <c r="M461" s="38" t="str">
        <f t="shared" si="84"/>
        <v/>
      </c>
      <c r="N461" s="38" t="str">
        <f t="shared" si="91"/>
        <v/>
      </c>
      <c r="O461" s="38" t="str">
        <f t="shared" si="85"/>
        <v/>
      </c>
      <c r="V461" s="37" t="str">
        <f t="shared" si="86"/>
        <v/>
      </c>
    </row>
    <row r="462" spans="1:22" x14ac:dyDescent="0.25">
      <c r="A462" s="49" t="s">
        <v>962</v>
      </c>
      <c r="B462" s="50" t="s">
        <v>963</v>
      </c>
      <c r="C462" s="49" t="s">
        <v>964</v>
      </c>
      <c r="D462" s="61" t="s">
        <v>10</v>
      </c>
      <c r="E462" s="62">
        <v>4</v>
      </c>
      <c r="F462" s="38" t="str">
        <f t="shared" si="87"/>
        <v>B</v>
      </c>
      <c r="G462" s="38" t="str">
        <f t="shared" si="81"/>
        <v>Balans</v>
      </c>
      <c r="H462" s="38" t="str">
        <f t="shared" si="88"/>
        <v>BMva</v>
      </c>
      <c r="I462" s="38" t="str">
        <f t="shared" si="82"/>
        <v>MATERIËLE VASTE ACTIVA</v>
      </c>
      <c r="J462" s="38" t="str">
        <f t="shared" si="89"/>
        <v>BMvaSch</v>
      </c>
      <c r="K462" s="38" t="str">
        <f t="shared" si="83"/>
        <v>Schepen</v>
      </c>
      <c r="L462" s="38" t="str">
        <f t="shared" si="90"/>
        <v>BMvaSchVvp</v>
      </c>
      <c r="M462" s="38" t="str">
        <f t="shared" si="84"/>
        <v>Verkrijgings- of vervaardigingsprijs schepen</v>
      </c>
      <c r="N462" s="38" t="str">
        <f t="shared" si="91"/>
        <v/>
      </c>
      <c r="O462" s="38" t="str">
        <f t="shared" si="85"/>
        <v/>
      </c>
      <c r="V462" s="37" t="str">
        <f t="shared" si="86"/>
        <v/>
      </c>
    </row>
    <row r="463" spans="1:22" x14ac:dyDescent="0.25">
      <c r="A463" s="54" t="s">
        <v>965</v>
      </c>
      <c r="B463" s="55">
        <v>212010.01</v>
      </c>
      <c r="C463" s="54" t="s">
        <v>966</v>
      </c>
      <c r="D463" s="56" t="s">
        <v>10</v>
      </c>
      <c r="E463" s="57">
        <v>5</v>
      </c>
      <c r="F463" s="38" t="str">
        <f t="shared" si="87"/>
        <v>B</v>
      </c>
      <c r="G463" s="38" t="str">
        <f t="shared" si="81"/>
        <v>Balans</v>
      </c>
      <c r="H463" s="38" t="str">
        <f t="shared" si="88"/>
        <v>BMva</v>
      </c>
      <c r="I463" s="38" t="str">
        <f t="shared" si="82"/>
        <v>MATERIËLE VASTE ACTIVA</v>
      </c>
      <c r="J463" s="38" t="str">
        <f t="shared" si="89"/>
        <v>BMvaSch</v>
      </c>
      <c r="K463" s="38" t="str">
        <f t="shared" si="83"/>
        <v>Schepen</v>
      </c>
      <c r="L463" s="38" t="str">
        <f t="shared" si="90"/>
        <v>BMvaSchVvp</v>
      </c>
      <c r="M463" s="38" t="str">
        <f t="shared" si="84"/>
        <v>Verkrijgings- of vervaardigingsprijs schepen</v>
      </c>
      <c r="N463" s="38" t="str">
        <f t="shared" si="91"/>
        <v>BMvaSchVvpBeg</v>
      </c>
      <c r="O463" s="38" t="str">
        <f t="shared" si="85"/>
        <v>Beginbalans schepen</v>
      </c>
      <c r="V463" s="37" t="str">
        <f t="shared" si="86"/>
        <v/>
      </c>
    </row>
    <row r="464" spans="1:22" x14ac:dyDescent="0.25">
      <c r="A464" s="54" t="s">
        <v>967</v>
      </c>
      <c r="B464" s="55">
        <v>212010.02</v>
      </c>
      <c r="C464" s="54" t="s">
        <v>968</v>
      </c>
      <c r="D464" s="56" t="s">
        <v>10</v>
      </c>
      <c r="E464" s="57">
        <v>5</v>
      </c>
      <c r="F464" s="38" t="str">
        <f t="shared" si="87"/>
        <v>B</v>
      </c>
      <c r="G464" s="38" t="str">
        <f t="shared" si="81"/>
        <v>Balans</v>
      </c>
      <c r="H464" s="38" t="str">
        <f t="shared" si="88"/>
        <v>BMva</v>
      </c>
      <c r="I464" s="38" t="str">
        <f t="shared" si="82"/>
        <v>MATERIËLE VASTE ACTIVA</v>
      </c>
      <c r="J464" s="38" t="str">
        <f t="shared" si="89"/>
        <v>BMvaSch</v>
      </c>
      <c r="K464" s="38" t="str">
        <f t="shared" si="83"/>
        <v>Schepen</v>
      </c>
      <c r="L464" s="38" t="str">
        <f t="shared" si="90"/>
        <v>BMvaSchVvp</v>
      </c>
      <c r="M464" s="38" t="str">
        <f t="shared" si="84"/>
        <v>Verkrijgings- of vervaardigingsprijs schepen</v>
      </c>
      <c r="N464" s="38" t="str">
        <f t="shared" si="91"/>
        <v>BMvaSchVvpIna</v>
      </c>
      <c r="O464" s="38" t="str">
        <f t="shared" si="85"/>
        <v>Investeringen nieuw aangeschaft schepen</v>
      </c>
      <c r="V464" s="37" t="str">
        <f t="shared" si="86"/>
        <v/>
      </c>
    </row>
    <row r="465" spans="1:22" x14ac:dyDescent="0.25">
      <c r="A465" s="54" t="s">
        <v>969</v>
      </c>
      <c r="B465" s="55">
        <v>212010.03</v>
      </c>
      <c r="C465" s="54" t="s">
        <v>970</v>
      </c>
      <c r="D465" s="56" t="s">
        <v>10</v>
      </c>
      <c r="E465" s="57">
        <v>5</v>
      </c>
      <c r="F465" s="38" t="str">
        <f t="shared" si="87"/>
        <v>B</v>
      </c>
      <c r="G465" s="38" t="str">
        <f t="shared" si="81"/>
        <v>Balans</v>
      </c>
      <c r="H465" s="38" t="str">
        <f t="shared" si="88"/>
        <v>BMva</v>
      </c>
      <c r="I465" s="38" t="str">
        <f t="shared" si="82"/>
        <v>MATERIËLE VASTE ACTIVA</v>
      </c>
      <c r="J465" s="38" t="str">
        <f t="shared" si="89"/>
        <v>BMvaSch</v>
      </c>
      <c r="K465" s="38" t="str">
        <f t="shared" si="83"/>
        <v>Schepen</v>
      </c>
      <c r="L465" s="38" t="str">
        <f t="shared" si="90"/>
        <v>BMvaSchVvp</v>
      </c>
      <c r="M465" s="38" t="str">
        <f t="shared" si="84"/>
        <v>Verkrijgings- of vervaardigingsprijs schepen</v>
      </c>
      <c r="N465" s="38" t="str">
        <f t="shared" si="91"/>
        <v>BMvaSchVvpIta</v>
      </c>
      <c r="O465" s="38" t="str">
        <f t="shared" si="85"/>
        <v>Investeringen tweedehands aangeschaft schepen</v>
      </c>
      <c r="V465" s="37" t="str">
        <f t="shared" si="86"/>
        <v/>
      </c>
    </row>
    <row r="466" spans="1:22" x14ac:dyDescent="0.25">
      <c r="A466" s="54" t="s">
        <v>971</v>
      </c>
      <c r="B466" s="55">
        <v>212010.04</v>
      </c>
      <c r="C466" s="54" t="s">
        <v>972</v>
      </c>
      <c r="D466" s="56" t="s">
        <v>10</v>
      </c>
      <c r="E466" s="57">
        <v>5</v>
      </c>
      <c r="F466" s="38" t="str">
        <f t="shared" si="87"/>
        <v>B</v>
      </c>
      <c r="G466" s="38" t="str">
        <f t="shared" si="81"/>
        <v>Balans</v>
      </c>
      <c r="H466" s="38" t="str">
        <f t="shared" si="88"/>
        <v>BMva</v>
      </c>
      <c r="I466" s="38" t="str">
        <f t="shared" si="82"/>
        <v>MATERIËLE VASTE ACTIVA</v>
      </c>
      <c r="J466" s="38" t="str">
        <f t="shared" si="89"/>
        <v>BMvaSch</v>
      </c>
      <c r="K466" s="38" t="str">
        <f t="shared" si="83"/>
        <v>Schepen</v>
      </c>
      <c r="L466" s="38" t="str">
        <f t="shared" si="90"/>
        <v>BMvaSchVvp</v>
      </c>
      <c r="M466" s="38" t="str">
        <f t="shared" si="84"/>
        <v>Verkrijgings- of vervaardigingsprijs schepen</v>
      </c>
      <c r="N466" s="38" t="str">
        <f t="shared" si="91"/>
        <v>BMvaSchVvpIie</v>
      </c>
      <c r="O466" s="38" t="str">
        <f t="shared" si="85"/>
        <v>Investeringen in eigen beheer vervaardigd schepen</v>
      </c>
      <c r="V466" s="37" t="str">
        <f t="shared" si="86"/>
        <v/>
      </c>
    </row>
    <row r="467" spans="1:22" x14ac:dyDescent="0.25">
      <c r="A467" s="54" t="s">
        <v>973</v>
      </c>
      <c r="B467" s="55">
        <v>212010.05</v>
      </c>
      <c r="C467" s="54" t="s">
        <v>974</v>
      </c>
      <c r="D467" s="56" t="s">
        <v>10</v>
      </c>
      <c r="E467" s="57">
        <v>5</v>
      </c>
      <c r="F467" s="38" t="str">
        <f t="shared" si="87"/>
        <v>B</v>
      </c>
      <c r="G467" s="38" t="str">
        <f t="shared" si="81"/>
        <v>Balans</v>
      </c>
      <c r="H467" s="38" t="str">
        <f t="shared" si="88"/>
        <v>BMva</v>
      </c>
      <c r="I467" s="38" t="str">
        <f t="shared" si="82"/>
        <v>MATERIËLE VASTE ACTIVA</v>
      </c>
      <c r="J467" s="38" t="str">
        <f t="shared" si="89"/>
        <v>BMvaSch</v>
      </c>
      <c r="K467" s="38" t="str">
        <f t="shared" si="83"/>
        <v>Schepen</v>
      </c>
      <c r="L467" s="38" t="str">
        <f t="shared" si="90"/>
        <v>BMvaSchVvp</v>
      </c>
      <c r="M467" s="38" t="str">
        <f t="shared" si="84"/>
        <v>Verkrijgings- of vervaardigingsprijs schepen</v>
      </c>
      <c r="N467" s="38" t="str">
        <f t="shared" si="91"/>
        <v>BMvaSchVvpAdo</v>
      </c>
      <c r="O467" s="38" t="str">
        <f t="shared" si="85"/>
        <v>Aankopen door overnames schepen</v>
      </c>
      <c r="V467" s="37" t="str">
        <f t="shared" si="86"/>
        <v/>
      </c>
    </row>
    <row r="468" spans="1:22" x14ac:dyDescent="0.25">
      <c r="A468" s="54" t="s">
        <v>975</v>
      </c>
      <c r="B468" s="55">
        <v>212010.06</v>
      </c>
      <c r="C468" s="54" t="s">
        <v>976</v>
      </c>
      <c r="D468" s="56" t="s">
        <v>24</v>
      </c>
      <c r="E468" s="57">
        <v>5</v>
      </c>
      <c r="F468" s="38" t="str">
        <f t="shared" si="87"/>
        <v>B</v>
      </c>
      <c r="G468" s="38" t="str">
        <f t="shared" si="81"/>
        <v>Balans</v>
      </c>
      <c r="H468" s="38" t="str">
        <f t="shared" si="88"/>
        <v>BMva</v>
      </c>
      <c r="I468" s="38" t="str">
        <f t="shared" si="82"/>
        <v>MATERIËLE VASTE ACTIVA</v>
      </c>
      <c r="J468" s="38" t="str">
        <f t="shared" si="89"/>
        <v>BMvaSch</v>
      </c>
      <c r="K468" s="38" t="str">
        <f t="shared" si="83"/>
        <v>Schepen</v>
      </c>
      <c r="L468" s="38" t="str">
        <f t="shared" si="90"/>
        <v>BMvaSchVvp</v>
      </c>
      <c r="M468" s="38" t="str">
        <f t="shared" si="84"/>
        <v>Verkrijgings- of vervaardigingsprijs schepen</v>
      </c>
      <c r="N468" s="38" t="str">
        <f t="shared" si="91"/>
        <v>BMvaSchVvpDes</v>
      </c>
      <c r="O468" s="38" t="str">
        <f t="shared" si="85"/>
        <v>Desinvesteringen schepen</v>
      </c>
      <c r="V468" s="37" t="str">
        <f t="shared" si="86"/>
        <v/>
      </c>
    </row>
    <row r="469" spans="1:22" x14ac:dyDescent="0.25">
      <c r="A469" s="54" t="s">
        <v>977</v>
      </c>
      <c r="B469" s="55">
        <v>212010.07</v>
      </c>
      <c r="C469" s="58" t="s">
        <v>978</v>
      </c>
      <c r="D469" s="59" t="s">
        <v>24</v>
      </c>
      <c r="E469" s="60">
        <v>5</v>
      </c>
      <c r="F469" s="38" t="str">
        <f t="shared" si="87"/>
        <v>B</v>
      </c>
      <c r="G469" s="38" t="str">
        <f t="shared" si="81"/>
        <v>Balans</v>
      </c>
      <c r="H469" s="38" t="str">
        <f t="shared" si="88"/>
        <v>BMva</v>
      </c>
      <c r="I469" s="38" t="str">
        <f t="shared" si="82"/>
        <v>MATERIËLE VASTE ACTIVA</v>
      </c>
      <c r="J469" s="38" t="str">
        <f t="shared" si="89"/>
        <v>BMvaSch</v>
      </c>
      <c r="K469" s="38" t="str">
        <f t="shared" si="83"/>
        <v>Schepen</v>
      </c>
      <c r="L469" s="38" t="str">
        <f t="shared" si="90"/>
        <v>BMvaSchVvp</v>
      </c>
      <c r="M469" s="38" t="str">
        <f t="shared" si="84"/>
        <v>Verkrijgings- of vervaardigingsprijs schepen</v>
      </c>
      <c r="N469" s="38" t="str">
        <f t="shared" si="91"/>
        <v>BMvaSchVvpDda</v>
      </c>
      <c r="O469" s="38" t="str">
        <f t="shared" si="85"/>
        <v>Desinvesteringen door afstotingen schepen</v>
      </c>
      <c r="V469" s="37" t="str">
        <f t="shared" si="86"/>
        <v/>
      </c>
    </row>
    <row r="470" spans="1:22" x14ac:dyDescent="0.25">
      <c r="A470" s="54" t="s">
        <v>979</v>
      </c>
      <c r="B470" s="55">
        <v>212010.08</v>
      </c>
      <c r="C470" s="54" t="s">
        <v>980</v>
      </c>
      <c r="D470" s="56" t="s">
        <v>10</v>
      </c>
      <c r="E470" s="57">
        <v>5</v>
      </c>
      <c r="F470" s="38" t="str">
        <f t="shared" si="87"/>
        <v>B</v>
      </c>
      <c r="G470" s="38" t="str">
        <f t="shared" si="81"/>
        <v>Balans</v>
      </c>
      <c r="H470" s="38" t="str">
        <f t="shared" si="88"/>
        <v>BMva</v>
      </c>
      <c r="I470" s="38" t="str">
        <f t="shared" si="82"/>
        <v>MATERIËLE VASTE ACTIVA</v>
      </c>
      <c r="J470" s="38" t="str">
        <f t="shared" si="89"/>
        <v>BMvaSch</v>
      </c>
      <c r="K470" s="38" t="str">
        <f t="shared" si="83"/>
        <v>Schepen</v>
      </c>
      <c r="L470" s="38" t="str">
        <f t="shared" si="90"/>
        <v>BMvaSchVvp</v>
      </c>
      <c r="M470" s="38" t="str">
        <f t="shared" si="84"/>
        <v>Verkrijgings- of vervaardigingsprijs schepen</v>
      </c>
      <c r="N470" s="38" t="str">
        <f t="shared" si="91"/>
        <v>BMvaSchVvpOmv</v>
      </c>
      <c r="O470" s="38" t="str">
        <f t="shared" si="85"/>
        <v>Omrekeningsverschillen schepen</v>
      </c>
      <c r="V470" s="37" t="str">
        <f t="shared" si="86"/>
        <v/>
      </c>
    </row>
    <row r="471" spans="1:22" x14ac:dyDescent="0.25">
      <c r="A471" s="54" t="s">
        <v>981</v>
      </c>
      <c r="B471" s="55">
        <v>212010.09</v>
      </c>
      <c r="C471" s="54" t="s">
        <v>982</v>
      </c>
      <c r="D471" s="56" t="s">
        <v>10</v>
      </c>
      <c r="E471" s="57">
        <v>5</v>
      </c>
      <c r="F471" s="38" t="str">
        <f t="shared" si="87"/>
        <v>B</v>
      </c>
      <c r="G471" s="38" t="str">
        <f t="shared" si="81"/>
        <v>Balans</v>
      </c>
      <c r="H471" s="38" t="str">
        <f t="shared" si="88"/>
        <v>BMva</v>
      </c>
      <c r="I471" s="38" t="str">
        <f t="shared" si="82"/>
        <v>MATERIËLE VASTE ACTIVA</v>
      </c>
      <c r="J471" s="38" t="str">
        <f t="shared" si="89"/>
        <v>BMvaSch</v>
      </c>
      <c r="K471" s="38" t="str">
        <f t="shared" si="83"/>
        <v>Schepen</v>
      </c>
      <c r="L471" s="38" t="str">
        <f t="shared" si="90"/>
        <v>BMvaSchVvp</v>
      </c>
      <c r="M471" s="38" t="str">
        <f t="shared" si="84"/>
        <v>Verkrijgings- of vervaardigingsprijs schepen</v>
      </c>
      <c r="N471" s="38" t="str">
        <f t="shared" si="91"/>
        <v>BMvaSchVvpOve</v>
      </c>
      <c r="O471" s="38" t="str">
        <f t="shared" si="85"/>
        <v>Overboekingen schepen</v>
      </c>
      <c r="V471" s="37" t="str">
        <f t="shared" si="86"/>
        <v/>
      </c>
    </row>
    <row r="472" spans="1:22" x14ac:dyDescent="0.25">
      <c r="A472" s="54" t="s">
        <v>983</v>
      </c>
      <c r="B472" s="55">
        <v>212010.1</v>
      </c>
      <c r="C472" s="54" t="s">
        <v>984</v>
      </c>
      <c r="D472" s="56" t="s">
        <v>10</v>
      </c>
      <c r="E472" s="57">
        <v>5</v>
      </c>
      <c r="F472" s="38" t="str">
        <f t="shared" si="87"/>
        <v>B</v>
      </c>
      <c r="G472" s="38" t="str">
        <f t="shared" si="81"/>
        <v>Balans</v>
      </c>
      <c r="H472" s="38" t="str">
        <f t="shared" si="88"/>
        <v>BMva</v>
      </c>
      <c r="I472" s="38" t="str">
        <f t="shared" si="82"/>
        <v>MATERIËLE VASTE ACTIVA</v>
      </c>
      <c r="J472" s="38" t="str">
        <f t="shared" si="89"/>
        <v>BMvaSch</v>
      </c>
      <c r="K472" s="38" t="str">
        <f t="shared" si="83"/>
        <v>Schepen</v>
      </c>
      <c r="L472" s="38" t="str">
        <f t="shared" si="90"/>
        <v>BMvaSchVvp</v>
      </c>
      <c r="M472" s="38" t="str">
        <f t="shared" si="84"/>
        <v>Verkrijgings- of vervaardigingsprijs schepen</v>
      </c>
      <c r="N472" s="38" t="str">
        <f t="shared" si="91"/>
        <v>BMvaSchVvpOvm</v>
      </c>
      <c r="O472" s="38" t="str">
        <f t="shared" si="85"/>
        <v>Overige mutaties schepen</v>
      </c>
      <c r="V472" s="37" t="str">
        <f t="shared" si="86"/>
        <v/>
      </c>
    </row>
    <row r="473" spans="1:22" x14ac:dyDescent="0.25">
      <c r="A473" s="49" t="s">
        <v>985</v>
      </c>
      <c r="B473" s="50" t="s">
        <v>986</v>
      </c>
      <c r="C473" s="49" t="s">
        <v>987</v>
      </c>
      <c r="D473" s="61" t="s">
        <v>24</v>
      </c>
      <c r="E473" s="62">
        <v>4</v>
      </c>
      <c r="F473" s="38" t="str">
        <f t="shared" si="87"/>
        <v>B</v>
      </c>
      <c r="G473" s="38" t="str">
        <f t="shared" si="81"/>
        <v>Balans</v>
      </c>
      <c r="H473" s="38" t="str">
        <f t="shared" si="88"/>
        <v>BMva</v>
      </c>
      <c r="I473" s="38" t="str">
        <f t="shared" si="82"/>
        <v>MATERIËLE VASTE ACTIVA</v>
      </c>
      <c r="J473" s="38" t="str">
        <f t="shared" si="89"/>
        <v>BMvaSch</v>
      </c>
      <c r="K473" s="38" t="str">
        <f t="shared" si="83"/>
        <v>Schepen</v>
      </c>
      <c r="L473" s="38" t="str">
        <f t="shared" si="90"/>
        <v>BMvaSchCae</v>
      </c>
      <c r="M473" s="38" t="str">
        <f t="shared" si="84"/>
        <v>Cumulatieve afschrijvingen en waardeverminderingen schepen</v>
      </c>
      <c r="N473" s="38" t="str">
        <f t="shared" si="91"/>
        <v/>
      </c>
      <c r="O473" s="38" t="str">
        <f t="shared" si="85"/>
        <v/>
      </c>
      <c r="V473" s="37" t="str">
        <f t="shared" si="86"/>
        <v/>
      </c>
    </row>
    <row r="474" spans="1:22" x14ac:dyDescent="0.25">
      <c r="A474" s="54" t="s">
        <v>988</v>
      </c>
      <c r="B474" s="55">
        <v>212020.01</v>
      </c>
      <c r="C474" s="54" t="s">
        <v>966</v>
      </c>
      <c r="D474" s="56" t="s">
        <v>24</v>
      </c>
      <c r="E474" s="57">
        <v>5</v>
      </c>
      <c r="F474" s="38" t="str">
        <f t="shared" si="87"/>
        <v>B</v>
      </c>
      <c r="G474" s="38" t="str">
        <f t="shared" si="81"/>
        <v>Balans</v>
      </c>
      <c r="H474" s="38" t="str">
        <f t="shared" si="88"/>
        <v>BMva</v>
      </c>
      <c r="I474" s="38" t="str">
        <f t="shared" si="82"/>
        <v>MATERIËLE VASTE ACTIVA</v>
      </c>
      <c r="J474" s="38" t="str">
        <f t="shared" si="89"/>
        <v>BMvaSch</v>
      </c>
      <c r="K474" s="38" t="str">
        <f t="shared" si="83"/>
        <v>Schepen</v>
      </c>
      <c r="L474" s="38" t="str">
        <f t="shared" si="90"/>
        <v>BMvaSchCae</v>
      </c>
      <c r="M474" s="38" t="str">
        <f t="shared" si="84"/>
        <v>Cumulatieve afschrijvingen en waardeverminderingen schepen</v>
      </c>
      <c r="N474" s="38" t="str">
        <f t="shared" si="91"/>
        <v>BMvaSchCaeBeg</v>
      </c>
      <c r="O474" s="38" t="str">
        <f t="shared" si="85"/>
        <v>Beginbalans schepen</v>
      </c>
      <c r="V474" s="37" t="str">
        <f t="shared" si="86"/>
        <v/>
      </c>
    </row>
    <row r="475" spans="1:22" x14ac:dyDescent="0.25">
      <c r="A475" s="54" t="s">
        <v>989</v>
      </c>
      <c r="B475" s="55">
        <v>212020.02</v>
      </c>
      <c r="C475" s="54" t="s">
        <v>990</v>
      </c>
      <c r="D475" s="56" t="s">
        <v>24</v>
      </c>
      <c r="E475" s="57">
        <v>5</v>
      </c>
      <c r="F475" s="38" t="str">
        <f t="shared" si="87"/>
        <v>B</v>
      </c>
      <c r="G475" s="38" t="str">
        <f t="shared" si="81"/>
        <v>Balans</v>
      </c>
      <c r="H475" s="38" t="str">
        <f t="shared" si="88"/>
        <v>BMva</v>
      </c>
      <c r="I475" s="38" t="str">
        <f t="shared" si="82"/>
        <v>MATERIËLE VASTE ACTIVA</v>
      </c>
      <c r="J475" s="38" t="str">
        <f t="shared" si="89"/>
        <v>BMvaSch</v>
      </c>
      <c r="K475" s="38" t="str">
        <f t="shared" si="83"/>
        <v>Schepen</v>
      </c>
      <c r="L475" s="38" t="str">
        <f t="shared" si="90"/>
        <v>BMvaSchCae</v>
      </c>
      <c r="M475" s="38" t="str">
        <f t="shared" si="84"/>
        <v>Cumulatieve afschrijvingen en waardeverminderingen schepen</v>
      </c>
      <c r="N475" s="38" t="str">
        <f t="shared" si="91"/>
        <v>BMvaSchCaeAfs</v>
      </c>
      <c r="O475" s="38" t="str">
        <f t="shared" si="85"/>
        <v>Afschrijvingen schepen</v>
      </c>
      <c r="V475" s="37" t="str">
        <f t="shared" si="86"/>
        <v/>
      </c>
    </row>
    <row r="476" spans="1:22" x14ac:dyDescent="0.25">
      <c r="A476" s="54" t="s">
        <v>991</v>
      </c>
      <c r="B476" s="55">
        <v>212020.03</v>
      </c>
      <c r="C476" s="54" t="s">
        <v>992</v>
      </c>
      <c r="D476" s="56" t="s">
        <v>10</v>
      </c>
      <c r="E476" s="57">
        <v>5</v>
      </c>
      <c r="F476" s="38" t="str">
        <f t="shared" si="87"/>
        <v>B</v>
      </c>
      <c r="G476" s="38" t="str">
        <f t="shared" si="81"/>
        <v>Balans</v>
      </c>
      <c r="H476" s="38" t="str">
        <f t="shared" si="88"/>
        <v>BMva</v>
      </c>
      <c r="I476" s="38" t="str">
        <f t="shared" si="82"/>
        <v>MATERIËLE VASTE ACTIVA</v>
      </c>
      <c r="J476" s="38" t="str">
        <f t="shared" si="89"/>
        <v>BMvaSch</v>
      </c>
      <c r="K476" s="38" t="str">
        <f t="shared" si="83"/>
        <v>Schepen</v>
      </c>
      <c r="L476" s="38" t="str">
        <f t="shared" si="90"/>
        <v>BMvaSchCae</v>
      </c>
      <c r="M476" s="38" t="str">
        <f t="shared" si="84"/>
        <v>Cumulatieve afschrijvingen en waardeverminderingen schepen</v>
      </c>
      <c r="N476" s="38" t="str">
        <f t="shared" si="91"/>
        <v>BMvaSchCaeDca</v>
      </c>
      <c r="O476" s="38" t="str">
        <f t="shared" si="85"/>
        <v>Desinvestering cumulatieve afschrijvingen en waardeverminderingen schepen</v>
      </c>
      <c r="V476" s="37" t="str">
        <f t="shared" si="86"/>
        <v/>
      </c>
    </row>
    <row r="477" spans="1:22" x14ac:dyDescent="0.25">
      <c r="A477" s="54" t="s">
        <v>993</v>
      </c>
      <c r="B477" s="55">
        <v>212020.04</v>
      </c>
      <c r="C477" s="54" t="s">
        <v>994</v>
      </c>
      <c r="D477" s="56" t="s">
        <v>24</v>
      </c>
      <c r="E477" s="57">
        <v>5</v>
      </c>
      <c r="F477" s="38" t="str">
        <f t="shared" si="87"/>
        <v>B</v>
      </c>
      <c r="G477" s="38" t="str">
        <f t="shared" si="81"/>
        <v>Balans</v>
      </c>
      <c r="H477" s="38" t="str">
        <f t="shared" si="88"/>
        <v>BMva</v>
      </c>
      <c r="I477" s="38" t="str">
        <f t="shared" si="82"/>
        <v>MATERIËLE VASTE ACTIVA</v>
      </c>
      <c r="J477" s="38" t="str">
        <f t="shared" si="89"/>
        <v>BMvaSch</v>
      </c>
      <c r="K477" s="38" t="str">
        <f t="shared" si="83"/>
        <v>Schepen</v>
      </c>
      <c r="L477" s="38" t="str">
        <f t="shared" si="90"/>
        <v>BMvaSchCae</v>
      </c>
      <c r="M477" s="38" t="str">
        <f t="shared" si="84"/>
        <v>Cumulatieve afschrijvingen en waardeverminderingen schepen</v>
      </c>
      <c r="N477" s="38" t="str">
        <f t="shared" si="91"/>
        <v>BMvaSchCaeWvr</v>
      </c>
      <c r="O477" s="38" t="str">
        <f t="shared" si="85"/>
        <v>Waardeverminderingen schepen</v>
      </c>
      <c r="V477" s="37" t="str">
        <f t="shared" si="86"/>
        <v/>
      </c>
    </row>
    <row r="478" spans="1:22" x14ac:dyDescent="0.25">
      <c r="A478" s="54" t="s">
        <v>995</v>
      </c>
      <c r="B478" s="55">
        <v>212020.05</v>
      </c>
      <c r="C478" s="54" t="s">
        <v>996</v>
      </c>
      <c r="D478" s="56" t="s">
        <v>10</v>
      </c>
      <c r="E478" s="57">
        <v>5</v>
      </c>
      <c r="F478" s="38" t="str">
        <f t="shared" si="87"/>
        <v>B</v>
      </c>
      <c r="G478" s="38" t="str">
        <f t="shared" si="81"/>
        <v>Balans</v>
      </c>
      <c r="H478" s="38" t="str">
        <f t="shared" si="88"/>
        <v>BMva</v>
      </c>
      <c r="I478" s="38" t="str">
        <f t="shared" si="82"/>
        <v>MATERIËLE VASTE ACTIVA</v>
      </c>
      <c r="J478" s="38" t="str">
        <f t="shared" si="89"/>
        <v>BMvaSch</v>
      </c>
      <c r="K478" s="38" t="str">
        <f t="shared" si="83"/>
        <v>Schepen</v>
      </c>
      <c r="L478" s="38" t="str">
        <f t="shared" si="90"/>
        <v>BMvaSchCae</v>
      </c>
      <c r="M478" s="38" t="str">
        <f t="shared" si="84"/>
        <v>Cumulatieve afschrijvingen en waardeverminderingen schepen</v>
      </c>
      <c r="N478" s="38" t="str">
        <f t="shared" si="91"/>
        <v>BMvaSchCaeTvw</v>
      </c>
      <c r="O478" s="38" t="str">
        <f t="shared" si="85"/>
        <v>Terugneming van waardeverminderingen schepen</v>
      </c>
      <c r="V478" s="37" t="str">
        <f t="shared" si="86"/>
        <v/>
      </c>
    </row>
    <row r="479" spans="1:22" x14ac:dyDescent="0.25">
      <c r="A479" s="49" t="s">
        <v>997</v>
      </c>
      <c r="B479" s="50" t="s">
        <v>998</v>
      </c>
      <c r="C479" s="49" t="s">
        <v>999</v>
      </c>
      <c r="D479" s="61" t="s">
        <v>10</v>
      </c>
      <c r="E479" s="62">
        <v>4</v>
      </c>
      <c r="F479" s="38" t="str">
        <f t="shared" si="87"/>
        <v>B</v>
      </c>
      <c r="G479" s="38" t="str">
        <f t="shared" si="81"/>
        <v>Balans</v>
      </c>
      <c r="H479" s="38" t="str">
        <f t="shared" si="88"/>
        <v>BMva</v>
      </c>
      <c r="I479" s="38" t="str">
        <f t="shared" si="82"/>
        <v>MATERIËLE VASTE ACTIVA</v>
      </c>
      <c r="J479" s="38" t="str">
        <f t="shared" si="89"/>
        <v>BMvaSch</v>
      </c>
      <c r="K479" s="38" t="str">
        <f t="shared" si="83"/>
        <v>Schepen</v>
      </c>
      <c r="L479" s="38" t="str">
        <f t="shared" si="90"/>
        <v>BMvaSchCuh</v>
      </c>
      <c r="M479" s="38" t="str">
        <f t="shared" si="84"/>
        <v>Cumulatieve herwaarderingen schepen</v>
      </c>
      <c r="N479" s="38" t="str">
        <f t="shared" si="91"/>
        <v/>
      </c>
      <c r="O479" s="38" t="str">
        <f t="shared" si="85"/>
        <v/>
      </c>
      <c r="V479" s="37" t="str">
        <f t="shared" si="86"/>
        <v/>
      </c>
    </row>
    <row r="480" spans="1:22" x14ac:dyDescent="0.25">
      <c r="A480" s="54" t="s">
        <v>1000</v>
      </c>
      <c r="B480" s="55">
        <v>212030.01</v>
      </c>
      <c r="C480" s="54" t="s">
        <v>966</v>
      </c>
      <c r="D480" s="56" t="s">
        <v>10</v>
      </c>
      <c r="E480" s="57">
        <v>5</v>
      </c>
      <c r="F480" s="38" t="str">
        <f t="shared" si="87"/>
        <v>B</v>
      </c>
      <c r="G480" s="38" t="str">
        <f t="shared" si="81"/>
        <v>Balans</v>
      </c>
      <c r="H480" s="38" t="str">
        <f t="shared" si="88"/>
        <v>BMva</v>
      </c>
      <c r="I480" s="38" t="str">
        <f t="shared" si="82"/>
        <v>MATERIËLE VASTE ACTIVA</v>
      </c>
      <c r="J480" s="38" t="str">
        <f t="shared" si="89"/>
        <v>BMvaSch</v>
      </c>
      <c r="K480" s="38" t="str">
        <f t="shared" si="83"/>
        <v>Schepen</v>
      </c>
      <c r="L480" s="38" t="str">
        <f t="shared" si="90"/>
        <v>BMvaSchCuh</v>
      </c>
      <c r="M480" s="38" t="str">
        <f t="shared" si="84"/>
        <v>Cumulatieve herwaarderingen schepen</v>
      </c>
      <c r="N480" s="38" t="str">
        <f t="shared" si="91"/>
        <v>BMvaSchCuhBeg</v>
      </c>
      <c r="O480" s="38" t="str">
        <f t="shared" si="85"/>
        <v>Beginbalans schepen</v>
      </c>
      <c r="V480" s="37" t="str">
        <f t="shared" si="86"/>
        <v/>
      </c>
    </row>
    <row r="481" spans="1:28" x14ac:dyDescent="0.25">
      <c r="A481" s="54" t="s">
        <v>1001</v>
      </c>
      <c r="B481" s="55">
        <v>212030.02</v>
      </c>
      <c r="C481" s="54" t="s">
        <v>1002</v>
      </c>
      <c r="D481" s="56" t="s">
        <v>10</v>
      </c>
      <c r="E481" s="57">
        <v>5</v>
      </c>
      <c r="F481" s="38" t="str">
        <f t="shared" si="87"/>
        <v>B</v>
      </c>
      <c r="G481" s="38" t="str">
        <f t="shared" si="81"/>
        <v>Balans</v>
      </c>
      <c r="H481" s="38" t="str">
        <f t="shared" si="88"/>
        <v>BMva</v>
      </c>
      <c r="I481" s="38" t="str">
        <f t="shared" si="82"/>
        <v>MATERIËLE VASTE ACTIVA</v>
      </c>
      <c r="J481" s="38" t="str">
        <f t="shared" si="89"/>
        <v>BMvaSch</v>
      </c>
      <c r="K481" s="38" t="str">
        <f t="shared" si="83"/>
        <v>Schepen</v>
      </c>
      <c r="L481" s="38" t="str">
        <f t="shared" si="90"/>
        <v>BMvaSchCuh</v>
      </c>
      <c r="M481" s="38" t="str">
        <f t="shared" si="84"/>
        <v>Cumulatieve herwaarderingen schepen</v>
      </c>
      <c r="N481" s="38" t="str">
        <f t="shared" si="91"/>
        <v>BMvaSchCuhHer</v>
      </c>
      <c r="O481" s="38" t="str">
        <f t="shared" si="85"/>
        <v>Herwaarderingen schepen</v>
      </c>
      <c r="V481" s="37" t="str">
        <f t="shared" si="86"/>
        <v/>
      </c>
    </row>
    <row r="482" spans="1:28" x14ac:dyDescent="0.25">
      <c r="A482" s="54" t="s">
        <v>1003</v>
      </c>
      <c r="B482" s="55">
        <v>212030.03</v>
      </c>
      <c r="C482" s="54" t="s">
        <v>1004</v>
      </c>
      <c r="D482" s="56" t="s">
        <v>24</v>
      </c>
      <c r="E482" s="57">
        <v>5</v>
      </c>
      <c r="F482" s="38" t="str">
        <f t="shared" si="87"/>
        <v>B</v>
      </c>
      <c r="G482" s="38" t="str">
        <f t="shared" si="81"/>
        <v>Balans</v>
      </c>
      <c r="H482" s="38" t="str">
        <f t="shared" si="88"/>
        <v>BMva</v>
      </c>
      <c r="I482" s="38" t="str">
        <f t="shared" si="82"/>
        <v>MATERIËLE VASTE ACTIVA</v>
      </c>
      <c r="J482" s="38" t="str">
        <f t="shared" si="89"/>
        <v>BMvaSch</v>
      </c>
      <c r="K482" s="38" t="str">
        <f t="shared" si="83"/>
        <v>Schepen</v>
      </c>
      <c r="L482" s="38" t="str">
        <f t="shared" si="90"/>
        <v>BMvaSchCuh</v>
      </c>
      <c r="M482" s="38" t="str">
        <f t="shared" si="84"/>
        <v>Cumulatieve herwaarderingen schepen</v>
      </c>
      <c r="N482" s="38" t="str">
        <f t="shared" si="91"/>
        <v>BMvaSchCuhAfh</v>
      </c>
      <c r="O482" s="38" t="str">
        <f t="shared" si="85"/>
        <v>Afschrijving herwaarderingen schepen</v>
      </c>
      <c r="V482" s="37" t="str">
        <f t="shared" si="86"/>
        <v/>
      </c>
    </row>
    <row r="483" spans="1:28" x14ac:dyDescent="0.25">
      <c r="A483" s="54" t="s">
        <v>1005</v>
      </c>
      <c r="B483" s="55">
        <v>212030.04</v>
      </c>
      <c r="C483" s="54" t="s">
        <v>1006</v>
      </c>
      <c r="D483" s="56" t="s">
        <v>24</v>
      </c>
      <c r="E483" s="57">
        <v>5</v>
      </c>
      <c r="F483" s="38" t="str">
        <f t="shared" si="87"/>
        <v>B</v>
      </c>
      <c r="G483" s="38" t="str">
        <f t="shared" si="81"/>
        <v>Balans</v>
      </c>
      <c r="H483" s="38" t="str">
        <f t="shared" si="88"/>
        <v>BMva</v>
      </c>
      <c r="I483" s="38" t="str">
        <f t="shared" si="82"/>
        <v>MATERIËLE VASTE ACTIVA</v>
      </c>
      <c r="J483" s="38" t="str">
        <f t="shared" si="89"/>
        <v>BMvaSch</v>
      </c>
      <c r="K483" s="38" t="str">
        <f t="shared" si="83"/>
        <v>Schepen</v>
      </c>
      <c r="L483" s="38" t="str">
        <f t="shared" si="90"/>
        <v>BMvaSchCuh</v>
      </c>
      <c r="M483" s="38" t="str">
        <f t="shared" si="84"/>
        <v>Cumulatieve herwaarderingen schepen</v>
      </c>
      <c r="N483" s="38" t="str">
        <f t="shared" si="91"/>
        <v>BMvaSchCuhDeh</v>
      </c>
      <c r="O483" s="38" t="str">
        <f t="shared" si="85"/>
        <v>Desinvestering herwaarderingen schepen</v>
      </c>
      <c r="V483" s="37" t="str">
        <f t="shared" si="86"/>
        <v/>
      </c>
    </row>
    <row r="484" spans="1:28" x14ac:dyDescent="0.25">
      <c r="A484" s="43" t="s">
        <v>1007</v>
      </c>
      <c r="B484" s="44" t="s">
        <v>1008</v>
      </c>
      <c r="C484" s="67" t="s">
        <v>1009</v>
      </c>
      <c r="D484" s="68" t="s">
        <v>10</v>
      </c>
      <c r="E484" s="69">
        <v>3</v>
      </c>
      <c r="F484" s="38" t="str">
        <f t="shared" si="87"/>
        <v>B</v>
      </c>
      <c r="G484" s="38" t="str">
        <f t="shared" si="81"/>
        <v>Balans</v>
      </c>
      <c r="H484" s="38" t="str">
        <f t="shared" si="88"/>
        <v>BMva</v>
      </c>
      <c r="I484" s="38" t="str">
        <f t="shared" si="82"/>
        <v>MATERIËLE VASTE ACTIVA</v>
      </c>
      <c r="J484" s="38" t="str">
        <f t="shared" si="89"/>
        <v>BMvaTev</v>
      </c>
      <c r="K484" s="38" t="str">
        <f t="shared" si="83"/>
        <v>Transport- en vervoermiddelen</v>
      </c>
      <c r="L484" s="38" t="str">
        <f t="shared" si="90"/>
        <v/>
      </c>
      <c r="M484" s="38" t="str">
        <f t="shared" si="84"/>
        <v/>
      </c>
      <c r="N484" s="38" t="str">
        <f t="shared" si="91"/>
        <v/>
      </c>
      <c r="O484" s="38" t="str">
        <f t="shared" si="85"/>
        <v/>
      </c>
      <c r="V484" s="37" t="str">
        <f t="shared" si="86"/>
        <v/>
      </c>
    </row>
    <row r="485" spans="1:28" s="1" customFormat="1" x14ac:dyDescent="0.25">
      <c r="A485" s="43"/>
      <c r="B485" s="44"/>
      <c r="C485" s="67"/>
      <c r="D485" s="68"/>
      <c r="E485" s="69"/>
      <c r="F485" s="38"/>
      <c r="G485" s="38"/>
      <c r="H485" s="38"/>
      <c r="I485" s="38"/>
      <c r="J485" s="38"/>
      <c r="K485" s="38"/>
      <c r="L485" s="38"/>
      <c r="M485" s="38"/>
      <c r="N485" s="38"/>
      <c r="O485" s="38"/>
      <c r="P485" s="37"/>
      <c r="Q485" s="37"/>
      <c r="R485" s="47">
        <v>310</v>
      </c>
      <c r="S485" s="48" t="s">
        <v>5659</v>
      </c>
      <c r="T485" s="37">
        <v>61</v>
      </c>
      <c r="U485" s="48" t="s">
        <v>5647</v>
      </c>
      <c r="V485" s="37">
        <f t="shared" si="86"/>
        <v>1</v>
      </c>
      <c r="X485" s="10"/>
      <c r="Y485" s="10"/>
      <c r="Z485" s="10"/>
      <c r="AA485" s="10"/>
      <c r="AB485" s="10"/>
    </row>
    <row r="486" spans="1:28" s="1" customFormat="1" x14ac:dyDescent="0.25">
      <c r="A486" s="43"/>
      <c r="B486" s="44"/>
      <c r="C486" s="67"/>
      <c r="D486" s="68"/>
      <c r="E486" s="69"/>
      <c r="F486" s="38"/>
      <c r="G486" s="38"/>
      <c r="H486" s="38"/>
      <c r="I486" s="38"/>
      <c r="J486" s="38"/>
      <c r="K486" s="38"/>
      <c r="L486" s="38"/>
      <c r="M486" s="38"/>
      <c r="N486" s="38"/>
      <c r="O486" s="38"/>
      <c r="P486" s="37"/>
      <c r="Q486" s="37"/>
      <c r="R486" s="47">
        <v>320</v>
      </c>
      <c r="S486" s="48" t="s">
        <v>5660</v>
      </c>
      <c r="T486" s="37">
        <v>61</v>
      </c>
      <c r="U486" s="48" t="s">
        <v>5647</v>
      </c>
      <c r="V486" s="37">
        <f t="shared" si="86"/>
        <v>1</v>
      </c>
      <c r="X486" s="10"/>
      <c r="Y486" s="10"/>
      <c r="Z486" s="10"/>
      <c r="AA486" s="10"/>
      <c r="AB486" s="10"/>
    </row>
    <row r="487" spans="1:28" x14ac:dyDescent="0.25">
      <c r="A487" s="49" t="s">
        <v>1010</v>
      </c>
      <c r="B487" s="50" t="s">
        <v>1011</v>
      </c>
      <c r="C487" s="49" t="s">
        <v>1012</v>
      </c>
      <c r="D487" s="61" t="s">
        <v>10</v>
      </c>
      <c r="E487" s="62">
        <v>4</v>
      </c>
      <c r="F487" s="38" t="str">
        <f t="shared" si="87"/>
        <v>B</v>
      </c>
      <c r="G487" s="38" t="str">
        <f t="shared" ref="G487:G550" si="92">LOOKUP(F487,A:A,C:C)</f>
        <v>Balans</v>
      </c>
      <c r="H487" s="38" t="str">
        <f t="shared" si="88"/>
        <v>BMva</v>
      </c>
      <c r="I487" s="38" t="str">
        <f t="shared" ref="I487:I550" si="93">IF(ISERROR(VLOOKUP(H487,A:C,3,FALSE)),"",VLOOKUP(H487,A:C,3,FALSE))</f>
        <v>MATERIËLE VASTE ACTIVA</v>
      </c>
      <c r="J487" s="38" t="str">
        <f t="shared" si="89"/>
        <v>BMvaTev</v>
      </c>
      <c r="K487" s="38" t="str">
        <f t="shared" ref="K487:K550" si="94">IF(ISERROR(VLOOKUP(J487,A:C,3,FALSE)),"",VLOOKUP(J487,A:C,3,FALSE))</f>
        <v>Transport- en vervoermiddelen</v>
      </c>
      <c r="L487" s="38" t="str">
        <f t="shared" si="90"/>
        <v>BMvaTevVvp</v>
      </c>
      <c r="M487" s="38" t="str">
        <f t="shared" ref="M487:M550" si="95">IF(ISERROR(VLOOKUP(L487,A:C,3,FALSE)),"",VLOOKUP(L487,A:C,3,FALSE))</f>
        <v>Verkrijgings- of vervaardigingsprijs transport- en vervoermiddelen</v>
      </c>
      <c r="N487" s="38" t="str">
        <f t="shared" si="91"/>
        <v/>
      </c>
      <c r="O487" s="38" t="str">
        <f t="shared" ref="O487:O550" si="96">IF(ISERROR(VLOOKUP(N487,A:C,3,FALSE)),"",VLOOKUP(N487,A:C,3,FALSE))</f>
        <v/>
      </c>
      <c r="V487" s="37" t="str">
        <f t="shared" si="86"/>
        <v/>
      </c>
    </row>
    <row r="488" spans="1:28" x14ac:dyDescent="0.25">
      <c r="A488" s="54" t="s">
        <v>1013</v>
      </c>
      <c r="B488" s="55">
        <v>213010.01</v>
      </c>
      <c r="C488" s="54" t="s">
        <v>1014</v>
      </c>
      <c r="D488" s="56" t="s">
        <v>10</v>
      </c>
      <c r="E488" s="57">
        <v>5</v>
      </c>
      <c r="F488" s="38" t="str">
        <f t="shared" si="87"/>
        <v>B</v>
      </c>
      <c r="G488" s="38" t="str">
        <f t="shared" si="92"/>
        <v>Balans</v>
      </c>
      <c r="H488" s="38" t="str">
        <f t="shared" si="88"/>
        <v>BMva</v>
      </c>
      <c r="I488" s="38" t="str">
        <f t="shared" si="93"/>
        <v>MATERIËLE VASTE ACTIVA</v>
      </c>
      <c r="J488" s="38" t="str">
        <f t="shared" si="89"/>
        <v>BMvaTev</v>
      </c>
      <c r="K488" s="38" t="str">
        <f t="shared" si="94"/>
        <v>Transport- en vervoermiddelen</v>
      </c>
      <c r="L488" s="38" t="str">
        <f t="shared" si="90"/>
        <v>BMvaTevVvp</v>
      </c>
      <c r="M488" s="38" t="str">
        <f t="shared" si="95"/>
        <v>Verkrijgings- of vervaardigingsprijs transport- en vervoermiddelen</v>
      </c>
      <c r="N488" s="38" t="str">
        <f t="shared" si="91"/>
        <v>BMvaTevVvpBeg</v>
      </c>
      <c r="O488" s="38" t="str">
        <f t="shared" si="96"/>
        <v>Beginbalans transport- en vervoermiddelen</v>
      </c>
      <c r="R488" s="63"/>
      <c r="S488" s="64"/>
      <c r="T488" s="65"/>
      <c r="U488" s="66"/>
      <c r="V488" s="37" t="str">
        <f t="shared" si="86"/>
        <v/>
      </c>
    </row>
    <row r="489" spans="1:28" x14ac:dyDescent="0.25">
      <c r="A489" s="54" t="s">
        <v>1015</v>
      </c>
      <c r="B489" s="55">
        <v>213010.02</v>
      </c>
      <c r="C489" s="54" t="s">
        <v>1016</v>
      </c>
      <c r="D489" s="56" t="s">
        <v>10</v>
      </c>
      <c r="E489" s="57">
        <v>5</v>
      </c>
      <c r="F489" s="38" t="str">
        <f t="shared" si="87"/>
        <v>B</v>
      </c>
      <c r="G489" s="38" t="str">
        <f t="shared" si="92"/>
        <v>Balans</v>
      </c>
      <c r="H489" s="38" t="str">
        <f t="shared" si="88"/>
        <v>BMva</v>
      </c>
      <c r="I489" s="38" t="str">
        <f t="shared" si="93"/>
        <v>MATERIËLE VASTE ACTIVA</v>
      </c>
      <c r="J489" s="38" t="str">
        <f t="shared" si="89"/>
        <v>BMvaTev</v>
      </c>
      <c r="K489" s="38" t="str">
        <f t="shared" si="94"/>
        <v>Transport- en vervoermiddelen</v>
      </c>
      <c r="L489" s="38" t="str">
        <f t="shared" si="90"/>
        <v>BMvaTevVvp</v>
      </c>
      <c r="M489" s="38" t="str">
        <f t="shared" si="95"/>
        <v>Verkrijgings- of vervaardigingsprijs transport- en vervoermiddelen</v>
      </c>
      <c r="N489" s="38" t="str">
        <f t="shared" si="91"/>
        <v>BMvaTevVvpIna</v>
      </c>
      <c r="O489" s="38" t="str">
        <f t="shared" si="96"/>
        <v>Investeringen nieuw aangeschaft transport- en vervoermiddelen</v>
      </c>
      <c r="R489" s="63"/>
      <c r="S489" s="64"/>
      <c r="T489" s="65"/>
      <c r="U489" s="66"/>
      <c r="V489" s="37" t="str">
        <f t="shared" si="86"/>
        <v/>
      </c>
    </row>
    <row r="490" spans="1:28" x14ac:dyDescent="0.25">
      <c r="A490" s="54" t="s">
        <v>1017</v>
      </c>
      <c r="B490" s="55">
        <v>213010.03</v>
      </c>
      <c r="C490" s="54" t="s">
        <v>1018</v>
      </c>
      <c r="D490" s="56" t="s">
        <v>10</v>
      </c>
      <c r="E490" s="57">
        <v>5</v>
      </c>
      <c r="F490" s="38" t="str">
        <f t="shared" si="87"/>
        <v>B</v>
      </c>
      <c r="G490" s="38" t="str">
        <f t="shared" si="92"/>
        <v>Balans</v>
      </c>
      <c r="H490" s="38" t="str">
        <f t="shared" si="88"/>
        <v>BMva</v>
      </c>
      <c r="I490" s="38" t="str">
        <f t="shared" si="93"/>
        <v>MATERIËLE VASTE ACTIVA</v>
      </c>
      <c r="J490" s="38" t="str">
        <f t="shared" si="89"/>
        <v>BMvaTev</v>
      </c>
      <c r="K490" s="38" t="str">
        <f t="shared" si="94"/>
        <v>Transport- en vervoermiddelen</v>
      </c>
      <c r="L490" s="38" t="str">
        <f t="shared" si="90"/>
        <v>BMvaTevVvp</v>
      </c>
      <c r="M490" s="38" t="str">
        <f t="shared" si="95"/>
        <v>Verkrijgings- of vervaardigingsprijs transport- en vervoermiddelen</v>
      </c>
      <c r="N490" s="38" t="str">
        <f t="shared" si="91"/>
        <v>BMvaTevVvpIta</v>
      </c>
      <c r="O490" s="38" t="str">
        <f t="shared" si="96"/>
        <v>Investeringen tweedehands aangeschaft transport- en vervoermiddelen</v>
      </c>
      <c r="V490" s="37" t="str">
        <f t="shared" si="86"/>
        <v/>
      </c>
    </row>
    <row r="491" spans="1:28" x14ac:dyDescent="0.25">
      <c r="A491" s="54" t="s">
        <v>1019</v>
      </c>
      <c r="B491" s="55">
        <v>213010.04</v>
      </c>
      <c r="C491" s="54" t="s">
        <v>1020</v>
      </c>
      <c r="D491" s="56" t="s">
        <v>10</v>
      </c>
      <c r="E491" s="57">
        <v>5</v>
      </c>
      <c r="F491" s="38" t="str">
        <f t="shared" si="87"/>
        <v>B</v>
      </c>
      <c r="G491" s="38" t="str">
        <f t="shared" si="92"/>
        <v>Balans</v>
      </c>
      <c r="H491" s="38" t="str">
        <f t="shared" si="88"/>
        <v>BMva</v>
      </c>
      <c r="I491" s="38" t="str">
        <f t="shared" si="93"/>
        <v>MATERIËLE VASTE ACTIVA</v>
      </c>
      <c r="J491" s="38" t="str">
        <f t="shared" si="89"/>
        <v>BMvaTev</v>
      </c>
      <c r="K491" s="38" t="str">
        <f t="shared" si="94"/>
        <v>Transport- en vervoermiddelen</v>
      </c>
      <c r="L491" s="38" t="str">
        <f t="shared" si="90"/>
        <v>BMvaTevVvp</v>
      </c>
      <c r="M491" s="38" t="str">
        <f t="shared" si="95"/>
        <v>Verkrijgings- of vervaardigingsprijs transport- en vervoermiddelen</v>
      </c>
      <c r="N491" s="38" t="str">
        <f t="shared" si="91"/>
        <v>BMvaTevVvpIie</v>
      </c>
      <c r="O491" s="38" t="str">
        <f t="shared" si="96"/>
        <v>Investeringen in eigen beheer vervaardigd transport- en vervoermiddelen</v>
      </c>
      <c r="V491" s="37" t="str">
        <f t="shared" si="86"/>
        <v/>
      </c>
    </row>
    <row r="492" spans="1:28" x14ac:dyDescent="0.25">
      <c r="A492" s="54" t="s">
        <v>1021</v>
      </c>
      <c r="B492" s="55">
        <v>213010.05</v>
      </c>
      <c r="C492" s="54" t="s">
        <v>1022</v>
      </c>
      <c r="D492" s="56" t="s">
        <v>10</v>
      </c>
      <c r="E492" s="57">
        <v>5</v>
      </c>
      <c r="F492" s="38" t="str">
        <f t="shared" si="87"/>
        <v>B</v>
      </c>
      <c r="G492" s="38" t="str">
        <f t="shared" si="92"/>
        <v>Balans</v>
      </c>
      <c r="H492" s="38" t="str">
        <f t="shared" si="88"/>
        <v>BMva</v>
      </c>
      <c r="I492" s="38" t="str">
        <f t="shared" si="93"/>
        <v>MATERIËLE VASTE ACTIVA</v>
      </c>
      <c r="J492" s="38" t="str">
        <f t="shared" si="89"/>
        <v>BMvaTev</v>
      </c>
      <c r="K492" s="38" t="str">
        <f t="shared" si="94"/>
        <v>Transport- en vervoermiddelen</v>
      </c>
      <c r="L492" s="38" t="str">
        <f t="shared" si="90"/>
        <v>BMvaTevVvp</v>
      </c>
      <c r="M492" s="38" t="str">
        <f t="shared" si="95"/>
        <v>Verkrijgings- of vervaardigingsprijs transport- en vervoermiddelen</v>
      </c>
      <c r="N492" s="38" t="str">
        <f t="shared" si="91"/>
        <v>BMvaTevVvpAdo</v>
      </c>
      <c r="O492" s="38" t="str">
        <f t="shared" si="96"/>
        <v>Aankopen door overnames transport- en vervoermiddelen</v>
      </c>
      <c r="V492" s="37" t="str">
        <f t="shared" si="86"/>
        <v/>
      </c>
    </row>
    <row r="493" spans="1:28" x14ac:dyDescent="0.25">
      <c r="A493" s="54" t="s">
        <v>1023</v>
      </c>
      <c r="B493" s="55">
        <v>213010.06</v>
      </c>
      <c r="C493" s="54" t="s">
        <v>1024</v>
      </c>
      <c r="D493" s="56" t="s">
        <v>24</v>
      </c>
      <c r="E493" s="57">
        <v>5</v>
      </c>
      <c r="F493" s="38" t="str">
        <f t="shared" si="87"/>
        <v>B</v>
      </c>
      <c r="G493" s="38" t="str">
        <f t="shared" si="92"/>
        <v>Balans</v>
      </c>
      <c r="H493" s="38" t="str">
        <f t="shared" si="88"/>
        <v>BMva</v>
      </c>
      <c r="I493" s="38" t="str">
        <f t="shared" si="93"/>
        <v>MATERIËLE VASTE ACTIVA</v>
      </c>
      <c r="J493" s="38" t="str">
        <f t="shared" si="89"/>
        <v>BMvaTev</v>
      </c>
      <c r="K493" s="38" t="str">
        <f t="shared" si="94"/>
        <v>Transport- en vervoermiddelen</v>
      </c>
      <c r="L493" s="38" t="str">
        <f t="shared" si="90"/>
        <v>BMvaTevVvp</v>
      </c>
      <c r="M493" s="38" t="str">
        <f t="shared" si="95"/>
        <v>Verkrijgings- of vervaardigingsprijs transport- en vervoermiddelen</v>
      </c>
      <c r="N493" s="38" t="str">
        <f t="shared" si="91"/>
        <v>BMvaTevVvpDes</v>
      </c>
      <c r="O493" s="38" t="str">
        <f t="shared" si="96"/>
        <v>Desinvesteringen transport- en vervoermiddelen</v>
      </c>
      <c r="V493" s="37" t="str">
        <f t="shared" si="86"/>
        <v/>
      </c>
    </row>
    <row r="494" spans="1:28" x14ac:dyDescent="0.25">
      <c r="A494" s="54" t="s">
        <v>1025</v>
      </c>
      <c r="B494" s="55">
        <v>213010.07</v>
      </c>
      <c r="C494" s="54" t="s">
        <v>1026</v>
      </c>
      <c r="D494" s="56" t="s">
        <v>24</v>
      </c>
      <c r="E494" s="57">
        <v>5</v>
      </c>
      <c r="F494" s="38" t="str">
        <f t="shared" si="87"/>
        <v>B</v>
      </c>
      <c r="G494" s="38" t="str">
        <f t="shared" si="92"/>
        <v>Balans</v>
      </c>
      <c r="H494" s="38" t="str">
        <f t="shared" si="88"/>
        <v>BMva</v>
      </c>
      <c r="I494" s="38" t="str">
        <f t="shared" si="93"/>
        <v>MATERIËLE VASTE ACTIVA</v>
      </c>
      <c r="J494" s="38" t="str">
        <f t="shared" si="89"/>
        <v>BMvaTev</v>
      </c>
      <c r="K494" s="38" t="str">
        <f t="shared" si="94"/>
        <v>Transport- en vervoermiddelen</v>
      </c>
      <c r="L494" s="38" t="str">
        <f t="shared" si="90"/>
        <v>BMvaTevVvp</v>
      </c>
      <c r="M494" s="38" t="str">
        <f t="shared" si="95"/>
        <v>Verkrijgings- of vervaardigingsprijs transport- en vervoermiddelen</v>
      </c>
      <c r="N494" s="38" t="str">
        <f t="shared" si="91"/>
        <v>BMvaTevVvpDda</v>
      </c>
      <c r="O494" s="38" t="str">
        <f t="shared" si="96"/>
        <v>Desinvesteringen door afstotingen transport- en vervoermiddelen</v>
      </c>
      <c r="V494" s="37" t="str">
        <f t="shared" si="86"/>
        <v/>
      </c>
    </row>
    <row r="495" spans="1:28" x14ac:dyDescent="0.25">
      <c r="A495" s="54" t="s">
        <v>1027</v>
      </c>
      <c r="B495" s="55">
        <v>213010.08</v>
      </c>
      <c r="C495" s="54" t="s">
        <v>1028</v>
      </c>
      <c r="D495" s="56" t="s">
        <v>10</v>
      </c>
      <c r="E495" s="57">
        <v>5</v>
      </c>
      <c r="F495" s="38" t="str">
        <f t="shared" si="87"/>
        <v>B</v>
      </c>
      <c r="G495" s="38" t="str">
        <f t="shared" si="92"/>
        <v>Balans</v>
      </c>
      <c r="H495" s="38" t="str">
        <f t="shared" si="88"/>
        <v>BMva</v>
      </c>
      <c r="I495" s="38" t="str">
        <f t="shared" si="93"/>
        <v>MATERIËLE VASTE ACTIVA</v>
      </c>
      <c r="J495" s="38" t="str">
        <f t="shared" si="89"/>
        <v>BMvaTev</v>
      </c>
      <c r="K495" s="38" t="str">
        <f t="shared" si="94"/>
        <v>Transport- en vervoermiddelen</v>
      </c>
      <c r="L495" s="38" t="str">
        <f t="shared" si="90"/>
        <v>BMvaTevVvp</v>
      </c>
      <c r="M495" s="38" t="str">
        <f t="shared" si="95"/>
        <v>Verkrijgings- of vervaardigingsprijs transport- en vervoermiddelen</v>
      </c>
      <c r="N495" s="38" t="str">
        <f t="shared" si="91"/>
        <v>BMvaTevVvpOmv</v>
      </c>
      <c r="O495" s="38" t="str">
        <f t="shared" si="96"/>
        <v>Omrekeningsverschillen transport- en vervoermiddelen</v>
      </c>
      <c r="V495" s="37" t="str">
        <f t="shared" si="86"/>
        <v/>
      </c>
    </row>
    <row r="496" spans="1:28" x14ac:dyDescent="0.25">
      <c r="A496" s="54" t="s">
        <v>1029</v>
      </c>
      <c r="B496" s="55">
        <v>213010.09</v>
      </c>
      <c r="C496" s="54" t="s">
        <v>1030</v>
      </c>
      <c r="D496" s="56" t="s">
        <v>10</v>
      </c>
      <c r="E496" s="57">
        <v>5</v>
      </c>
      <c r="F496" s="38" t="str">
        <f t="shared" si="87"/>
        <v>B</v>
      </c>
      <c r="G496" s="38" t="str">
        <f t="shared" si="92"/>
        <v>Balans</v>
      </c>
      <c r="H496" s="38" t="str">
        <f t="shared" si="88"/>
        <v>BMva</v>
      </c>
      <c r="I496" s="38" t="str">
        <f t="shared" si="93"/>
        <v>MATERIËLE VASTE ACTIVA</v>
      </c>
      <c r="J496" s="38" t="str">
        <f t="shared" si="89"/>
        <v>BMvaTev</v>
      </c>
      <c r="K496" s="38" t="str">
        <f t="shared" si="94"/>
        <v>Transport- en vervoermiddelen</v>
      </c>
      <c r="L496" s="38" t="str">
        <f t="shared" si="90"/>
        <v>BMvaTevVvp</v>
      </c>
      <c r="M496" s="38" t="str">
        <f t="shared" si="95"/>
        <v>Verkrijgings- of vervaardigingsprijs transport- en vervoermiddelen</v>
      </c>
      <c r="N496" s="38" t="str">
        <f t="shared" si="91"/>
        <v>BMvaTevVvpOve</v>
      </c>
      <c r="O496" s="38" t="str">
        <f t="shared" si="96"/>
        <v>Overboekingen transport- en vervoermiddelen</v>
      </c>
      <c r="V496" s="37" t="str">
        <f t="shared" si="86"/>
        <v/>
      </c>
    </row>
    <row r="497" spans="1:22" x14ac:dyDescent="0.25">
      <c r="A497" s="54" t="s">
        <v>1031</v>
      </c>
      <c r="B497" s="55">
        <v>213010.1</v>
      </c>
      <c r="C497" s="54" t="s">
        <v>1032</v>
      </c>
      <c r="D497" s="56" t="s">
        <v>10</v>
      </c>
      <c r="E497" s="57">
        <v>5</v>
      </c>
      <c r="F497" s="38" t="str">
        <f t="shared" si="87"/>
        <v>B</v>
      </c>
      <c r="G497" s="38" t="str">
        <f t="shared" si="92"/>
        <v>Balans</v>
      </c>
      <c r="H497" s="38" t="str">
        <f t="shared" si="88"/>
        <v>BMva</v>
      </c>
      <c r="I497" s="38" t="str">
        <f t="shared" si="93"/>
        <v>MATERIËLE VASTE ACTIVA</v>
      </c>
      <c r="J497" s="38" t="str">
        <f t="shared" si="89"/>
        <v>BMvaTev</v>
      </c>
      <c r="K497" s="38" t="str">
        <f t="shared" si="94"/>
        <v>Transport- en vervoermiddelen</v>
      </c>
      <c r="L497" s="38" t="str">
        <f t="shared" si="90"/>
        <v>BMvaTevVvp</v>
      </c>
      <c r="M497" s="38" t="str">
        <f t="shared" si="95"/>
        <v>Verkrijgings- of vervaardigingsprijs transport- en vervoermiddelen</v>
      </c>
      <c r="N497" s="38" t="str">
        <f t="shared" si="91"/>
        <v>BMvaTevVvpOvm</v>
      </c>
      <c r="O497" s="38" t="str">
        <f t="shared" si="96"/>
        <v>Overige mutaties transport- en vervoermiddelen</v>
      </c>
      <c r="V497" s="37" t="str">
        <f t="shared" si="86"/>
        <v/>
      </c>
    </row>
    <row r="498" spans="1:22" x14ac:dyDescent="0.25">
      <c r="A498" s="49" t="s">
        <v>1033</v>
      </c>
      <c r="B498" s="50" t="s">
        <v>1034</v>
      </c>
      <c r="C498" s="49" t="s">
        <v>1035</v>
      </c>
      <c r="D498" s="61" t="s">
        <v>24</v>
      </c>
      <c r="E498" s="62">
        <v>4</v>
      </c>
      <c r="F498" s="38" t="str">
        <f t="shared" si="87"/>
        <v>B</v>
      </c>
      <c r="G498" s="38" t="str">
        <f t="shared" si="92"/>
        <v>Balans</v>
      </c>
      <c r="H498" s="38" t="str">
        <f t="shared" si="88"/>
        <v>BMva</v>
      </c>
      <c r="I498" s="38" t="str">
        <f t="shared" si="93"/>
        <v>MATERIËLE VASTE ACTIVA</v>
      </c>
      <c r="J498" s="38" t="str">
        <f t="shared" si="89"/>
        <v>BMvaTev</v>
      </c>
      <c r="K498" s="38" t="str">
        <f t="shared" si="94"/>
        <v>Transport- en vervoermiddelen</v>
      </c>
      <c r="L498" s="38" t="str">
        <f t="shared" si="90"/>
        <v>BMvaTevCae</v>
      </c>
      <c r="M498" s="38" t="str">
        <f t="shared" si="95"/>
        <v>Cumulatieve afschrijvingen en waardeverminderingen transport- en vervoermiddelen</v>
      </c>
      <c r="N498" s="38" t="str">
        <f t="shared" si="91"/>
        <v/>
      </c>
      <c r="O498" s="38" t="str">
        <f t="shared" si="96"/>
        <v/>
      </c>
      <c r="V498" s="37" t="str">
        <f t="shared" si="86"/>
        <v/>
      </c>
    </row>
    <row r="499" spans="1:22" x14ac:dyDescent="0.25">
      <c r="A499" s="54" t="s">
        <v>1036</v>
      </c>
      <c r="B499" s="55">
        <v>213020.01</v>
      </c>
      <c r="C499" s="54" t="s">
        <v>1014</v>
      </c>
      <c r="D499" s="56" t="s">
        <v>24</v>
      </c>
      <c r="E499" s="57">
        <v>5</v>
      </c>
      <c r="F499" s="38" t="str">
        <f t="shared" si="87"/>
        <v>B</v>
      </c>
      <c r="G499" s="38" t="str">
        <f t="shared" si="92"/>
        <v>Balans</v>
      </c>
      <c r="H499" s="38" t="str">
        <f t="shared" si="88"/>
        <v>BMva</v>
      </c>
      <c r="I499" s="38" t="str">
        <f t="shared" si="93"/>
        <v>MATERIËLE VASTE ACTIVA</v>
      </c>
      <c r="J499" s="38" t="str">
        <f t="shared" si="89"/>
        <v>BMvaTev</v>
      </c>
      <c r="K499" s="38" t="str">
        <f t="shared" si="94"/>
        <v>Transport- en vervoermiddelen</v>
      </c>
      <c r="L499" s="38" t="str">
        <f t="shared" si="90"/>
        <v>BMvaTevCae</v>
      </c>
      <c r="M499" s="38" t="str">
        <f t="shared" si="95"/>
        <v>Cumulatieve afschrijvingen en waardeverminderingen transport- en vervoermiddelen</v>
      </c>
      <c r="N499" s="38" t="str">
        <f t="shared" si="91"/>
        <v>BMvaTevCaeBeg</v>
      </c>
      <c r="O499" s="38" t="str">
        <f t="shared" si="96"/>
        <v>Beginbalans transport- en vervoermiddelen</v>
      </c>
      <c r="R499" s="63"/>
      <c r="S499" s="64"/>
      <c r="T499" s="65"/>
      <c r="U499" s="66"/>
      <c r="V499" s="37" t="str">
        <f t="shared" si="86"/>
        <v/>
      </c>
    </row>
    <row r="500" spans="1:22" x14ac:dyDescent="0.25">
      <c r="A500" s="54" t="s">
        <v>1037</v>
      </c>
      <c r="B500" s="55">
        <v>213020.02</v>
      </c>
      <c r="C500" s="54" t="s">
        <v>1038</v>
      </c>
      <c r="D500" s="56" t="s">
        <v>24</v>
      </c>
      <c r="E500" s="57">
        <v>5</v>
      </c>
      <c r="F500" s="38" t="str">
        <f t="shared" si="87"/>
        <v>B</v>
      </c>
      <c r="G500" s="38" t="str">
        <f t="shared" si="92"/>
        <v>Balans</v>
      </c>
      <c r="H500" s="38" t="str">
        <f t="shared" si="88"/>
        <v>BMva</v>
      </c>
      <c r="I500" s="38" t="str">
        <f t="shared" si="93"/>
        <v>MATERIËLE VASTE ACTIVA</v>
      </c>
      <c r="J500" s="38" t="str">
        <f t="shared" si="89"/>
        <v>BMvaTev</v>
      </c>
      <c r="K500" s="38" t="str">
        <f t="shared" si="94"/>
        <v>Transport- en vervoermiddelen</v>
      </c>
      <c r="L500" s="38" t="str">
        <f t="shared" si="90"/>
        <v>BMvaTevCae</v>
      </c>
      <c r="M500" s="38" t="str">
        <f t="shared" si="95"/>
        <v>Cumulatieve afschrijvingen en waardeverminderingen transport- en vervoermiddelen</v>
      </c>
      <c r="N500" s="38" t="str">
        <f t="shared" si="91"/>
        <v>BMvaTevCaeAfs</v>
      </c>
      <c r="O500" s="38" t="str">
        <f t="shared" si="96"/>
        <v>Afschrijvingen transport- en vervoermiddelen</v>
      </c>
      <c r="R500" s="63"/>
      <c r="S500" s="64"/>
      <c r="T500" s="65"/>
      <c r="U500" s="66"/>
      <c r="V500" s="37" t="str">
        <f t="shared" si="86"/>
        <v/>
      </c>
    </row>
    <row r="501" spans="1:22" ht="31.5" x14ac:dyDescent="0.25">
      <c r="A501" s="54" t="s">
        <v>1039</v>
      </c>
      <c r="B501" s="55">
        <v>213020.03</v>
      </c>
      <c r="C501" s="54" t="s">
        <v>1040</v>
      </c>
      <c r="D501" s="56" t="s">
        <v>10</v>
      </c>
      <c r="E501" s="57">
        <v>5</v>
      </c>
      <c r="F501" s="38" t="str">
        <f t="shared" si="87"/>
        <v>B</v>
      </c>
      <c r="G501" s="38" t="str">
        <f t="shared" si="92"/>
        <v>Balans</v>
      </c>
      <c r="H501" s="38" t="str">
        <f t="shared" si="88"/>
        <v>BMva</v>
      </c>
      <c r="I501" s="38" t="str">
        <f t="shared" si="93"/>
        <v>MATERIËLE VASTE ACTIVA</v>
      </c>
      <c r="J501" s="38" t="str">
        <f t="shared" si="89"/>
        <v>BMvaTev</v>
      </c>
      <c r="K501" s="38" t="str">
        <f t="shared" si="94"/>
        <v>Transport- en vervoermiddelen</v>
      </c>
      <c r="L501" s="38" t="str">
        <f t="shared" si="90"/>
        <v>BMvaTevCae</v>
      </c>
      <c r="M501" s="38" t="str">
        <f t="shared" si="95"/>
        <v>Cumulatieve afschrijvingen en waardeverminderingen transport- en vervoermiddelen</v>
      </c>
      <c r="N501" s="38" t="str">
        <f t="shared" si="91"/>
        <v>BMvaTevCaeDca</v>
      </c>
      <c r="O501" s="38" t="str">
        <f t="shared" si="96"/>
        <v>Desinvestering cumulatieve afschrijvingen en waardeverminderingen transport- en vervoermiddelen</v>
      </c>
      <c r="V501" s="37" t="str">
        <f t="shared" si="86"/>
        <v/>
      </c>
    </row>
    <row r="502" spans="1:22" x14ac:dyDescent="0.25">
      <c r="A502" s="54" t="s">
        <v>1041</v>
      </c>
      <c r="B502" s="55">
        <v>213020.04</v>
      </c>
      <c r="C502" s="54" t="s">
        <v>1042</v>
      </c>
      <c r="D502" s="56" t="s">
        <v>24</v>
      </c>
      <c r="E502" s="57">
        <v>5</v>
      </c>
      <c r="F502" s="38" t="str">
        <f t="shared" si="87"/>
        <v>B</v>
      </c>
      <c r="G502" s="38" t="str">
        <f t="shared" si="92"/>
        <v>Balans</v>
      </c>
      <c r="H502" s="38" t="str">
        <f t="shared" si="88"/>
        <v>BMva</v>
      </c>
      <c r="I502" s="38" t="str">
        <f t="shared" si="93"/>
        <v>MATERIËLE VASTE ACTIVA</v>
      </c>
      <c r="J502" s="38" t="str">
        <f t="shared" si="89"/>
        <v>BMvaTev</v>
      </c>
      <c r="K502" s="38" t="str">
        <f t="shared" si="94"/>
        <v>Transport- en vervoermiddelen</v>
      </c>
      <c r="L502" s="38" t="str">
        <f t="shared" si="90"/>
        <v>BMvaTevCae</v>
      </c>
      <c r="M502" s="38" t="str">
        <f t="shared" si="95"/>
        <v>Cumulatieve afschrijvingen en waardeverminderingen transport- en vervoermiddelen</v>
      </c>
      <c r="N502" s="38" t="str">
        <f t="shared" si="91"/>
        <v>BMvaTevCaeWvr</v>
      </c>
      <c r="O502" s="38" t="str">
        <f t="shared" si="96"/>
        <v>Waardeverminderingen transport- en vervoermiddelen</v>
      </c>
      <c r="V502" s="37" t="str">
        <f t="shared" si="86"/>
        <v/>
      </c>
    </row>
    <row r="503" spans="1:22" x14ac:dyDescent="0.25">
      <c r="A503" s="54" t="s">
        <v>1043</v>
      </c>
      <c r="B503" s="55">
        <v>213020.05</v>
      </c>
      <c r="C503" s="54" t="s">
        <v>1044</v>
      </c>
      <c r="D503" s="56" t="s">
        <v>10</v>
      </c>
      <c r="E503" s="57">
        <v>5</v>
      </c>
      <c r="F503" s="38" t="str">
        <f t="shared" si="87"/>
        <v>B</v>
      </c>
      <c r="G503" s="38" t="str">
        <f t="shared" si="92"/>
        <v>Balans</v>
      </c>
      <c r="H503" s="38" t="str">
        <f t="shared" si="88"/>
        <v>BMva</v>
      </c>
      <c r="I503" s="38" t="str">
        <f t="shared" si="93"/>
        <v>MATERIËLE VASTE ACTIVA</v>
      </c>
      <c r="J503" s="38" t="str">
        <f t="shared" si="89"/>
        <v>BMvaTev</v>
      </c>
      <c r="K503" s="38" t="str">
        <f t="shared" si="94"/>
        <v>Transport- en vervoermiddelen</v>
      </c>
      <c r="L503" s="38" t="str">
        <f t="shared" si="90"/>
        <v>BMvaTevCae</v>
      </c>
      <c r="M503" s="38" t="str">
        <f t="shared" si="95"/>
        <v>Cumulatieve afschrijvingen en waardeverminderingen transport- en vervoermiddelen</v>
      </c>
      <c r="N503" s="38" t="str">
        <f t="shared" si="91"/>
        <v>BMvaTevCaeTvw</v>
      </c>
      <c r="O503" s="38" t="str">
        <f t="shared" si="96"/>
        <v>Terugneming van waardeverminderingen transport- en vervoermiddelen</v>
      </c>
      <c r="V503" s="37" t="str">
        <f t="shared" si="86"/>
        <v/>
      </c>
    </row>
    <row r="504" spans="1:22" x14ac:dyDescent="0.25">
      <c r="A504" s="49" t="s">
        <v>1045</v>
      </c>
      <c r="B504" s="50" t="s">
        <v>1046</v>
      </c>
      <c r="C504" s="49" t="s">
        <v>1047</v>
      </c>
      <c r="D504" s="61" t="s">
        <v>10</v>
      </c>
      <c r="E504" s="62">
        <v>4</v>
      </c>
      <c r="F504" s="38" t="str">
        <f t="shared" si="87"/>
        <v>B</v>
      </c>
      <c r="G504" s="38" t="str">
        <f t="shared" si="92"/>
        <v>Balans</v>
      </c>
      <c r="H504" s="38" t="str">
        <f t="shared" si="88"/>
        <v>BMva</v>
      </c>
      <c r="I504" s="38" t="str">
        <f t="shared" si="93"/>
        <v>MATERIËLE VASTE ACTIVA</v>
      </c>
      <c r="J504" s="38" t="str">
        <f t="shared" si="89"/>
        <v>BMvaTev</v>
      </c>
      <c r="K504" s="38" t="str">
        <f t="shared" si="94"/>
        <v>Transport- en vervoermiddelen</v>
      </c>
      <c r="L504" s="38" t="str">
        <f t="shared" si="90"/>
        <v>BMvaTevCuh</v>
      </c>
      <c r="M504" s="38" t="str">
        <f t="shared" si="95"/>
        <v>Cumulatieve herwaarderingen transport- en vervoermiddelen</v>
      </c>
      <c r="N504" s="38" t="str">
        <f t="shared" si="91"/>
        <v/>
      </c>
      <c r="O504" s="38" t="str">
        <f t="shared" si="96"/>
        <v/>
      </c>
      <c r="V504" s="37" t="str">
        <f t="shared" si="86"/>
        <v/>
      </c>
    </row>
    <row r="505" spans="1:22" x14ac:dyDescent="0.25">
      <c r="A505" s="54" t="s">
        <v>1048</v>
      </c>
      <c r="B505" s="55">
        <v>213030.01</v>
      </c>
      <c r="C505" s="54" t="s">
        <v>1014</v>
      </c>
      <c r="D505" s="56" t="s">
        <v>10</v>
      </c>
      <c r="E505" s="57">
        <v>5</v>
      </c>
      <c r="F505" s="38" t="str">
        <f t="shared" si="87"/>
        <v>B</v>
      </c>
      <c r="G505" s="38" t="str">
        <f t="shared" si="92"/>
        <v>Balans</v>
      </c>
      <c r="H505" s="38" t="str">
        <f t="shared" si="88"/>
        <v>BMva</v>
      </c>
      <c r="I505" s="38" t="str">
        <f t="shared" si="93"/>
        <v>MATERIËLE VASTE ACTIVA</v>
      </c>
      <c r="J505" s="38" t="str">
        <f t="shared" si="89"/>
        <v>BMvaTev</v>
      </c>
      <c r="K505" s="38" t="str">
        <f t="shared" si="94"/>
        <v>Transport- en vervoermiddelen</v>
      </c>
      <c r="L505" s="38" t="str">
        <f t="shared" si="90"/>
        <v>BMvaTevCuh</v>
      </c>
      <c r="M505" s="38" t="str">
        <f t="shared" si="95"/>
        <v>Cumulatieve herwaarderingen transport- en vervoermiddelen</v>
      </c>
      <c r="N505" s="38" t="str">
        <f t="shared" si="91"/>
        <v>BMvaTevCuhBeg</v>
      </c>
      <c r="O505" s="38" t="str">
        <f t="shared" si="96"/>
        <v>Beginbalans transport- en vervoermiddelen</v>
      </c>
      <c r="V505" s="37" t="str">
        <f t="shared" si="86"/>
        <v/>
      </c>
    </row>
    <row r="506" spans="1:22" x14ac:dyDescent="0.25">
      <c r="A506" s="54" t="s">
        <v>1049</v>
      </c>
      <c r="B506" s="55">
        <v>213030.02</v>
      </c>
      <c r="C506" s="54" t="s">
        <v>1050</v>
      </c>
      <c r="D506" s="56" t="s">
        <v>10</v>
      </c>
      <c r="E506" s="57">
        <v>5</v>
      </c>
      <c r="F506" s="38" t="str">
        <f t="shared" si="87"/>
        <v>B</v>
      </c>
      <c r="G506" s="38" t="str">
        <f t="shared" si="92"/>
        <v>Balans</v>
      </c>
      <c r="H506" s="38" t="str">
        <f t="shared" si="88"/>
        <v>BMva</v>
      </c>
      <c r="I506" s="38" t="str">
        <f t="shared" si="93"/>
        <v>MATERIËLE VASTE ACTIVA</v>
      </c>
      <c r="J506" s="38" t="str">
        <f t="shared" si="89"/>
        <v>BMvaTev</v>
      </c>
      <c r="K506" s="38" t="str">
        <f t="shared" si="94"/>
        <v>Transport- en vervoermiddelen</v>
      </c>
      <c r="L506" s="38" t="str">
        <f t="shared" si="90"/>
        <v>BMvaTevCuh</v>
      </c>
      <c r="M506" s="38" t="str">
        <f t="shared" si="95"/>
        <v>Cumulatieve herwaarderingen transport- en vervoermiddelen</v>
      </c>
      <c r="N506" s="38" t="str">
        <f t="shared" si="91"/>
        <v>BMvaTevCuhHer</v>
      </c>
      <c r="O506" s="38" t="str">
        <f t="shared" si="96"/>
        <v>Herwaarderingen transport- en vervoermiddelen</v>
      </c>
      <c r="V506" s="37" t="str">
        <f t="shared" si="86"/>
        <v/>
      </c>
    </row>
    <row r="507" spans="1:22" x14ac:dyDescent="0.25">
      <c r="A507" s="54" t="s">
        <v>1051</v>
      </c>
      <c r="B507" s="55">
        <v>213030.03</v>
      </c>
      <c r="C507" s="54" t="s">
        <v>1052</v>
      </c>
      <c r="D507" s="56" t="s">
        <v>24</v>
      </c>
      <c r="E507" s="57">
        <v>5</v>
      </c>
      <c r="F507" s="38" t="str">
        <f t="shared" si="87"/>
        <v>B</v>
      </c>
      <c r="G507" s="38" t="str">
        <f t="shared" si="92"/>
        <v>Balans</v>
      </c>
      <c r="H507" s="38" t="str">
        <f t="shared" si="88"/>
        <v>BMva</v>
      </c>
      <c r="I507" s="38" t="str">
        <f t="shared" si="93"/>
        <v>MATERIËLE VASTE ACTIVA</v>
      </c>
      <c r="J507" s="38" t="str">
        <f t="shared" si="89"/>
        <v>BMvaTev</v>
      </c>
      <c r="K507" s="38" t="str">
        <f t="shared" si="94"/>
        <v>Transport- en vervoermiddelen</v>
      </c>
      <c r="L507" s="38" t="str">
        <f t="shared" si="90"/>
        <v>BMvaTevCuh</v>
      </c>
      <c r="M507" s="38" t="str">
        <f t="shared" si="95"/>
        <v>Cumulatieve herwaarderingen transport- en vervoermiddelen</v>
      </c>
      <c r="N507" s="38" t="str">
        <f t="shared" si="91"/>
        <v>BMvaTevCuhAfh</v>
      </c>
      <c r="O507" s="38" t="str">
        <f t="shared" si="96"/>
        <v>Afschrijving herwaarderingen transport- en vervoermiddelen</v>
      </c>
      <c r="V507" s="37" t="str">
        <f t="shared" si="86"/>
        <v/>
      </c>
    </row>
    <row r="508" spans="1:22" x14ac:dyDescent="0.25">
      <c r="A508" s="54" t="s">
        <v>1053</v>
      </c>
      <c r="B508" s="55">
        <v>213030.04</v>
      </c>
      <c r="C508" s="54" t="s">
        <v>1054</v>
      </c>
      <c r="D508" s="56" t="s">
        <v>24</v>
      </c>
      <c r="E508" s="57">
        <v>5</v>
      </c>
      <c r="F508" s="38" t="str">
        <f t="shared" si="87"/>
        <v>B</v>
      </c>
      <c r="G508" s="38" t="str">
        <f t="shared" si="92"/>
        <v>Balans</v>
      </c>
      <c r="H508" s="38" t="str">
        <f t="shared" si="88"/>
        <v>BMva</v>
      </c>
      <c r="I508" s="38" t="str">
        <f t="shared" si="93"/>
        <v>MATERIËLE VASTE ACTIVA</v>
      </c>
      <c r="J508" s="38" t="str">
        <f t="shared" si="89"/>
        <v>BMvaTev</v>
      </c>
      <c r="K508" s="38" t="str">
        <f t="shared" si="94"/>
        <v>Transport- en vervoermiddelen</v>
      </c>
      <c r="L508" s="38" t="str">
        <f t="shared" si="90"/>
        <v>BMvaTevCuh</v>
      </c>
      <c r="M508" s="38" t="str">
        <f t="shared" si="95"/>
        <v>Cumulatieve herwaarderingen transport- en vervoermiddelen</v>
      </c>
      <c r="N508" s="38" t="str">
        <f t="shared" si="91"/>
        <v>BMvaTevCuhDeh</v>
      </c>
      <c r="O508" s="38" t="str">
        <f t="shared" si="96"/>
        <v>Desinvestering herwaarderingen transport- en vervoermiddelen</v>
      </c>
      <c r="V508" s="37" t="str">
        <f t="shared" si="86"/>
        <v/>
      </c>
    </row>
    <row r="509" spans="1:22" x14ac:dyDescent="0.25">
      <c r="A509" s="43" t="s">
        <v>1055</v>
      </c>
      <c r="B509" s="44" t="s">
        <v>1056</v>
      </c>
      <c r="C509" s="43" t="s">
        <v>1057</v>
      </c>
      <c r="D509" s="45" t="s">
        <v>10</v>
      </c>
      <c r="E509" s="46">
        <v>3</v>
      </c>
      <c r="F509" s="38" t="str">
        <f t="shared" si="87"/>
        <v>B</v>
      </c>
      <c r="G509" s="38" t="str">
        <f t="shared" si="92"/>
        <v>Balans</v>
      </c>
      <c r="H509" s="38" t="str">
        <f t="shared" si="88"/>
        <v>BMva</v>
      </c>
      <c r="I509" s="38" t="str">
        <f t="shared" si="93"/>
        <v>MATERIËLE VASTE ACTIVA</v>
      </c>
      <c r="J509" s="38" t="str">
        <f t="shared" si="89"/>
        <v>BMvaObe</v>
      </c>
      <c r="K509" s="38" t="str">
        <f t="shared" si="94"/>
        <v>Overige vaste bedrijfsmiddelen</v>
      </c>
      <c r="L509" s="38" t="str">
        <f t="shared" si="90"/>
        <v/>
      </c>
      <c r="M509" s="38" t="str">
        <f t="shared" si="95"/>
        <v/>
      </c>
      <c r="N509" s="38" t="str">
        <f t="shared" si="91"/>
        <v/>
      </c>
      <c r="O509" s="38" t="str">
        <f t="shared" si="96"/>
        <v/>
      </c>
      <c r="V509" s="37" t="str">
        <f t="shared" si="86"/>
        <v/>
      </c>
    </row>
    <row r="510" spans="1:22" x14ac:dyDescent="0.25">
      <c r="A510" s="49" t="s">
        <v>1058</v>
      </c>
      <c r="B510" s="50" t="s">
        <v>1059</v>
      </c>
      <c r="C510" s="49" t="s">
        <v>1060</v>
      </c>
      <c r="D510" s="61" t="s">
        <v>10</v>
      </c>
      <c r="E510" s="62">
        <v>4</v>
      </c>
      <c r="F510" s="38" t="str">
        <f t="shared" si="87"/>
        <v>B</v>
      </c>
      <c r="G510" s="38" t="str">
        <f t="shared" si="92"/>
        <v>Balans</v>
      </c>
      <c r="H510" s="38" t="str">
        <f t="shared" si="88"/>
        <v>BMva</v>
      </c>
      <c r="I510" s="38" t="str">
        <f t="shared" si="93"/>
        <v>MATERIËLE VASTE ACTIVA</v>
      </c>
      <c r="J510" s="38" t="str">
        <f t="shared" si="89"/>
        <v>BMvaObe</v>
      </c>
      <c r="K510" s="38" t="str">
        <f t="shared" si="94"/>
        <v>Overige vaste bedrijfsmiddelen</v>
      </c>
      <c r="L510" s="38" t="str">
        <f t="shared" si="90"/>
        <v>BMvaObeVvp</v>
      </c>
      <c r="M510" s="38" t="str">
        <f t="shared" si="95"/>
        <v>Verkrijgings- of vervaardigingsprijs overige vaste bedrijfsmiddelen</v>
      </c>
      <c r="N510" s="38" t="str">
        <f t="shared" si="91"/>
        <v/>
      </c>
      <c r="O510" s="38" t="str">
        <f t="shared" si="96"/>
        <v/>
      </c>
      <c r="V510" s="37" t="str">
        <f t="shared" si="86"/>
        <v/>
      </c>
    </row>
    <row r="511" spans="1:22" x14ac:dyDescent="0.25">
      <c r="A511" s="54" t="s">
        <v>1061</v>
      </c>
      <c r="B511" s="55">
        <v>214010.01</v>
      </c>
      <c r="C511" s="54" t="s">
        <v>1062</v>
      </c>
      <c r="D511" s="56" t="s">
        <v>10</v>
      </c>
      <c r="E511" s="57">
        <v>5</v>
      </c>
      <c r="F511" s="38" t="str">
        <f t="shared" si="87"/>
        <v>B</v>
      </c>
      <c r="G511" s="38" t="str">
        <f t="shared" si="92"/>
        <v>Balans</v>
      </c>
      <c r="H511" s="38" t="str">
        <f t="shared" si="88"/>
        <v>BMva</v>
      </c>
      <c r="I511" s="38" t="str">
        <f t="shared" si="93"/>
        <v>MATERIËLE VASTE ACTIVA</v>
      </c>
      <c r="J511" s="38" t="str">
        <f t="shared" si="89"/>
        <v>BMvaObe</v>
      </c>
      <c r="K511" s="38" t="str">
        <f t="shared" si="94"/>
        <v>Overige vaste bedrijfsmiddelen</v>
      </c>
      <c r="L511" s="38" t="str">
        <f t="shared" si="90"/>
        <v>BMvaObeVvp</v>
      </c>
      <c r="M511" s="38" t="str">
        <f t="shared" si="95"/>
        <v>Verkrijgings- of vervaardigingsprijs overige vaste bedrijfsmiddelen</v>
      </c>
      <c r="N511" s="38" t="str">
        <f t="shared" si="91"/>
        <v>BMvaObeVvpBeg</v>
      </c>
      <c r="O511" s="38" t="str">
        <f t="shared" si="96"/>
        <v>Beginbalans overige vaste bedrijfsmiddelen</v>
      </c>
      <c r="V511" s="37" t="str">
        <f t="shared" si="86"/>
        <v/>
      </c>
    </row>
    <row r="512" spans="1:22" x14ac:dyDescent="0.25">
      <c r="A512" s="54" t="s">
        <v>1063</v>
      </c>
      <c r="B512" s="55">
        <v>214010.02</v>
      </c>
      <c r="C512" s="54" t="s">
        <v>1064</v>
      </c>
      <c r="D512" s="56" t="s">
        <v>10</v>
      </c>
      <c r="E512" s="57">
        <v>5</v>
      </c>
      <c r="F512" s="38" t="str">
        <f t="shared" si="87"/>
        <v>B</v>
      </c>
      <c r="G512" s="38" t="str">
        <f t="shared" si="92"/>
        <v>Balans</v>
      </c>
      <c r="H512" s="38" t="str">
        <f t="shared" si="88"/>
        <v>BMva</v>
      </c>
      <c r="I512" s="38" t="str">
        <f t="shared" si="93"/>
        <v>MATERIËLE VASTE ACTIVA</v>
      </c>
      <c r="J512" s="38" t="str">
        <f t="shared" si="89"/>
        <v>BMvaObe</v>
      </c>
      <c r="K512" s="38" t="str">
        <f t="shared" si="94"/>
        <v>Overige vaste bedrijfsmiddelen</v>
      </c>
      <c r="L512" s="38" t="str">
        <f t="shared" si="90"/>
        <v>BMvaObeVvp</v>
      </c>
      <c r="M512" s="38" t="str">
        <f t="shared" si="95"/>
        <v>Verkrijgings- of vervaardigingsprijs overige vaste bedrijfsmiddelen</v>
      </c>
      <c r="N512" s="38" t="str">
        <f t="shared" si="91"/>
        <v>BMvaObeVvpIna</v>
      </c>
      <c r="O512" s="38" t="str">
        <f t="shared" si="96"/>
        <v>Investeringen nieuw aangeschaft overige vaste bedrijfsmiddelen</v>
      </c>
      <c r="V512" s="37" t="str">
        <f t="shared" si="86"/>
        <v/>
      </c>
    </row>
    <row r="513" spans="1:22" x14ac:dyDescent="0.25">
      <c r="A513" s="54" t="s">
        <v>1065</v>
      </c>
      <c r="B513" s="55">
        <v>214010.03</v>
      </c>
      <c r="C513" s="54" t="s">
        <v>1066</v>
      </c>
      <c r="D513" s="56" t="s">
        <v>10</v>
      </c>
      <c r="E513" s="57">
        <v>5</v>
      </c>
      <c r="F513" s="38" t="str">
        <f t="shared" si="87"/>
        <v>B</v>
      </c>
      <c r="G513" s="38" t="str">
        <f t="shared" si="92"/>
        <v>Balans</v>
      </c>
      <c r="H513" s="38" t="str">
        <f t="shared" si="88"/>
        <v>BMva</v>
      </c>
      <c r="I513" s="38" t="str">
        <f t="shared" si="93"/>
        <v>MATERIËLE VASTE ACTIVA</v>
      </c>
      <c r="J513" s="38" t="str">
        <f t="shared" si="89"/>
        <v>BMvaObe</v>
      </c>
      <c r="K513" s="38" t="str">
        <f t="shared" si="94"/>
        <v>Overige vaste bedrijfsmiddelen</v>
      </c>
      <c r="L513" s="38" t="str">
        <f t="shared" si="90"/>
        <v>BMvaObeVvp</v>
      </c>
      <c r="M513" s="38" t="str">
        <f t="shared" si="95"/>
        <v>Verkrijgings- of vervaardigingsprijs overige vaste bedrijfsmiddelen</v>
      </c>
      <c r="N513" s="38" t="str">
        <f t="shared" si="91"/>
        <v>BMvaObeVvpIta</v>
      </c>
      <c r="O513" s="38" t="str">
        <f t="shared" si="96"/>
        <v>Investeringen tweedehands aangeschaft overige vaste bedrijfsmiddelen</v>
      </c>
      <c r="V513" s="37" t="str">
        <f t="shared" si="86"/>
        <v/>
      </c>
    </row>
    <row r="514" spans="1:22" x14ac:dyDescent="0.25">
      <c r="A514" s="54" t="s">
        <v>1067</v>
      </c>
      <c r="B514" s="55">
        <v>214010.04</v>
      </c>
      <c r="C514" s="54" t="s">
        <v>1068</v>
      </c>
      <c r="D514" s="56" t="s">
        <v>10</v>
      </c>
      <c r="E514" s="57">
        <v>5</v>
      </c>
      <c r="F514" s="38" t="str">
        <f t="shared" si="87"/>
        <v>B</v>
      </c>
      <c r="G514" s="38" t="str">
        <f t="shared" si="92"/>
        <v>Balans</v>
      </c>
      <c r="H514" s="38" t="str">
        <f t="shared" si="88"/>
        <v>BMva</v>
      </c>
      <c r="I514" s="38" t="str">
        <f t="shared" si="93"/>
        <v>MATERIËLE VASTE ACTIVA</v>
      </c>
      <c r="J514" s="38" t="str">
        <f t="shared" si="89"/>
        <v>BMvaObe</v>
      </c>
      <c r="K514" s="38" t="str">
        <f t="shared" si="94"/>
        <v>Overige vaste bedrijfsmiddelen</v>
      </c>
      <c r="L514" s="38" t="str">
        <f t="shared" si="90"/>
        <v>BMvaObeVvp</v>
      </c>
      <c r="M514" s="38" t="str">
        <f t="shared" si="95"/>
        <v>Verkrijgings- of vervaardigingsprijs overige vaste bedrijfsmiddelen</v>
      </c>
      <c r="N514" s="38" t="str">
        <f t="shared" si="91"/>
        <v>BMvaObeVvpIie</v>
      </c>
      <c r="O514" s="38" t="str">
        <f t="shared" si="96"/>
        <v>Investeringen in eigen beheer vervaardigd overige vaste bedrijfsmiddelen</v>
      </c>
      <c r="V514" s="37" t="str">
        <f t="shared" si="86"/>
        <v/>
      </c>
    </row>
    <row r="515" spans="1:22" x14ac:dyDescent="0.25">
      <c r="A515" s="54" t="s">
        <v>1069</v>
      </c>
      <c r="B515" s="55">
        <v>214010.05</v>
      </c>
      <c r="C515" s="54" t="s">
        <v>1070</v>
      </c>
      <c r="D515" s="56" t="s">
        <v>10</v>
      </c>
      <c r="E515" s="57">
        <v>5</v>
      </c>
      <c r="F515" s="38" t="str">
        <f t="shared" si="87"/>
        <v>B</v>
      </c>
      <c r="G515" s="38" t="str">
        <f t="shared" si="92"/>
        <v>Balans</v>
      </c>
      <c r="H515" s="38" t="str">
        <f t="shared" si="88"/>
        <v>BMva</v>
      </c>
      <c r="I515" s="38" t="str">
        <f t="shared" si="93"/>
        <v>MATERIËLE VASTE ACTIVA</v>
      </c>
      <c r="J515" s="38" t="str">
        <f t="shared" si="89"/>
        <v>BMvaObe</v>
      </c>
      <c r="K515" s="38" t="str">
        <f t="shared" si="94"/>
        <v>Overige vaste bedrijfsmiddelen</v>
      </c>
      <c r="L515" s="38" t="str">
        <f t="shared" si="90"/>
        <v>BMvaObeVvp</v>
      </c>
      <c r="M515" s="38" t="str">
        <f t="shared" si="95"/>
        <v>Verkrijgings- of vervaardigingsprijs overige vaste bedrijfsmiddelen</v>
      </c>
      <c r="N515" s="38" t="str">
        <f t="shared" si="91"/>
        <v>BMvaObeVvpAdo</v>
      </c>
      <c r="O515" s="38" t="str">
        <f t="shared" si="96"/>
        <v>Aankopen door overnames overige vaste bedrijfsmiddelen</v>
      </c>
      <c r="V515" s="37" t="str">
        <f t="shared" si="86"/>
        <v/>
      </c>
    </row>
    <row r="516" spans="1:22" x14ac:dyDescent="0.25">
      <c r="A516" s="54" t="s">
        <v>1071</v>
      </c>
      <c r="B516" s="55">
        <v>214010.06</v>
      </c>
      <c r="C516" s="54" t="s">
        <v>1072</v>
      </c>
      <c r="D516" s="56" t="s">
        <v>24</v>
      </c>
      <c r="E516" s="57">
        <v>5</v>
      </c>
      <c r="F516" s="38" t="str">
        <f t="shared" si="87"/>
        <v>B</v>
      </c>
      <c r="G516" s="38" t="str">
        <f t="shared" si="92"/>
        <v>Balans</v>
      </c>
      <c r="H516" s="38" t="str">
        <f t="shared" si="88"/>
        <v>BMva</v>
      </c>
      <c r="I516" s="38" t="str">
        <f t="shared" si="93"/>
        <v>MATERIËLE VASTE ACTIVA</v>
      </c>
      <c r="J516" s="38" t="str">
        <f t="shared" si="89"/>
        <v>BMvaObe</v>
      </c>
      <c r="K516" s="38" t="str">
        <f t="shared" si="94"/>
        <v>Overige vaste bedrijfsmiddelen</v>
      </c>
      <c r="L516" s="38" t="str">
        <f t="shared" si="90"/>
        <v>BMvaObeVvp</v>
      </c>
      <c r="M516" s="38" t="str">
        <f t="shared" si="95"/>
        <v>Verkrijgings- of vervaardigingsprijs overige vaste bedrijfsmiddelen</v>
      </c>
      <c r="N516" s="38" t="str">
        <f t="shared" si="91"/>
        <v>BMvaObeVvpDes</v>
      </c>
      <c r="O516" s="38" t="str">
        <f t="shared" si="96"/>
        <v>Desinvesteringen overige vaste bedrijfsmiddelen</v>
      </c>
      <c r="V516" s="37" t="str">
        <f t="shared" si="86"/>
        <v/>
      </c>
    </row>
    <row r="517" spans="1:22" x14ac:dyDescent="0.25">
      <c r="A517" s="54" t="s">
        <v>1073</v>
      </c>
      <c r="B517" s="55">
        <v>214010.07</v>
      </c>
      <c r="C517" s="54" t="s">
        <v>1074</v>
      </c>
      <c r="D517" s="56" t="s">
        <v>24</v>
      </c>
      <c r="E517" s="57">
        <v>5</v>
      </c>
      <c r="F517" s="38" t="str">
        <f t="shared" si="87"/>
        <v>B</v>
      </c>
      <c r="G517" s="38" t="str">
        <f t="shared" si="92"/>
        <v>Balans</v>
      </c>
      <c r="H517" s="38" t="str">
        <f t="shared" si="88"/>
        <v>BMva</v>
      </c>
      <c r="I517" s="38" t="str">
        <f t="shared" si="93"/>
        <v>MATERIËLE VASTE ACTIVA</v>
      </c>
      <c r="J517" s="38" t="str">
        <f t="shared" si="89"/>
        <v>BMvaObe</v>
      </c>
      <c r="K517" s="38" t="str">
        <f t="shared" si="94"/>
        <v>Overige vaste bedrijfsmiddelen</v>
      </c>
      <c r="L517" s="38" t="str">
        <f t="shared" si="90"/>
        <v>BMvaObeVvp</v>
      </c>
      <c r="M517" s="38" t="str">
        <f t="shared" si="95"/>
        <v>Verkrijgings- of vervaardigingsprijs overige vaste bedrijfsmiddelen</v>
      </c>
      <c r="N517" s="38" t="str">
        <f t="shared" si="91"/>
        <v>BMvaObeVvpDda</v>
      </c>
      <c r="O517" s="38" t="str">
        <f t="shared" si="96"/>
        <v>Desinvesteringen door afstotingen overige vaste bedrijfsmiddelen</v>
      </c>
      <c r="V517" s="37" t="str">
        <f t="shared" ref="V517:V580" si="97">IF(COUNTIF(R:R,R517)=0,"",COUNTIF(R:R,R517))</f>
        <v/>
      </c>
    </row>
    <row r="518" spans="1:22" x14ac:dyDescent="0.25">
      <c r="A518" s="54" t="s">
        <v>1075</v>
      </c>
      <c r="B518" s="55">
        <v>214010.08</v>
      </c>
      <c r="C518" s="54" t="s">
        <v>1076</v>
      </c>
      <c r="D518" s="56" t="s">
        <v>10</v>
      </c>
      <c r="E518" s="57">
        <v>5</v>
      </c>
      <c r="F518" s="38" t="str">
        <f t="shared" si="87"/>
        <v>B</v>
      </c>
      <c r="G518" s="38" t="str">
        <f t="shared" si="92"/>
        <v>Balans</v>
      </c>
      <c r="H518" s="38" t="str">
        <f t="shared" si="88"/>
        <v>BMva</v>
      </c>
      <c r="I518" s="38" t="str">
        <f t="shared" si="93"/>
        <v>MATERIËLE VASTE ACTIVA</v>
      </c>
      <c r="J518" s="38" t="str">
        <f t="shared" si="89"/>
        <v>BMvaObe</v>
      </c>
      <c r="K518" s="38" t="str">
        <f t="shared" si="94"/>
        <v>Overige vaste bedrijfsmiddelen</v>
      </c>
      <c r="L518" s="38" t="str">
        <f t="shared" si="90"/>
        <v>BMvaObeVvp</v>
      </c>
      <c r="M518" s="38" t="str">
        <f t="shared" si="95"/>
        <v>Verkrijgings- of vervaardigingsprijs overige vaste bedrijfsmiddelen</v>
      </c>
      <c r="N518" s="38" t="str">
        <f t="shared" si="91"/>
        <v>BMvaObeVvpOmv</v>
      </c>
      <c r="O518" s="38" t="str">
        <f t="shared" si="96"/>
        <v>Omrekeningsverschillen overige vaste bedrijfsmiddelen</v>
      </c>
      <c r="V518" s="37" t="str">
        <f t="shared" si="97"/>
        <v/>
      </c>
    </row>
    <row r="519" spans="1:22" x14ac:dyDescent="0.25">
      <c r="A519" s="54" t="s">
        <v>1077</v>
      </c>
      <c r="B519" s="55">
        <v>214010.09</v>
      </c>
      <c r="C519" s="54" t="s">
        <v>1078</v>
      </c>
      <c r="D519" s="56" t="s">
        <v>10</v>
      </c>
      <c r="E519" s="57">
        <v>5</v>
      </c>
      <c r="F519" s="38" t="str">
        <f t="shared" si="87"/>
        <v>B</v>
      </c>
      <c r="G519" s="38" t="str">
        <f t="shared" si="92"/>
        <v>Balans</v>
      </c>
      <c r="H519" s="38" t="str">
        <f t="shared" si="88"/>
        <v>BMva</v>
      </c>
      <c r="I519" s="38" t="str">
        <f t="shared" si="93"/>
        <v>MATERIËLE VASTE ACTIVA</v>
      </c>
      <c r="J519" s="38" t="str">
        <f t="shared" si="89"/>
        <v>BMvaObe</v>
      </c>
      <c r="K519" s="38" t="str">
        <f t="shared" si="94"/>
        <v>Overige vaste bedrijfsmiddelen</v>
      </c>
      <c r="L519" s="38" t="str">
        <f t="shared" si="90"/>
        <v>BMvaObeVvp</v>
      </c>
      <c r="M519" s="38" t="str">
        <f t="shared" si="95"/>
        <v>Verkrijgings- of vervaardigingsprijs overige vaste bedrijfsmiddelen</v>
      </c>
      <c r="N519" s="38" t="str">
        <f t="shared" si="91"/>
        <v>BMvaObeVvpOve</v>
      </c>
      <c r="O519" s="38" t="str">
        <f t="shared" si="96"/>
        <v>Overboekingen overige vaste bedrijfsmiddelen</v>
      </c>
      <c r="V519" s="37" t="str">
        <f t="shared" si="97"/>
        <v/>
      </c>
    </row>
    <row r="520" spans="1:22" x14ac:dyDescent="0.25">
      <c r="A520" s="54" t="s">
        <v>1079</v>
      </c>
      <c r="B520" s="55">
        <v>214010.1</v>
      </c>
      <c r="C520" s="54" t="s">
        <v>1080</v>
      </c>
      <c r="D520" s="56" t="s">
        <v>10</v>
      </c>
      <c r="E520" s="57">
        <v>5</v>
      </c>
      <c r="F520" s="38" t="str">
        <f t="shared" ref="F520:F583" si="98">IF(LEN(A520)&gt;=1,LEFT(A520,1),"")</f>
        <v>B</v>
      </c>
      <c r="G520" s="38" t="str">
        <f t="shared" si="92"/>
        <v>Balans</v>
      </c>
      <c r="H520" s="38" t="str">
        <f t="shared" si="88"/>
        <v>BMva</v>
      </c>
      <c r="I520" s="38" t="str">
        <f t="shared" si="93"/>
        <v>MATERIËLE VASTE ACTIVA</v>
      </c>
      <c r="J520" s="38" t="str">
        <f t="shared" si="89"/>
        <v>BMvaObe</v>
      </c>
      <c r="K520" s="38" t="str">
        <f t="shared" si="94"/>
        <v>Overige vaste bedrijfsmiddelen</v>
      </c>
      <c r="L520" s="38" t="str">
        <f t="shared" si="90"/>
        <v>BMvaObeVvp</v>
      </c>
      <c r="M520" s="38" t="str">
        <f t="shared" si="95"/>
        <v>Verkrijgings- of vervaardigingsprijs overige vaste bedrijfsmiddelen</v>
      </c>
      <c r="N520" s="38" t="str">
        <f t="shared" si="91"/>
        <v>BMvaObeVvpOvm</v>
      </c>
      <c r="O520" s="38" t="str">
        <f t="shared" si="96"/>
        <v>Overige mutaties overige vaste bedrijfsmiddelen</v>
      </c>
      <c r="V520" s="37" t="str">
        <f t="shared" si="97"/>
        <v/>
      </c>
    </row>
    <row r="521" spans="1:22" x14ac:dyDescent="0.25">
      <c r="A521" s="49" t="s">
        <v>1081</v>
      </c>
      <c r="B521" s="50" t="s">
        <v>1082</v>
      </c>
      <c r="C521" s="49" t="s">
        <v>1083</v>
      </c>
      <c r="D521" s="61" t="s">
        <v>24</v>
      </c>
      <c r="E521" s="62">
        <v>4</v>
      </c>
      <c r="F521" s="38" t="str">
        <f t="shared" si="98"/>
        <v>B</v>
      </c>
      <c r="G521" s="38" t="str">
        <f t="shared" si="92"/>
        <v>Balans</v>
      </c>
      <c r="H521" s="38" t="str">
        <f t="shared" si="88"/>
        <v>BMva</v>
      </c>
      <c r="I521" s="38" t="str">
        <f t="shared" si="93"/>
        <v>MATERIËLE VASTE ACTIVA</v>
      </c>
      <c r="J521" s="38" t="str">
        <f t="shared" si="89"/>
        <v>BMvaObe</v>
      </c>
      <c r="K521" s="38" t="str">
        <f t="shared" si="94"/>
        <v>Overige vaste bedrijfsmiddelen</v>
      </c>
      <c r="L521" s="38" t="str">
        <f t="shared" si="90"/>
        <v>BMvaObeCae</v>
      </c>
      <c r="M521" s="38" t="str">
        <f t="shared" si="95"/>
        <v>Cumulatieve afschrijvingen en waardeverminderingen overige vaste bedrijfsmiddelen</v>
      </c>
      <c r="N521" s="38" t="str">
        <f t="shared" si="91"/>
        <v/>
      </c>
      <c r="O521" s="38" t="str">
        <f t="shared" si="96"/>
        <v/>
      </c>
      <c r="V521" s="37" t="str">
        <f t="shared" si="97"/>
        <v/>
      </c>
    </row>
    <row r="522" spans="1:22" x14ac:dyDescent="0.25">
      <c r="A522" s="54" t="s">
        <v>1084</v>
      </c>
      <c r="B522" s="55">
        <v>214020.01</v>
      </c>
      <c r="C522" s="54" t="s">
        <v>1062</v>
      </c>
      <c r="D522" s="56" t="s">
        <v>24</v>
      </c>
      <c r="E522" s="57">
        <v>5</v>
      </c>
      <c r="F522" s="38" t="str">
        <f t="shared" si="98"/>
        <v>B</v>
      </c>
      <c r="G522" s="38" t="str">
        <f t="shared" si="92"/>
        <v>Balans</v>
      </c>
      <c r="H522" s="38" t="str">
        <f t="shared" si="88"/>
        <v>BMva</v>
      </c>
      <c r="I522" s="38" t="str">
        <f t="shared" si="93"/>
        <v>MATERIËLE VASTE ACTIVA</v>
      </c>
      <c r="J522" s="38" t="str">
        <f t="shared" si="89"/>
        <v>BMvaObe</v>
      </c>
      <c r="K522" s="38" t="str">
        <f t="shared" si="94"/>
        <v>Overige vaste bedrijfsmiddelen</v>
      </c>
      <c r="L522" s="38" t="str">
        <f t="shared" si="90"/>
        <v>BMvaObeCae</v>
      </c>
      <c r="M522" s="38" t="str">
        <f t="shared" si="95"/>
        <v>Cumulatieve afschrijvingen en waardeverminderingen overige vaste bedrijfsmiddelen</v>
      </c>
      <c r="N522" s="38" t="str">
        <f t="shared" si="91"/>
        <v>BMvaObeCaeBeg</v>
      </c>
      <c r="O522" s="38" t="str">
        <f t="shared" si="96"/>
        <v>Beginbalans overige vaste bedrijfsmiddelen</v>
      </c>
      <c r="V522" s="37" t="str">
        <f t="shared" si="97"/>
        <v/>
      </c>
    </row>
    <row r="523" spans="1:22" x14ac:dyDescent="0.25">
      <c r="A523" s="54" t="s">
        <v>1085</v>
      </c>
      <c r="B523" s="55">
        <v>214020.02</v>
      </c>
      <c r="C523" s="54" t="s">
        <v>1086</v>
      </c>
      <c r="D523" s="56" t="s">
        <v>24</v>
      </c>
      <c r="E523" s="57">
        <v>5</v>
      </c>
      <c r="F523" s="38" t="str">
        <f t="shared" si="98"/>
        <v>B</v>
      </c>
      <c r="G523" s="38" t="str">
        <f t="shared" si="92"/>
        <v>Balans</v>
      </c>
      <c r="H523" s="38" t="str">
        <f t="shared" si="88"/>
        <v>BMva</v>
      </c>
      <c r="I523" s="38" t="str">
        <f t="shared" si="93"/>
        <v>MATERIËLE VASTE ACTIVA</v>
      </c>
      <c r="J523" s="38" t="str">
        <f t="shared" si="89"/>
        <v>BMvaObe</v>
      </c>
      <c r="K523" s="38" t="str">
        <f t="shared" si="94"/>
        <v>Overige vaste bedrijfsmiddelen</v>
      </c>
      <c r="L523" s="38" t="str">
        <f t="shared" si="90"/>
        <v>BMvaObeCae</v>
      </c>
      <c r="M523" s="38" t="str">
        <f t="shared" si="95"/>
        <v>Cumulatieve afschrijvingen en waardeverminderingen overige vaste bedrijfsmiddelen</v>
      </c>
      <c r="N523" s="38" t="str">
        <f t="shared" si="91"/>
        <v>BMvaObeCaeAfs</v>
      </c>
      <c r="O523" s="38" t="str">
        <f t="shared" si="96"/>
        <v>Afschrijvingen overige vaste bedrijfsmiddelen</v>
      </c>
      <c r="V523" s="37" t="str">
        <f t="shared" si="97"/>
        <v/>
      </c>
    </row>
    <row r="524" spans="1:22" ht="31.5" x14ac:dyDescent="0.25">
      <c r="A524" s="54" t="s">
        <v>1087</v>
      </c>
      <c r="B524" s="55">
        <v>214020.03</v>
      </c>
      <c r="C524" s="54" t="s">
        <v>1088</v>
      </c>
      <c r="D524" s="56" t="s">
        <v>10</v>
      </c>
      <c r="E524" s="57">
        <v>5</v>
      </c>
      <c r="F524" s="38" t="str">
        <f t="shared" si="98"/>
        <v>B</v>
      </c>
      <c r="G524" s="38" t="str">
        <f t="shared" si="92"/>
        <v>Balans</v>
      </c>
      <c r="H524" s="38" t="str">
        <f t="shared" si="88"/>
        <v>BMva</v>
      </c>
      <c r="I524" s="38" t="str">
        <f t="shared" si="93"/>
        <v>MATERIËLE VASTE ACTIVA</v>
      </c>
      <c r="J524" s="38" t="str">
        <f t="shared" si="89"/>
        <v>BMvaObe</v>
      </c>
      <c r="K524" s="38" t="str">
        <f t="shared" si="94"/>
        <v>Overige vaste bedrijfsmiddelen</v>
      </c>
      <c r="L524" s="38" t="str">
        <f t="shared" si="90"/>
        <v>BMvaObeCae</v>
      </c>
      <c r="M524" s="38" t="str">
        <f t="shared" si="95"/>
        <v>Cumulatieve afschrijvingen en waardeverminderingen overige vaste bedrijfsmiddelen</v>
      </c>
      <c r="N524" s="38" t="str">
        <f t="shared" si="91"/>
        <v>BMvaObeCaeDca</v>
      </c>
      <c r="O524" s="38" t="str">
        <f t="shared" si="96"/>
        <v>Desinvestering cumulatieve afschrijvingen en waardeverminderingen overige vaste bedrijfsmiddelen</v>
      </c>
      <c r="V524" s="37" t="str">
        <f t="shared" si="97"/>
        <v/>
      </c>
    </row>
    <row r="525" spans="1:22" x14ac:dyDescent="0.25">
      <c r="A525" s="54" t="s">
        <v>1089</v>
      </c>
      <c r="B525" s="55">
        <v>214020.04</v>
      </c>
      <c r="C525" s="54" t="s">
        <v>1090</v>
      </c>
      <c r="D525" s="56" t="s">
        <v>24</v>
      </c>
      <c r="E525" s="57">
        <v>5</v>
      </c>
      <c r="F525" s="38" t="str">
        <f t="shared" si="98"/>
        <v>B</v>
      </c>
      <c r="G525" s="38" t="str">
        <f t="shared" si="92"/>
        <v>Balans</v>
      </c>
      <c r="H525" s="38" t="str">
        <f t="shared" si="88"/>
        <v>BMva</v>
      </c>
      <c r="I525" s="38" t="str">
        <f t="shared" si="93"/>
        <v>MATERIËLE VASTE ACTIVA</v>
      </c>
      <c r="J525" s="38" t="str">
        <f t="shared" si="89"/>
        <v>BMvaObe</v>
      </c>
      <c r="K525" s="38" t="str">
        <f t="shared" si="94"/>
        <v>Overige vaste bedrijfsmiddelen</v>
      </c>
      <c r="L525" s="38" t="str">
        <f t="shared" si="90"/>
        <v>BMvaObeCae</v>
      </c>
      <c r="M525" s="38" t="str">
        <f t="shared" si="95"/>
        <v>Cumulatieve afschrijvingen en waardeverminderingen overige vaste bedrijfsmiddelen</v>
      </c>
      <c r="N525" s="38" t="str">
        <f t="shared" si="91"/>
        <v>BMvaObeCaeWvr</v>
      </c>
      <c r="O525" s="38" t="str">
        <f t="shared" si="96"/>
        <v>Waardeverminderingen overige vaste bedrijfsmiddelen</v>
      </c>
      <c r="V525" s="37" t="str">
        <f t="shared" si="97"/>
        <v/>
      </c>
    </row>
    <row r="526" spans="1:22" x14ac:dyDescent="0.25">
      <c r="A526" s="54" t="s">
        <v>1091</v>
      </c>
      <c r="B526" s="55">
        <v>214020.05</v>
      </c>
      <c r="C526" s="54" t="s">
        <v>1092</v>
      </c>
      <c r="D526" s="56" t="s">
        <v>10</v>
      </c>
      <c r="E526" s="57">
        <v>5</v>
      </c>
      <c r="F526" s="38" t="str">
        <f t="shared" si="98"/>
        <v>B</v>
      </c>
      <c r="G526" s="38" t="str">
        <f t="shared" si="92"/>
        <v>Balans</v>
      </c>
      <c r="H526" s="38" t="str">
        <f t="shared" ref="H526:H589" si="99">IF(LEN(A526)&gt;=4,LEFT(A526,4),"")</f>
        <v>BMva</v>
      </c>
      <c r="I526" s="38" t="str">
        <f t="shared" si="93"/>
        <v>MATERIËLE VASTE ACTIVA</v>
      </c>
      <c r="J526" s="38" t="str">
        <f t="shared" ref="J526:J589" si="100">IF(LEN(A526)&gt;=7,LEFT(A526,7),"")</f>
        <v>BMvaObe</v>
      </c>
      <c r="K526" s="38" t="str">
        <f t="shared" si="94"/>
        <v>Overige vaste bedrijfsmiddelen</v>
      </c>
      <c r="L526" s="38" t="str">
        <f t="shared" ref="L526:L589" si="101">IF(LEN(A526)&gt;=10,LEFT(A526,10),"")</f>
        <v>BMvaObeCae</v>
      </c>
      <c r="M526" s="38" t="str">
        <f t="shared" si="95"/>
        <v>Cumulatieve afschrijvingen en waardeverminderingen overige vaste bedrijfsmiddelen</v>
      </c>
      <c r="N526" s="38" t="str">
        <f t="shared" ref="N526:N589" si="102">IF(LEN(A526)&gt;=13,LEFT(A526,13),"")</f>
        <v>BMvaObeCaeTvw</v>
      </c>
      <c r="O526" s="38" t="str">
        <f t="shared" si="96"/>
        <v>Terugneming van waardeverminderingen overige vaste bedrijfsmiddelen</v>
      </c>
      <c r="V526" s="37" t="str">
        <f t="shared" si="97"/>
        <v/>
      </c>
    </row>
    <row r="527" spans="1:22" x14ac:dyDescent="0.25">
      <c r="A527" s="49" t="s">
        <v>1093</v>
      </c>
      <c r="B527" s="50" t="s">
        <v>1094</v>
      </c>
      <c r="C527" s="49" t="s">
        <v>1095</v>
      </c>
      <c r="D527" s="61" t="s">
        <v>10</v>
      </c>
      <c r="E527" s="62">
        <v>4</v>
      </c>
      <c r="F527" s="38" t="str">
        <f t="shared" si="98"/>
        <v>B</v>
      </c>
      <c r="G527" s="38" t="str">
        <f t="shared" si="92"/>
        <v>Balans</v>
      </c>
      <c r="H527" s="38" t="str">
        <f t="shared" si="99"/>
        <v>BMva</v>
      </c>
      <c r="I527" s="38" t="str">
        <f t="shared" si="93"/>
        <v>MATERIËLE VASTE ACTIVA</v>
      </c>
      <c r="J527" s="38" t="str">
        <f t="shared" si="100"/>
        <v>BMvaObe</v>
      </c>
      <c r="K527" s="38" t="str">
        <f t="shared" si="94"/>
        <v>Overige vaste bedrijfsmiddelen</v>
      </c>
      <c r="L527" s="38" t="str">
        <f t="shared" si="101"/>
        <v>BMvaObeCuh</v>
      </c>
      <c r="M527" s="38" t="str">
        <f t="shared" si="95"/>
        <v>Cumulatieve herwaarderingen overige vaste bedrijfsmiddelen</v>
      </c>
      <c r="N527" s="38" t="str">
        <f t="shared" si="102"/>
        <v/>
      </c>
      <c r="O527" s="38" t="str">
        <f t="shared" si="96"/>
        <v/>
      </c>
      <c r="V527" s="37" t="str">
        <f t="shared" si="97"/>
        <v/>
      </c>
    </row>
    <row r="528" spans="1:22" x14ac:dyDescent="0.25">
      <c r="A528" s="54" t="s">
        <v>1096</v>
      </c>
      <c r="B528" s="55">
        <v>214030.01</v>
      </c>
      <c r="C528" s="54" t="s">
        <v>1062</v>
      </c>
      <c r="D528" s="56" t="s">
        <v>10</v>
      </c>
      <c r="E528" s="57">
        <v>5</v>
      </c>
      <c r="F528" s="38" t="str">
        <f t="shared" si="98"/>
        <v>B</v>
      </c>
      <c r="G528" s="38" t="str">
        <f t="shared" si="92"/>
        <v>Balans</v>
      </c>
      <c r="H528" s="38" t="str">
        <f t="shared" si="99"/>
        <v>BMva</v>
      </c>
      <c r="I528" s="38" t="str">
        <f t="shared" si="93"/>
        <v>MATERIËLE VASTE ACTIVA</v>
      </c>
      <c r="J528" s="38" t="str">
        <f t="shared" si="100"/>
        <v>BMvaObe</v>
      </c>
      <c r="K528" s="38" t="str">
        <f t="shared" si="94"/>
        <v>Overige vaste bedrijfsmiddelen</v>
      </c>
      <c r="L528" s="38" t="str">
        <f t="shared" si="101"/>
        <v>BMvaObeCuh</v>
      </c>
      <c r="M528" s="38" t="str">
        <f t="shared" si="95"/>
        <v>Cumulatieve herwaarderingen overige vaste bedrijfsmiddelen</v>
      </c>
      <c r="N528" s="38" t="str">
        <f t="shared" si="102"/>
        <v>BMvaObeCuhBeg</v>
      </c>
      <c r="O528" s="38" t="str">
        <f t="shared" si="96"/>
        <v>Beginbalans overige vaste bedrijfsmiddelen</v>
      </c>
      <c r="V528" s="37" t="str">
        <f t="shared" si="97"/>
        <v/>
      </c>
    </row>
    <row r="529" spans="1:22" x14ac:dyDescent="0.25">
      <c r="A529" s="54" t="s">
        <v>1097</v>
      </c>
      <c r="B529" s="55">
        <v>214030.02</v>
      </c>
      <c r="C529" s="54" t="s">
        <v>1098</v>
      </c>
      <c r="D529" s="56" t="s">
        <v>10</v>
      </c>
      <c r="E529" s="57">
        <v>5</v>
      </c>
      <c r="F529" s="38" t="str">
        <f t="shared" si="98"/>
        <v>B</v>
      </c>
      <c r="G529" s="38" t="str">
        <f t="shared" si="92"/>
        <v>Balans</v>
      </c>
      <c r="H529" s="38" t="str">
        <f t="shared" si="99"/>
        <v>BMva</v>
      </c>
      <c r="I529" s="38" t="str">
        <f t="shared" si="93"/>
        <v>MATERIËLE VASTE ACTIVA</v>
      </c>
      <c r="J529" s="38" t="str">
        <f t="shared" si="100"/>
        <v>BMvaObe</v>
      </c>
      <c r="K529" s="38" t="str">
        <f t="shared" si="94"/>
        <v>Overige vaste bedrijfsmiddelen</v>
      </c>
      <c r="L529" s="38" t="str">
        <f t="shared" si="101"/>
        <v>BMvaObeCuh</v>
      </c>
      <c r="M529" s="38" t="str">
        <f t="shared" si="95"/>
        <v>Cumulatieve herwaarderingen overige vaste bedrijfsmiddelen</v>
      </c>
      <c r="N529" s="38" t="str">
        <f t="shared" si="102"/>
        <v>BMvaObeCuhHer</v>
      </c>
      <c r="O529" s="38" t="str">
        <f t="shared" si="96"/>
        <v>Herwaarderingen overige vaste bedrijfsmiddelen</v>
      </c>
      <c r="V529" s="37" t="str">
        <f t="shared" si="97"/>
        <v/>
      </c>
    </row>
    <row r="530" spans="1:22" x14ac:dyDescent="0.25">
      <c r="A530" s="54" t="s">
        <v>1099</v>
      </c>
      <c r="B530" s="55">
        <v>214030.03</v>
      </c>
      <c r="C530" s="54" t="s">
        <v>1100</v>
      </c>
      <c r="D530" s="56" t="s">
        <v>24</v>
      </c>
      <c r="E530" s="57">
        <v>5</v>
      </c>
      <c r="F530" s="38" t="str">
        <f t="shared" si="98"/>
        <v>B</v>
      </c>
      <c r="G530" s="38" t="str">
        <f t="shared" si="92"/>
        <v>Balans</v>
      </c>
      <c r="H530" s="38" t="str">
        <f t="shared" si="99"/>
        <v>BMva</v>
      </c>
      <c r="I530" s="38" t="str">
        <f t="shared" si="93"/>
        <v>MATERIËLE VASTE ACTIVA</v>
      </c>
      <c r="J530" s="38" t="str">
        <f t="shared" si="100"/>
        <v>BMvaObe</v>
      </c>
      <c r="K530" s="38" t="str">
        <f t="shared" si="94"/>
        <v>Overige vaste bedrijfsmiddelen</v>
      </c>
      <c r="L530" s="38" t="str">
        <f t="shared" si="101"/>
        <v>BMvaObeCuh</v>
      </c>
      <c r="M530" s="38" t="str">
        <f t="shared" si="95"/>
        <v>Cumulatieve herwaarderingen overige vaste bedrijfsmiddelen</v>
      </c>
      <c r="N530" s="38" t="str">
        <f t="shared" si="102"/>
        <v>BMvaObeCuhAfh</v>
      </c>
      <c r="O530" s="38" t="str">
        <f t="shared" si="96"/>
        <v>Afschrijving herwaarderingen overige vaste bedrijfsmiddelen</v>
      </c>
      <c r="V530" s="37" t="str">
        <f t="shared" si="97"/>
        <v/>
      </c>
    </row>
    <row r="531" spans="1:22" x14ac:dyDescent="0.25">
      <c r="A531" s="54" t="s">
        <v>1101</v>
      </c>
      <c r="B531" s="55">
        <v>214030.04</v>
      </c>
      <c r="C531" s="54" t="s">
        <v>1102</v>
      </c>
      <c r="D531" s="56" t="s">
        <v>24</v>
      </c>
      <c r="E531" s="57">
        <v>5</v>
      </c>
      <c r="F531" s="38" t="str">
        <f t="shared" si="98"/>
        <v>B</v>
      </c>
      <c r="G531" s="38" t="str">
        <f t="shared" si="92"/>
        <v>Balans</v>
      </c>
      <c r="H531" s="38" t="str">
        <f t="shared" si="99"/>
        <v>BMva</v>
      </c>
      <c r="I531" s="38" t="str">
        <f t="shared" si="93"/>
        <v>MATERIËLE VASTE ACTIVA</v>
      </c>
      <c r="J531" s="38" t="str">
        <f t="shared" si="100"/>
        <v>BMvaObe</v>
      </c>
      <c r="K531" s="38" t="str">
        <f t="shared" si="94"/>
        <v>Overige vaste bedrijfsmiddelen</v>
      </c>
      <c r="L531" s="38" t="str">
        <f t="shared" si="101"/>
        <v>BMvaObeCuh</v>
      </c>
      <c r="M531" s="38" t="str">
        <f t="shared" si="95"/>
        <v>Cumulatieve herwaarderingen overige vaste bedrijfsmiddelen</v>
      </c>
      <c r="N531" s="38" t="str">
        <f t="shared" si="102"/>
        <v>BMvaObeCuhDeh</v>
      </c>
      <c r="O531" s="38" t="str">
        <f t="shared" si="96"/>
        <v>Desinvestering herwaarderingen overige vaste bedrijfsmiddelen</v>
      </c>
      <c r="V531" s="37" t="str">
        <f t="shared" si="97"/>
        <v/>
      </c>
    </row>
    <row r="532" spans="1:22" x14ac:dyDescent="0.25">
      <c r="A532" s="43" t="s">
        <v>1103</v>
      </c>
      <c r="B532" s="44" t="s">
        <v>1104</v>
      </c>
      <c r="C532" s="43" t="s">
        <v>1105</v>
      </c>
      <c r="D532" s="45" t="s">
        <v>10</v>
      </c>
      <c r="E532" s="46">
        <v>3</v>
      </c>
      <c r="F532" s="38" t="str">
        <f t="shared" si="98"/>
        <v>B</v>
      </c>
      <c r="G532" s="38" t="str">
        <f t="shared" si="92"/>
        <v>Balans</v>
      </c>
      <c r="H532" s="38" t="str">
        <f t="shared" si="99"/>
        <v>BMva</v>
      </c>
      <c r="I532" s="38" t="str">
        <f t="shared" si="93"/>
        <v>MATERIËLE VASTE ACTIVA</v>
      </c>
      <c r="J532" s="38" t="str">
        <f t="shared" si="100"/>
        <v>BMvaBei</v>
      </c>
      <c r="K532" s="38" t="str">
        <f t="shared" si="94"/>
        <v>Bedrijfsinventaris</v>
      </c>
      <c r="L532" s="38" t="str">
        <f t="shared" si="101"/>
        <v/>
      </c>
      <c r="M532" s="38" t="str">
        <f t="shared" si="95"/>
        <v/>
      </c>
      <c r="N532" s="38" t="str">
        <f t="shared" si="102"/>
        <v/>
      </c>
      <c r="O532" s="38" t="str">
        <f t="shared" si="96"/>
        <v/>
      </c>
      <c r="R532" s="47">
        <v>200</v>
      </c>
      <c r="S532" s="48" t="s">
        <v>5657</v>
      </c>
      <c r="T532" s="37">
        <v>61</v>
      </c>
      <c r="U532" s="48" t="s">
        <v>5647</v>
      </c>
      <c r="V532" s="37">
        <f t="shared" si="97"/>
        <v>1</v>
      </c>
    </row>
    <row r="533" spans="1:22" x14ac:dyDescent="0.25">
      <c r="A533" s="49" t="s">
        <v>1106</v>
      </c>
      <c r="B533" s="50" t="s">
        <v>1107</v>
      </c>
      <c r="C533" s="49" t="s">
        <v>1108</v>
      </c>
      <c r="D533" s="61" t="s">
        <v>10</v>
      </c>
      <c r="E533" s="62">
        <v>4</v>
      </c>
      <c r="F533" s="38" t="str">
        <f t="shared" si="98"/>
        <v>B</v>
      </c>
      <c r="G533" s="38" t="str">
        <f t="shared" si="92"/>
        <v>Balans</v>
      </c>
      <c r="H533" s="38" t="str">
        <f t="shared" si="99"/>
        <v>BMva</v>
      </c>
      <c r="I533" s="38" t="str">
        <f t="shared" si="93"/>
        <v>MATERIËLE VASTE ACTIVA</v>
      </c>
      <c r="J533" s="38" t="str">
        <f t="shared" si="100"/>
        <v>BMvaBei</v>
      </c>
      <c r="K533" s="38" t="str">
        <f t="shared" si="94"/>
        <v>Bedrijfsinventaris</v>
      </c>
      <c r="L533" s="38" t="str">
        <f t="shared" si="101"/>
        <v>BMvaBeiVvp</v>
      </c>
      <c r="M533" s="38" t="str">
        <f t="shared" si="95"/>
        <v>Verkrijgings- of vervaardigingsprijs bedrijfsinventaris</v>
      </c>
      <c r="N533" s="38" t="str">
        <f t="shared" si="102"/>
        <v/>
      </c>
      <c r="O533" s="38" t="str">
        <f t="shared" si="96"/>
        <v/>
      </c>
      <c r="V533" s="37" t="str">
        <f t="shared" si="97"/>
        <v/>
      </c>
    </row>
    <row r="534" spans="1:22" x14ac:dyDescent="0.25">
      <c r="A534" s="54" t="s">
        <v>1109</v>
      </c>
      <c r="B534" s="55">
        <v>215010.01</v>
      </c>
      <c r="C534" s="54" t="s">
        <v>1110</v>
      </c>
      <c r="D534" s="56" t="s">
        <v>10</v>
      </c>
      <c r="E534" s="57">
        <v>5</v>
      </c>
      <c r="F534" s="38" t="str">
        <f t="shared" si="98"/>
        <v>B</v>
      </c>
      <c r="G534" s="38" t="str">
        <f t="shared" si="92"/>
        <v>Balans</v>
      </c>
      <c r="H534" s="38" t="str">
        <f t="shared" si="99"/>
        <v>BMva</v>
      </c>
      <c r="I534" s="38" t="str">
        <f t="shared" si="93"/>
        <v>MATERIËLE VASTE ACTIVA</v>
      </c>
      <c r="J534" s="38" t="str">
        <f t="shared" si="100"/>
        <v>BMvaBei</v>
      </c>
      <c r="K534" s="38" t="str">
        <f t="shared" si="94"/>
        <v>Bedrijfsinventaris</v>
      </c>
      <c r="L534" s="38" t="str">
        <f t="shared" si="101"/>
        <v>BMvaBeiVvp</v>
      </c>
      <c r="M534" s="38" t="str">
        <f t="shared" si="95"/>
        <v>Verkrijgings- of vervaardigingsprijs bedrijfsinventaris</v>
      </c>
      <c r="N534" s="38" t="str">
        <f t="shared" si="102"/>
        <v>BMvaBeiVvpBeg</v>
      </c>
      <c r="O534" s="38" t="str">
        <f t="shared" si="96"/>
        <v>Beginbalans bedrijfsinventaris</v>
      </c>
      <c r="R534" s="63"/>
      <c r="S534" s="64"/>
      <c r="T534" s="65"/>
      <c r="U534" s="66"/>
      <c r="V534" s="37" t="str">
        <f t="shared" si="97"/>
        <v/>
      </c>
    </row>
    <row r="535" spans="1:22" x14ac:dyDescent="0.25">
      <c r="A535" s="54" t="s">
        <v>1111</v>
      </c>
      <c r="B535" s="55">
        <v>215010.02</v>
      </c>
      <c r="C535" s="54" t="s">
        <v>1112</v>
      </c>
      <c r="D535" s="56" t="s">
        <v>10</v>
      </c>
      <c r="E535" s="57">
        <v>5</v>
      </c>
      <c r="F535" s="38" t="str">
        <f t="shared" si="98"/>
        <v>B</v>
      </c>
      <c r="G535" s="38" t="str">
        <f t="shared" si="92"/>
        <v>Balans</v>
      </c>
      <c r="H535" s="38" t="str">
        <f t="shared" si="99"/>
        <v>BMva</v>
      </c>
      <c r="I535" s="38" t="str">
        <f t="shared" si="93"/>
        <v>MATERIËLE VASTE ACTIVA</v>
      </c>
      <c r="J535" s="38" t="str">
        <f t="shared" si="100"/>
        <v>BMvaBei</v>
      </c>
      <c r="K535" s="38" t="str">
        <f t="shared" si="94"/>
        <v>Bedrijfsinventaris</v>
      </c>
      <c r="L535" s="38" t="str">
        <f t="shared" si="101"/>
        <v>BMvaBeiVvp</v>
      </c>
      <c r="M535" s="38" t="str">
        <f t="shared" si="95"/>
        <v>Verkrijgings- of vervaardigingsprijs bedrijfsinventaris</v>
      </c>
      <c r="N535" s="38" t="str">
        <f t="shared" si="102"/>
        <v>BMvaBeiVvpIna</v>
      </c>
      <c r="O535" s="38" t="str">
        <f t="shared" si="96"/>
        <v>Investeringen nieuw aangeschaft bedrijfsinventaris</v>
      </c>
      <c r="R535" s="63"/>
      <c r="S535" s="64"/>
      <c r="T535" s="65"/>
      <c r="U535" s="66"/>
      <c r="V535" s="37" t="str">
        <f t="shared" si="97"/>
        <v/>
      </c>
    </row>
    <row r="536" spans="1:22" x14ac:dyDescent="0.25">
      <c r="A536" s="54" t="s">
        <v>1113</v>
      </c>
      <c r="B536" s="55">
        <v>215010.03</v>
      </c>
      <c r="C536" s="54" t="s">
        <v>1114</v>
      </c>
      <c r="D536" s="56" t="s">
        <v>10</v>
      </c>
      <c r="E536" s="57">
        <v>5</v>
      </c>
      <c r="F536" s="38" t="str">
        <f t="shared" si="98"/>
        <v>B</v>
      </c>
      <c r="G536" s="38" t="str">
        <f t="shared" si="92"/>
        <v>Balans</v>
      </c>
      <c r="H536" s="38" t="str">
        <f t="shared" si="99"/>
        <v>BMva</v>
      </c>
      <c r="I536" s="38" t="str">
        <f t="shared" si="93"/>
        <v>MATERIËLE VASTE ACTIVA</v>
      </c>
      <c r="J536" s="38" t="str">
        <f t="shared" si="100"/>
        <v>BMvaBei</v>
      </c>
      <c r="K536" s="38" t="str">
        <f t="shared" si="94"/>
        <v>Bedrijfsinventaris</v>
      </c>
      <c r="L536" s="38" t="str">
        <f t="shared" si="101"/>
        <v>BMvaBeiVvp</v>
      </c>
      <c r="M536" s="38" t="str">
        <f t="shared" si="95"/>
        <v>Verkrijgings- of vervaardigingsprijs bedrijfsinventaris</v>
      </c>
      <c r="N536" s="38" t="str">
        <f t="shared" si="102"/>
        <v>BMvaBeiVvpIta</v>
      </c>
      <c r="O536" s="38" t="str">
        <f t="shared" si="96"/>
        <v>Investeringen tweedehands aangeschaft bedrijfsinventaris</v>
      </c>
      <c r="V536" s="37" t="str">
        <f t="shared" si="97"/>
        <v/>
      </c>
    </row>
    <row r="537" spans="1:22" x14ac:dyDescent="0.25">
      <c r="A537" s="54" t="s">
        <v>1115</v>
      </c>
      <c r="B537" s="55">
        <v>215010.04</v>
      </c>
      <c r="C537" s="54" t="s">
        <v>1116</v>
      </c>
      <c r="D537" s="56" t="s">
        <v>10</v>
      </c>
      <c r="E537" s="57">
        <v>5</v>
      </c>
      <c r="F537" s="38" t="str">
        <f t="shared" si="98"/>
        <v>B</v>
      </c>
      <c r="G537" s="38" t="str">
        <f t="shared" si="92"/>
        <v>Balans</v>
      </c>
      <c r="H537" s="38" t="str">
        <f t="shared" si="99"/>
        <v>BMva</v>
      </c>
      <c r="I537" s="38" t="str">
        <f t="shared" si="93"/>
        <v>MATERIËLE VASTE ACTIVA</v>
      </c>
      <c r="J537" s="38" t="str">
        <f t="shared" si="100"/>
        <v>BMvaBei</v>
      </c>
      <c r="K537" s="38" t="str">
        <f t="shared" si="94"/>
        <v>Bedrijfsinventaris</v>
      </c>
      <c r="L537" s="38" t="str">
        <f t="shared" si="101"/>
        <v>BMvaBeiVvp</v>
      </c>
      <c r="M537" s="38" t="str">
        <f t="shared" si="95"/>
        <v>Verkrijgings- of vervaardigingsprijs bedrijfsinventaris</v>
      </c>
      <c r="N537" s="38" t="str">
        <f t="shared" si="102"/>
        <v>BMvaBeiVvpIie</v>
      </c>
      <c r="O537" s="38" t="str">
        <f t="shared" si="96"/>
        <v>Investeringen in eigen beheer vervaardigd bedrijfsinventaris</v>
      </c>
      <c r="V537" s="37" t="str">
        <f t="shared" si="97"/>
        <v/>
      </c>
    </row>
    <row r="538" spans="1:22" x14ac:dyDescent="0.25">
      <c r="A538" s="54" t="s">
        <v>1117</v>
      </c>
      <c r="B538" s="55">
        <v>215010.05</v>
      </c>
      <c r="C538" s="54" t="s">
        <v>1118</v>
      </c>
      <c r="D538" s="56" t="s">
        <v>10</v>
      </c>
      <c r="E538" s="57">
        <v>5</v>
      </c>
      <c r="F538" s="38" t="str">
        <f t="shared" si="98"/>
        <v>B</v>
      </c>
      <c r="G538" s="38" t="str">
        <f t="shared" si="92"/>
        <v>Balans</v>
      </c>
      <c r="H538" s="38" t="str">
        <f t="shared" si="99"/>
        <v>BMva</v>
      </c>
      <c r="I538" s="38" t="str">
        <f t="shared" si="93"/>
        <v>MATERIËLE VASTE ACTIVA</v>
      </c>
      <c r="J538" s="38" t="str">
        <f t="shared" si="100"/>
        <v>BMvaBei</v>
      </c>
      <c r="K538" s="38" t="str">
        <f t="shared" si="94"/>
        <v>Bedrijfsinventaris</v>
      </c>
      <c r="L538" s="38" t="str">
        <f t="shared" si="101"/>
        <v>BMvaBeiVvp</v>
      </c>
      <c r="M538" s="38" t="str">
        <f t="shared" si="95"/>
        <v>Verkrijgings- of vervaardigingsprijs bedrijfsinventaris</v>
      </c>
      <c r="N538" s="38" t="str">
        <f t="shared" si="102"/>
        <v>BMvaBeiVvpAdo</v>
      </c>
      <c r="O538" s="38" t="str">
        <f t="shared" si="96"/>
        <v>Aankopen door overnames bedrijfsinventaris</v>
      </c>
      <c r="V538" s="37" t="str">
        <f t="shared" si="97"/>
        <v/>
      </c>
    </row>
    <row r="539" spans="1:22" x14ac:dyDescent="0.25">
      <c r="A539" s="54" t="s">
        <v>1119</v>
      </c>
      <c r="B539" s="55">
        <v>215010.06</v>
      </c>
      <c r="C539" s="54" t="s">
        <v>1120</v>
      </c>
      <c r="D539" s="56" t="s">
        <v>24</v>
      </c>
      <c r="E539" s="57">
        <v>5</v>
      </c>
      <c r="F539" s="38" t="str">
        <f t="shared" si="98"/>
        <v>B</v>
      </c>
      <c r="G539" s="38" t="str">
        <f t="shared" si="92"/>
        <v>Balans</v>
      </c>
      <c r="H539" s="38" t="str">
        <f t="shared" si="99"/>
        <v>BMva</v>
      </c>
      <c r="I539" s="38" t="str">
        <f t="shared" si="93"/>
        <v>MATERIËLE VASTE ACTIVA</v>
      </c>
      <c r="J539" s="38" t="str">
        <f t="shared" si="100"/>
        <v>BMvaBei</v>
      </c>
      <c r="K539" s="38" t="str">
        <f t="shared" si="94"/>
        <v>Bedrijfsinventaris</v>
      </c>
      <c r="L539" s="38" t="str">
        <f t="shared" si="101"/>
        <v>BMvaBeiVvp</v>
      </c>
      <c r="M539" s="38" t="str">
        <f t="shared" si="95"/>
        <v>Verkrijgings- of vervaardigingsprijs bedrijfsinventaris</v>
      </c>
      <c r="N539" s="38" t="str">
        <f t="shared" si="102"/>
        <v>BMvaBeiVvpDes</v>
      </c>
      <c r="O539" s="38" t="str">
        <f t="shared" si="96"/>
        <v>Desinvesteringen bedrijfsinventaris</v>
      </c>
      <c r="V539" s="37" t="str">
        <f t="shared" si="97"/>
        <v/>
      </c>
    </row>
    <row r="540" spans="1:22" x14ac:dyDescent="0.25">
      <c r="A540" s="54" t="s">
        <v>1121</v>
      </c>
      <c r="B540" s="55">
        <v>215010.07</v>
      </c>
      <c r="C540" s="54" t="s">
        <v>1122</v>
      </c>
      <c r="D540" s="56" t="s">
        <v>24</v>
      </c>
      <c r="E540" s="57">
        <v>5</v>
      </c>
      <c r="F540" s="38" t="str">
        <f t="shared" si="98"/>
        <v>B</v>
      </c>
      <c r="G540" s="38" t="str">
        <f t="shared" si="92"/>
        <v>Balans</v>
      </c>
      <c r="H540" s="38" t="str">
        <f t="shared" si="99"/>
        <v>BMva</v>
      </c>
      <c r="I540" s="38" t="str">
        <f t="shared" si="93"/>
        <v>MATERIËLE VASTE ACTIVA</v>
      </c>
      <c r="J540" s="38" t="str">
        <f t="shared" si="100"/>
        <v>BMvaBei</v>
      </c>
      <c r="K540" s="38" t="str">
        <f t="shared" si="94"/>
        <v>Bedrijfsinventaris</v>
      </c>
      <c r="L540" s="38" t="str">
        <f t="shared" si="101"/>
        <v>BMvaBeiVvp</v>
      </c>
      <c r="M540" s="38" t="str">
        <f t="shared" si="95"/>
        <v>Verkrijgings- of vervaardigingsprijs bedrijfsinventaris</v>
      </c>
      <c r="N540" s="38" t="str">
        <f t="shared" si="102"/>
        <v>BMvaBeiVvpDda</v>
      </c>
      <c r="O540" s="38" t="str">
        <f t="shared" si="96"/>
        <v>Desinvesteringen door afstotingen bedrijfsinventaris</v>
      </c>
      <c r="V540" s="37" t="str">
        <f t="shared" si="97"/>
        <v/>
      </c>
    </row>
    <row r="541" spans="1:22" x14ac:dyDescent="0.25">
      <c r="A541" s="54" t="s">
        <v>1123</v>
      </c>
      <c r="B541" s="55">
        <v>215010.08</v>
      </c>
      <c r="C541" s="54" t="s">
        <v>1124</v>
      </c>
      <c r="D541" s="56" t="s">
        <v>10</v>
      </c>
      <c r="E541" s="57">
        <v>5</v>
      </c>
      <c r="F541" s="38" t="str">
        <f t="shared" si="98"/>
        <v>B</v>
      </c>
      <c r="G541" s="38" t="str">
        <f t="shared" si="92"/>
        <v>Balans</v>
      </c>
      <c r="H541" s="38" t="str">
        <f t="shared" si="99"/>
        <v>BMva</v>
      </c>
      <c r="I541" s="38" t="str">
        <f t="shared" si="93"/>
        <v>MATERIËLE VASTE ACTIVA</v>
      </c>
      <c r="J541" s="38" t="str">
        <f t="shared" si="100"/>
        <v>BMvaBei</v>
      </c>
      <c r="K541" s="38" t="str">
        <f t="shared" si="94"/>
        <v>Bedrijfsinventaris</v>
      </c>
      <c r="L541" s="38" t="str">
        <f t="shared" si="101"/>
        <v>BMvaBeiVvp</v>
      </c>
      <c r="M541" s="38" t="str">
        <f t="shared" si="95"/>
        <v>Verkrijgings- of vervaardigingsprijs bedrijfsinventaris</v>
      </c>
      <c r="N541" s="38" t="str">
        <f t="shared" si="102"/>
        <v>BMvaBeiVvpOmv</v>
      </c>
      <c r="O541" s="38" t="str">
        <f t="shared" si="96"/>
        <v>Omrekeningsverschillen bedrijfsinventaris</v>
      </c>
      <c r="V541" s="37" t="str">
        <f t="shared" si="97"/>
        <v/>
      </c>
    </row>
    <row r="542" spans="1:22" x14ac:dyDescent="0.25">
      <c r="A542" s="54" t="s">
        <v>1125</v>
      </c>
      <c r="B542" s="55">
        <v>215010.09</v>
      </c>
      <c r="C542" s="54" t="s">
        <v>1126</v>
      </c>
      <c r="D542" s="56" t="s">
        <v>10</v>
      </c>
      <c r="E542" s="57">
        <v>5</v>
      </c>
      <c r="F542" s="38" t="str">
        <f t="shared" si="98"/>
        <v>B</v>
      </c>
      <c r="G542" s="38" t="str">
        <f t="shared" si="92"/>
        <v>Balans</v>
      </c>
      <c r="H542" s="38" t="str">
        <f t="shared" si="99"/>
        <v>BMva</v>
      </c>
      <c r="I542" s="38" t="str">
        <f t="shared" si="93"/>
        <v>MATERIËLE VASTE ACTIVA</v>
      </c>
      <c r="J542" s="38" t="str">
        <f t="shared" si="100"/>
        <v>BMvaBei</v>
      </c>
      <c r="K542" s="38" t="str">
        <f t="shared" si="94"/>
        <v>Bedrijfsinventaris</v>
      </c>
      <c r="L542" s="38" t="str">
        <f t="shared" si="101"/>
        <v>BMvaBeiVvp</v>
      </c>
      <c r="M542" s="38" t="str">
        <f t="shared" si="95"/>
        <v>Verkrijgings- of vervaardigingsprijs bedrijfsinventaris</v>
      </c>
      <c r="N542" s="38" t="str">
        <f t="shared" si="102"/>
        <v>BMvaBeiVvpOve</v>
      </c>
      <c r="O542" s="38" t="str">
        <f t="shared" si="96"/>
        <v>Overboekingen bedrijfsinventaris</v>
      </c>
      <c r="V542" s="37" t="str">
        <f t="shared" si="97"/>
        <v/>
      </c>
    </row>
    <row r="543" spans="1:22" x14ac:dyDescent="0.25">
      <c r="A543" s="54" t="s">
        <v>1127</v>
      </c>
      <c r="B543" s="55">
        <v>215010.1</v>
      </c>
      <c r="C543" s="54" t="s">
        <v>1128</v>
      </c>
      <c r="D543" s="56" t="s">
        <v>10</v>
      </c>
      <c r="E543" s="57">
        <v>5</v>
      </c>
      <c r="F543" s="38" t="str">
        <f t="shared" si="98"/>
        <v>B</v>
      </c>
      <c r="G543" s="38" t="str">
        <f t="shared" si="92"/>
        <v>Balans</v>
      </c>
      <c r="H543" s="38" t="str">
        <f t="shared" si="99"/>
        <v>BMva</v>
      </c>
      <c r="I543" s="38" t="str">
        <f t="shared" si="93"/>
        <v>MATERIËLE VASTE ACTIVA</v>
      </c>
      <c r="J543" s="38" t="str">
        <f t="shared" si="100"/>
        <v>BMvaBei</v>
      </c>
      <c r="K543" s="38" t="str">
        <f t="shared" si="94"/>
        <v>Bedrijfsinventaris</v>
      </c>
      <c r="L543" s="38" t="str">
        <f t="shared" si="101"/>
        <v>BMvaBeiVvp</v>
      </c>
      <c r="M543" s="38" t="str">
        <f t="shared" si="95"/>
        <v>Verkrijgings- of vervaardigingsprijs bedrijfsinventaris</v>
      </c>
      <c r="N543" s="38" t="str">
        <f t="shared" si="102"/>
        <v>BMvaBeiVvpOvm</v>
      </c>
      <c r="O543" s="38" t="str">
        <f t="shared" si="96"/>
        <v>Overige mutaties bedrijfsinventaris</v>
      </c>
      <c r="V543" s="37" t="str">
        <f t="shared" si="97"/>
        <v/>
      </c>
    </row>
    <row r="544" spans="1:22" x14ac:dyDescent="0.25">
      <c r="A544" s="49" t="s">
        <v>1129</v>
      </c>
      <c r="B544" s="50" t="s">
        <v>1130</v>
      </c>
      <c r="C544" s="49" t="s">
        <v>1131</v>
      </c>
      <c r="D544" s="61" t="s">
        <v>24</v>
      </c>
      <c r="E544" s="62">
        <v>4</v>
      </c>
      <c r="F544" s="38" t="str">
        <f t="shared" si="98"/>
        <v>B</v>
      </c>
      <c r="G544" s="38" t="str">
        <f t="shared" si="92"/>
        <v>Balans</v>
      </c>
      <c r="H544" s="38" t="str">
        <f t="shared" si="99"/>
        <v>BMva</v>
      </c>
      <c r="I544" s="38" t="str">
        <f t="shared" si="93"/>
        <v>MATERIËLE VASTE ACTIVA</v>
      </c>
      <c r="J544" s="38" t="str">
        <f t="shared" si="100"/>
        <v>BMvaBei</v>
      </c>
      <c r="K544" s="38" t="str">
        <f t="shared" si="94"/>
        <v>Bedrijfsinventaris</v>
      </c>
      <c r="L544" s="38" t="str">
        <f t="shared" si="101"/>
        <v>BMvaBeiCae</v>
      </c>
      <c r="M544" s="38" t="str">
        <f t="shared" si="95"/>
        <v>Cumulatieve afschrijvingen en waardeverminderingen bedrijfsinventaris</v>
      </c>
      <c r="N544" s="38" t="str">
        <f t="shared" si="102"/>
        <v/>
      </c>
      <c r="O544" s="38" t="str">
        <f t="shared" si="96"/>
        <v/>
      </c>
      <c r="V544" s="37" t="str">
        <f t="shared" si="97"/>
        <v/>
      </c>
    </row>
    <row r="545" spans="1:22" x14ac:dyDescent="0.25">
      <c r="A545" s="54" t="s">
        <v>1132</v>
      </c>
      <c r="B545" s="55">
        <v>215020.01</v>
      </c>
      <c r="C545" s="58" t="s">
        <v>1110</v>
      </c>
      <c r="D545" s="59" t="s">
        <v>24</v>
      </c>
      <c r="E545" s="60">
        <v>5</v>
      </c>
      <c r="F545" s="38" t="str">
        <f t="shared" si="98"/>
        <v>B</v>
      </c>
      <c r="G545" s="38" t="str">
        <f t="shared" si="92"/>
        <v>Balans</v>
      </c>
      <c r="H545" s="38" t="str">
        <f t="shared" si="99"/>
        <v>BMva</v>
      </c>
      <c r="I545" s="38" t="str">
        <f t="shared" si="93"/>
        <v>MATERIËLE VASTE ACTIVA</v>
      </c>
      <c r="J545" s="38" t="str">
        <f t="shared" si="100"/>
        <v>BMvaBei</v>
      </c>
      <c r="K545" s="38" t="str">
        <f t="shared" si="94"/>
        <v>Bedrijfsinventaris</v>
      </c>
      <c r="L545" s="38" t="str">
        <f t="shared" si="101"/>
        <v>BMvaBeiCae</v>
      </c>
      <c r="M545" s="38" t="str">
        <f t="shared" si="95"/>
        <v>Cumulatieve afschrijvingen en waardeverminderingen bedrijfsinventaris</v>
      </c>
      <c r="N545" s="38" t="str">
        <f t="shared" si="102"/>
        <v>BMvaBeiCaeBeg</v>
      </c>
      <c r="O545" s="38" t="str">
        <f t="shared" si="96"/>
        <v>Beginbalans bedrijfsinventaris</v>
      </c>
      <c r="R545" s="63"/>
      <c r="S545" s="64"/>
      <c r="T545" s="65"/>
      <c r="U545" s="66"/>
      <c r="V545" s="37" t="str">
        <f t="shared" si="97"/>
        <v/>
      </c>
    </row>
    <row r="546" spans="1:22" x14ac:dyDescent="0.25">
      <c r="A546" s="54" t="s">
        <v>1133</v>
      </c>
      <c r="B546" s="55">
        <v>215020.02</v>
      </c>
      <c r="C546" s="54" t="s">
        <v>1134</v>
      </c>
      <c r="D546" s="56" t="s">
        <v>24</v>
      </c>
      <c r="E546" s="57">
        <v>5</v>
      </c>
      <c r="F546" s="38" t="str">
        <f t="shared" si="98"/>
        <v>B</v>
      </c>
      <c r="G546" s="38" t="str">
        <f t="shared" si="92"/>
        <v>Balans</v>
      </c>
      <c r="H546" s="38" t="str">
        <f t="shared" si="99"/>
        <v>BMva</v>
      </c>
      <c r="I546" s="38" t="str">
        <f t="shared" si="93"/>
        <v>MATERIËLE VASTE ACTIVA</v>
      </c>
      <c r="J546" s="38" t="str">
        <f t="shared" si="100"/>
        <v>BMvaBei</v>
      </c>
      <c r="K546" s="38" t="str">
        <f t="shared" si="94"/>
        <v>Bedrijfsinventaris</v>
      </c>
      <c r="L546" s="38" t="str">
        <f t="shared" si="101"/>
        <v>BMvaBeiCae</v>
      </c>
      <c r="M546" s="38" t="str">
        <f t="shared" si="95"/>
        <v>Cumulatieve afschrijvingen en waardeverminderingen bedrijfsinventaris</v>
      </c>
      <c r="N546" s="38" t="str">
        <f t="shared" si="102"/>
        <v>BMvaBeiCaeAfs</v>
      </c>
      <c r="O546" s="38" t="str">
        <f t="shared" si="96"/>
        <v>Afschrijvingen bedrijfsinventaris</v>
      </c>
      <c r="R546" s="63"/>
      <c r="S546" s="64"/>
      <c r="T546" s="65"/>
      <c r="U546" s="66"/>
      <c r="V546" s="37" t="str">
        <f t="shared" si="97"/>
        <v/>
      </c>
    </row>
    <row r="547" spans="1:22" x14ac:dyDescent="0.25">
      <c r="A547" s="54" t="s">
        <v>1135</v>
      </c>
      <c r="B547" s="55">
        <v>215020.03</v>
      </c>
      <c r="C547" s="54" t="s">
        <v>1136</v>
      </c>
      <c r="D547" s="56" t="s">
        <v>10</v>
      </c>
      <c r="E547" s="57">
        <v>5</v>
      </c>
      <c r="F547" s="38" t="str">
        <f t="shared" si="98"/>
        <v>B</v>
      </c>
      <c r="G547" s="38" t="str">
        <f t="shared" si="92"/>
        <v>Balans</v>
      </c>
      <c r="H547" s="38" t="str">
        <f t="shared" si="99"/>
        <v>BMva</v>
      </c>
      <c r="I547" s="38" t="str">
        <f t="shared" si="93"/>
        <v>MATERIËLE VASTE ACTIVA</v>
      </c>
      <c r="J547" s="38" t="str">
        <f t="shared" si="100"/>
        <v>BMvaBei</v>
      </c>
      <c r="K547" s="38" t="str">
        <f t="shared" si="94"/>
        <v>Bedrijfsinventaris</v>
      </c>
      <c r="L547" s="38" t="str">
        <f t="shared" si="101"/>
        <v>BMvaBeiCae</v>
      </c>
      <c r="M547" s="38" t="str">
        <f t="shared" si="95"/>
        <v>Cumulatieve afschrijvingen en waardeverminderingen bedrijfsinventaris</v>
      </c>
      <c r="N547" s="38" t="str">
        <f t="shared" si="102"/>
        <v>BMvaBeiCaeDca</v>
      </c>
      <c r="O547" s="38" t="str">
        <f t="shared" si="96"/>
        <v>Desinvestering cumulatieve afschrijvingen en waardeverminderingen bedrijfsinventaris</v>
      </c>
      <c r="V547" s="37" t="str">
        <f t="shared" si="97"/>
        <v/>
      </c>
    </row>
    <row r="548" spans="1:22" x14ac:dyDescent="0.25">
      <c r="A548" s="54" t="s">
        <v>1137</v>
      </c>
      <c r="B548" s="55">
        <v>215020.04</v>
      </c>
      <c r="C548" s="58" t="s">
        <v>1138</v>
      </c>
      <c r="D548" s="59" t="s">
        <v>24</v>
      </c>
      <c r="E548" s="60">
        <v>5</v>
      </c>
      <c r="F548" s="38" t="str">
        <f t="shared" si="98"/>
        <v>B</v>
      </c>
      <c r="G548" s="38" t="str">
        <f t="shared" si="92"/>
        <v>Balans</v>
      </c>
      <c r="H548" s="38" t="str">
        <f t="shared" si="99"/>
        <v>BMva</v>
      </c>
      <c r="I548" s="38" t="str">
        <f t="shared" si="93"/>
        <v>MATERIËLE VASTE ACTIVA</v>
      </c>
      <c r="J548" s="38" t="str">
        <f t="shared" si="100"/>
        <v>BMvaBei</v>
      </c>
      <c r="K548" s="38" t="str">
        <f t="shared" si="94"/>
        <v>Bedrijfsinventaris</v>
      </c>
      <c r="L548" s="38" t="str">
        <f t="shared" si="101"/>
        <v>BMvaBeiCae</v>
      </c>
      <c r="M548" s="38" t="str">
        <f t="shared" si="95"/>
        <v>Cumulatieve afschrijvingen en waardeverminderingen bedrijfsinventaris</v>
      </c>
      <c r="N548" s="38" t="str">
        <f t="shared" si="102"/>
        <v>BMvaBeiCaeWvr</v>
      </c>
      <c r="O548" s="38" t="str">
        <f t="shared" si="96"/>
        <v>Waardeverminderingen bedrijfsinventaris</v>
      </c>
      <c r="V548" s="37" t="str">
        <f t="shared" si="97"/>
        <v/>
      </c>
    </row>
    <row r="549" spans="1:22" x14ac:dyDescent="0.25">
      <c r="A549" s="54" t="s">
        <v>1139</v>
      </c>
      <c r="B549" s="55">
        <v>215020.05</v>
      </c>
      <c r="C549" s="54" t="s">
        <v>1140</v>
      </c>
      <c r="D549" s="56" t="s">
        <v>10</v>
      </c>
      <c r="E549" s="57">
        <v>5</v>
      </c>
      <c r="F549" s="38" t="str">
        <f t="shared" si="98"/>
        <v>B</v>
      </c>
      <c r="G549" s="38" t="str">
        <f t="shared" si="92"/>
        <v>Balans</v>
      </c>
      <c r="H549" s="38" t="str">
        <f t="shared" si="99"/>
        <v>BMva</v>
      </c>
      <c r="I549" s="38" t="str">
        <f t="shared" si="93"/>
        <v>MATERIËLE VASTE ACTIVA</v>
      </c>
      <c r="J549" s="38" t="str">
        <f t="shared" si="100"/>
        <v>BMvaBei</v>
      </c>
      <c r="K549" s="38" t="str">
        <f t="shared" si="94"/>
        <v>Bedrijfsinventaris</v>
      </c>
      <c r="L549" s="38" t="str">
        <f t="shared" si="101"/>
        <v>BMvaBeiCae</v>
      </c>
      <c r="M549" s="38" t="str">
        <f t="shared" si="95"/>
        <v>Cumulatieve afschrijvingen en waardeverminderingen bedrijfsinventaris</v>
      </c>
      <c r="N549" s="38" t="str">
        <f t="shared" si="102"/>
        <v>BMvaBeiCaeTvw</v>
      </c>
      <c r="O549" s="38" t="str">
        <f t="shared" si="96"/>
        <v>Terugneming van waardeverminderingen bedrijfsinventaris</v>
      </c>
      <c r="V549" s="37" t="str">
        <f t="shared" si="97"/>
        <v/>
      </c>
    </row>
    <row r="550" spans="1:22" x14ac:dyDescent="0.25">
      <c r="A550" s="49" t="s">
        <v>1141</v>
      </c>
      <c r="B550" s="50" t="s">
        <v>1142</v>
      </c>
      <c r="C550" s="49" t="s">
        <v>1143</v>
      </c>
      <c r="D550" s="61" t="s">
        <v>10</v>
      </c>
      <c r="E550" s="62">
        <v>4</v>
      </c>
      <c r="F550" s="38" t="str">
        <f t="shared" si="98"/>
        <v>B</v>
      </c>
      <c r="G550" s="38" t="str">
        <f t="shared" si="92"/>
        <v>Balans</v>
      </c>
      <c r="H550" s="38" t="str">
        <f t="shared" si="99"/>
        <v>BMva</v>
      </c>
      <c r="I550" s="38" t="str">
        <f t="shared" si="93"/>
        <v>MATERIËLE VASTE ACTIVA</v>
      </c>
      <c r="J550" s="38" t="str">
        <f t="shared" si="100"/>
        <v>BMvaBei</v>
      </c>
      <c r="K550" s="38" t="str">
        <f t="shared" si="94"/>
        <v>Bedrijfsinventaris</v>
      </c>
      <c r="L550" s="38" t="str">
        <f t="shared" si="101"/>
        <v>BMvaBeiCuh</v>
      </c>
      <c r="M550" s="38" t="str">
        <f t="shared" si="95"/>
        <v>Cumulatieve herwaarderingen bedrijfsinventaris</v>
      </c>
      <c r="N550" s="38" t="str">
        <f t="shared" si="102"/>
        <v/>
      </c>
      <c r="O550" s="38" t="str">
        <f t="shared" si="96"/>
        <v/>
      </c>
      <c r="V550" s="37" t="str">
        <f t="shared" si="97"/>
        <v/>
      </c>
    </row>
    <row r="551" spans="1:22" x14ac:dyDescent="0.25">
      <c r="A551" s="54" t="s">
        <v>1144</v>
      </c>
      <c r="B551" s="55">
        <v>215030.01</v>
      </c>
      <c r="C551" s="54" t="s">
        <v>1110</v>
      </c>
      <c r="D551" s="56" t="s">
        <v>10</v>
      </c>
      <c r="E551" s="57">
        <v>5</v>
      </c>
      <c r="F551" s="38" t="str">
        <f t="shared" si="98"/>
        <v>B</v>
      </c>
      <c r="G551" s="38" t="str">
        <f t="shared" ref="G551:G614" si="103">LOOKUP(F551,A:A,C:C)</f>
        <v>Balans</v>
      </c>
      <c r="H551" s="38" t="str">
        <f t="shared" si="99"/>
        <v>BMva</v>
      </c>
      <c r="I551" s="38" t="str">
        <f t="shared" ref="I551:I614" si="104">IF(ISERROR(VLOOKUP(H551,A:C,3,FALSE)),"",VLOOKUP(H551,A:C,3,FALSE))</f>
        <v>MATERIËLE VASTE ACTIVA</v>
      </c>
      <c r="J551" s="38" t="str">
        <f t="shared" si="100"/>
        <v>BMvaBei</v>
      </c>
      <c r="K551" s="38" t="str">
        <f t="shared" ref="K551:K614" si="105">IF(ISERROR(VLOOKUP(J551,A:C,3,FALSE)),"",VLOOKUP(J551,A:C,3,FALSE))</f>
        <v>Bedrijfsinventaris</v>
      </c>
      <c r="L551" s="38" t="str">
        <f t="shared" si="101"/>
        <v>BMvaBeiCuh</v>
      </c>
      <c r="M551" s="38" t="str">
        <f t="shared" ref="M551:M614" si="106">IF(ISERROR(VLOOKUP(L551,A:C,3,FALSE)),"",VLOOKUP(L551,A:C,3,FALSE))</f>
        <v>Cumulatieve herwaarderingen bedrijfsinventaris</v>
      </c>
      <c r="N551" s="38" t="str">
        <f t="shared" si="102"/>
        <v>BMvaBeiCuhBeg</v>
      </c>
      <c r="O551" s="38" t="str">
        <f t="shared" ref="O551:O614" si="107">IF(ISERROR(VLOOKUP(N551,A:C,3,FALSE)),"",VLOOKUP(N551,A:C,3,FALSE))</f>
        <v>Beginbalans bedrijfsinventaris</v>
      </c>
      <c r="V551" s="37" t="str">
        <f t="shared" si="97"/>
        <v/>
      </c>
    </row>
    <row r="552" spans="1:22" x14ac:dyDescent="0.25">
      <c r="A552" s="54" t="s">
        <v>1145</v>
      </c>
      <c r="B552" s="55">
        <v>215030.02</v>
      </c>
      <c r="C552" s="54" t="s">
        <v>1146</v>
      </c>
      <c r="D552" s="56" t="s">
        <v>10</v>
      </c>
      <c r="E552" s="57">
        <v>5</v>
      </c>
      <c r="F552" s="38" t="str">
        <f t="shared" si="98"/>
        <v>B</v>
      </c>
      <c r="G552" s="38" t="str">
        <f t="shared" si="103"/>
        <v>Balans</v>
      </c>
      <c r="H552" s="38" t="str">
        <f t="shared" si="99"/>
        <v>BMva</v>
      </c>
      <c r="I552" s="38" t="str">
        <f t="shared" si="104"/>
        <v>MATERIËLE VASTE ACTIVA</v>
      </c>
      <c r="J552" s="38" t="str">
        <f t="shared" si="100"/>
        <v>BMvaBei</v>
      </c>
      <c r="K552" s="38" t="str">
        <f t="shared" si="105"/>
        <v>Bedrijfsinventaris</v>
      </c>
      <c r="L552" s="38" t="str">
        <f t="shared" si="101"/>
        <v>BMvaBeiCuh</v>
      </c>
      <c r="M552" s="38" t="str">
        <f t="shared" si="106"/>
        <v>Cumulatieve herwaarderingen bedrijfsinventaris</v>
      </c>
      <c r="N552" s="38" t="str">
        <f t="shared" si="102"/>
        <v>BMvaBeiCuhHer</v>
      </c>
      <c r="O552" s="38" t="str">
        <f t="shared" si="107"/>
        <v>Herwaarderingen bedrijfsinventaris</v>
      </c>
      <c r="V552" s="37" t="str">
        <f t="shared" si="97"/>
        <v/>
      </c>
    </row>
    <row r="553" spans="1:22" x14ac:dyDescent="0.25">
      <c r="A553" s="54" t="s">
        <v>1147</v>
      </c>
      <c r="B553" s="55">
        <v>215030.03</v>
      </c>
      <c r="C553" s="54" t="s">
        <v>1148</v>
      </c>
      <c r="D553" s="56" t="s">
        <v>24</v>
      </c>
      <c r="E553" s="57">
        <v>5</v>
      </c>
      <c r="F553" s="38" t="str">
        <f t="shared" si="98"/>
        <v>B</v>
      </c>
      <c r="G553" s="38" t="str">
        <f t="shared" si="103"/>
        <v>Balans</v>
      </c>
      <c r="H553" s="38" t="str">
        <f t="shared" si="99"/>
        <v>BMva</v>
      </c>
      <c r="I553" s="38" t="str">
        <f t="shared" si="104"/>
        <v>MATERIËLE VASTE ACTIVA</v>
      </c>
      <c r="J553" s="38" t="str">
        <f t="shared" si="100"/>
        <v>BMvaBei</v>
      </c>
      <c r="K553" s="38" t="str">
        <f t="shared" si="105"/>
        <v>Bedrijfsinventaris</v>
      </c>
      <c r="L553" s="38" t="str">
        <f t="shared" si="101"/>
        <v>BMvaBeiCuh</v>
      </c>
      <c r="M553" s="38" t="str">
        <f t="shared" si="106"/>
        <v>Cumulatieve herwaarderingen bedrijfsinventaris</v>
      </c>
      <c r="N553" s="38" t="str">
        <f t="shared" si="102"/>
        <v>BMvaBeiCuhAfh</v>
      </c>
      <c r="O553" s="38" t="str">
        <f t="shared" si="107"/>
        <v>Afschrijving herwaarderingen bedrijfsinventaris</v>
      </c>
      <c r="V553" s="37" t="str">
        <f t="shared" si="97"/>
        <v/>
      </c>
    </row>
    <row r="554" spans="1:22" x14ac:dyDescent="0.25">
      <c r="A554" s="54" t="s">
        <v>1149</v>
      </c>
      <c r="B554" s="55">
        <v>215030.04</v>
      </c>
      <c r="C554" s="54" t="s">
        <v>1150</v>
      </c>
      <c r="D554" s="56" t="s">
        <v>24</v>
      </c>
      <c r="E554" s="57">
        <v>5</v>
      </c>
      <c r="F554" s="38" t="str">
        <f t="shared" si="98"/>
        <v>B</v>
      </c>
      <c r="G554" s="38" t="str">
        <f t="shared" si="103"/>
        <v>Balans</v>
      </c>
      <c r="H554" s="38" t="str">
        <f t="shared" si="99"/>
        <v>BMva</v>
      </c>
      <c r="I554" s="38" t="str">
        <f t="shared" si="104"/>
        <v>MATERIËLE VASTE ACTIVA</v>
      </c>
      <c r="J554" s="38" t="str">
        <f t="shared" si="100"/>
        <v>BMvaBei</v>
      </c>
      <c r="K554" s="38" t="str">
        <f t="shared" si="105"/>
        <v>Bedrijfsinventaris</v>
      </c>
      <c r="L554" s="38" t="str">
        <f t="shared" si="101"/>
        <v>BMvaBeiCuh</v>
      </c>
      <c r="M554" s="38" t="str">
        <f t="shared" si="106"/>
        <v>Cumulatieve herwaarderingen bedrijfsinventaris</v>
      </c>
      <c r="N554" s="38" t="str">
        <f t="shared" si="102"/>
        <v>BMvaBeiCuhDeh</v>
      </c>
      <c r="O554" s="38" t="str">
        <f t="shared" si="107"/>
        <v>Desinvestering herwaarderingen bedrijfsinventaris</v>
      </c>
      <c r="V554" s="37" t="str">
        <f t="shared" si="97"/>
        <v/>
      </c>
    </row>
    <row r="555" spans="1:22" x14ac:dyDescent="0.25">
      <c r="A555" s="43" t="s">
        <v>1151</v>
      </c>
      <c r="B555" s="44" t="s">
        <v>1152</v>
      </c>
      <c r="C555" s="43" t="s">
        <v>1153</v>
      </c>
      <c r="D555" s="45" t="s">
        <v>10</v>
      </c>
      <c r="E555" s="46">
        <v>3</v>
      </c>
      <c r="F555" s="38" t="str">
        <f t="shared" si="98"/>
        <v>B</v>
      </c>
      <c r="G555" s="38" t="str">
        <f t="shared" si="103"/>
        <v>Balans</v>
      </c>
      <c r="H555" s="38" t="str">
        <f t="shared" si="99"/>
        <v>BMva</v>
      </c>
      <c r="I555" s="38" t="str">
        <f t="shared" si="104"/>
        <v>MATERIËLE VASTE ACTIVA</v>
      </c>
      <c r="J555" s="38" t="str">
        <f t="shared" si="100"/>
        <v>BMvaVbi</v>
      </c>
      <c r="K555" s="38" t="str">
        <f t="shared" si="105"/>
        <v xml:space="preserve">Vaste bedrijfsmiddelen in uitvoering en vooruitbetaald op materiële vaste activa </v>
      </c>
      <c r="L555" s="38" t="str">
        <f t="shared" si="101"/>
        <v/>
      </c>
      <c r="M555" s="38" t="str">
        <f t="shared" si="106"/>
        <v/>
      </c>
      <c r="N555" s="38" t="str">
        <f t="shared" si="102"/>
        <v/>
      </c>
      <c r="O555" s="38" t="str">
        <f t="shared" si="107"/>
        <v/>
      </c>
      <c r="V555" s="37" t="str">
        <f t="shared" si="97"/>
        <v/>
      </c>
    </row>
    <row r="556" spans="1:22" ht="31.5" x14ac:dyDescent="0.25">
      <c r="A556" s="49" t="s">
        <v>1154</v>
      </c>
      <c r="B556" s="50" t="s">
        <v>1155</v>
      </c>
      <c r="C556" s="49" t="s">
        <v>1156</v>
      </c>
      <c r="D556" s="61" t="s">
        <v>10</v>
      </c>
      <c r="E556" s="62">
        <v>4</v>
      </c>
      <c r="F556" s="38" t="str">
        <f t="shared" si="98"/>
        <v>B</v>
      </c>
      <c r="G556" s="38" t="str">
        <f t="shared" si="103"/>
        <v>Balans</v>
      </c>
      <c r="H556" s="38" t="str">
        <f t="shared" si="99"/>
        <v>BMva</v>
      </c>
      <c r="I556" s="38" t="str">
        <f t="shared" si="104"/>
        <v>MATERIËLE VASTE ACTIVA</v>
      </c>
      <c r="J556" s="38" t="str">
        <f t="shared" si="100"/>
        <v>BMvaVbi</v>
      </c>
      <c r="K556" s="38" t="str">
        <f t="shared" si="105"/>
        <v xml:space="preserve">Vaste bedrijfsmiddelen in uitvoering en vooruitbetaald op materiële vaste activa </v>
      </c>
      <c r="L556" s="38" t="str">
        <f t="shared" si="101"/>
        <v>BMvaVbiVvp</v>
      </c>
      <c r="M556" s="38" t="str">
        <f t="shared" si="106"/>
        <v xml:space="preserve">Verkrijgings- of vervaardigingsprijs vaste bedrijfsmiddelen in uitvoering en vooruitbetaald op materiële vaste activa </v>
      </c>
      <c r="N556" s="38" t="str">
        <f t="shared" si="102"/>
        <v/>
      </c>
      <c r="O556" s="38" t="str">
        <f t="shared" si="107"/>
        <v/>
      </c>
      <c r="V556" s="37" t="str">
        <f t="shared" si="97"/>
        <v/>
      </c>
    </row>
    <row r="557" spans="1:22" ht="31.5" x14ac:dyDescent="0.25">
      <c r="A557" s="54" t="s">
        <v>1157</v>
      </c>
      <c r="B557" s="55">
        <v>216010.01</v>
      </c>
      <c r="C557" s="54" t="s">
        <v>1158</v>
      </c>
      <c r="D557" s="56" t="s">
        <v>10</v>
      </c>
      <c r="E557" s="57">
        <v>5</v>
      </c>
      <c r="F557" s="38" t="str">
        <f t="shared" si="98"/>
        <v>B</v>
      </c>
      <c r="G557" s="38" t="str">
        <f t="shared" si="103"/>
        <v>Balans</v>
      </c>
      <c r="H557" s="38" t="str">
        <f t="shared" si="99"/>
        <v>BMva</v>
      </c>
      <c r="I557" s="38" t="str">
        <f t="shared" si="104"/>
        <v>MATERIËLE VASTE ACTIVA</v>
      </c>
      <c r="J557" s="38" t="str">
        <f t="shared" si="100"/>
        <v>BMvaVbi</v>
      </c>
      <c r="K557" s="38" t="str">
        <f t="shared" si="105"/>
        <v xml:space="preserve">Vaste bedrijfsmiddelen in uitvoering en vooruitbetaald op materiële vaste activa </v>
      </c>
      <c r="L557" s="38" t="str">
        <f t="shared" si="101"/>
        <v>BMvaVbiVvp</v>
      </c>
      <c r="M557" s="38" t="str">
        <f t="shared" si="106"/>
        <v xml:space="preserve">Verkrijgings- of vervaardigingsprijs vaste bedrijfsmiddelen in uitvoering en vooruitbetaald op materiële vaste activa </v>
      </c>
      <c r="N557" s="38" t="str">
        <f t="shared" si="102"/>
        <v>BMvaVbiVvpBeg</v>
      </c>
      <c r="O557" s="38" t="str">
        <f t="shared" si="107"/>
        <v xml:space="preserve">Beginbalans vaste bedrijfsmiddelen in uitvoering en vooruitbetaald op materiële vaste activa </v>
      </c>
      <c r="V557" s="37" t="str">
        <f t="shared" si="97"/>
        <v/>
      </c>
    </row>
    <row r="558" spans="1:22" ht="31.5" x14ac:dyDescent="0.25">
      <c r="A558" s="54" t="s">
        <v>1159</v>
      </c>
      <c r="B558" s="55">
        <v>216010.02</v>
      </c>
      <c r="C558" s="54" t="s">
        <v>1160</v>
      </c>
      <c r="D558" s="56" t="s">
        <v>10</v>
      </c>
      <c r="E558" s="57">
        <v>5</v>
      </c>
      <c r="F558" s="38" t="str">
        <f t="shared" si="98"/>
        <v>B</v>
      </c>
      <c r="G558" s="38" t="str">
        <f t="shared" si="103"/>
        <v>Balans</v>
      </c>
      <c r="H558" s="38" t="str">
        <f t="shared" si="99"/>
        <v>BMva</v>
      </c>
      <c r="I558" s="38" t="str">
        <f t="shared" si="104"/>
        <v>MATERIËLE VASTE ACTIVA</v>
      </c>
      <c r="J558" s="38" t="str">
        <f t="shared" si="100"/>
        <v>BMvaVbi</v>
      </c>
      <c r="K558" s="38" t="str">
        <f t="shared" si="105"/>
        <v xml:space="preserve">Vaste bedrijfsmiddelen in uitvoering en vooruitbetaald op materiële vaste activa </v>
      </c>
      <c r="L558" s="38" t="str">
        <f t="shared" si="101"/>
        <v>BMvaVbiVvp</v>
      </c>
      <c r="M558" s="38" t="str">
        <f t="shared" si="106"/>
        <v xml:space="preserve">Verkrijgings- of vervaardigingsprijs vaste bedrijfsmiddelen in uitvoering en vooruitbetaald op materiële vaste activa </v>
      </c>
      <c r="N558" s="38" t="str">
        <f t="shared" si="102"/>
        <v>BMvaVbiVvpIna</v>
      </c>
      <c r="O558" s="38" t="str">
        <f t="shared" si="107"/>
        <v xml:space="preserve">Investeringen nieuw aangeschaft vaste bedrijfsmiddelen in uitvoering en vooruitbetaald op materiële vaste activa </v>
      </c>
      <c r="V558" s="37" t="str">
        <f t="shared" si="97"/>
        <v/>
      </c>
    </row>
    <row r="559" spans="1:22" ht="31.5" x14ac:dyDescent="0.25">
      <c r="A559" s="54" t="s">
        <v>1161</v>
      </c>
      <c r="B559" s="55">
        <v>216010.03</v>
      </c>
      <c r="C559" s="54" t="s">
        <v>1162</v>
      </c>
      <c r="D559" s="56" t="s">
        <v>10</v>
      </c>
      <c r="E559" s="57">
        <v>5</v>
      </c>
      <c r="F559" s="38" t="str">
        <f t="shared" si="98"/>
        <v>B</v>
      </c>
      <c r="G559" s="38" t="str">
        <f t="shared" si="103"/>
        <v>Balans</v>
      </c>
      <c r="H559" s="38" t="str">
        <f t="shared" si="99"/>
        <v>BMva</v>
      </c>
      <c r="I559" s="38" t="str">
        <f t="shared" si="104"/>
        <v>MATERIËLE VASTE ACTIVA</v>
      </c>
      <c r="J559" s="38" t="str">
        <f t="shared" si="100"/>
        <v>BMvaVbi</v>
      </c>
      <c r="K559" s="38" t="str">
        <f t="shared" si="105"/>
        <v xml:space="preserve">Vaste bedrijfsmiddelen in uitvoering en vooruitbetaald op materiële vaste activa </v>
      </c>
      <c r="L559" s="38" t="str">
        <f t="shared" si="101"/>
        <v>BMvaVbiVvp</v>
      </c>
      <c r="M559" s="38" t="str">
        <f t="shared" si="106"/>
        <v xml:space="preserve">Verkrijgings- of vervaardigingsprijs vaste bedrijfsmiddelen in uitvoering en vooruitbetaald op materiële vaste activa </v>
      </c>
      <c r="N559" s="38" t="str">
        <f t="shared" si="102"/>
        <v>BMvaVbiVvpIta</v>
      </c>
      <c r="O559" s="38" t="str">
        <f t="shared" si="107"/>
        <v xml:space="preserve">Investeringen tweedehands aangeschaft vaste bedrijfsmiddelen in uitvoering en vooruitbetaald op materiële vaste activa </v>
      </c>
      <c r="V559" s="37" t="str">
        <f t="shared" si="97"/>
        <v/>
      </c>
    </row>
    <row r="560" spans="1:22" ht="31.5" x14ac:dyDescent="0.25">
      <c r="A560" s="54" t="s">
        <v>1163</v>
      </c>
      <c r="B560" s="55">
        <v>216010.04</v>
      </c>
      <c r="C560" s="54" t="s">
        <v>1164</v>
      </c>
      <c r="D560" s="56" t="s">
        <v>10</v>
      </c>
      <c r="E560" s="57">
        <v>5</v>
      </c>
      <c r="F560" s="38" t="str">
        <f t="shared" si="98"/>
        <v>B</v>
      </c>
      <c r="G560" s="38" t="str">
        <f t="shared" si="103"/>
        <v>Balans</v>
      </c>
      <c r="H560" s="38" t="str">
        <f t="shared" si="99"/>
        <v>BMva</v>
      </c>
      <c r="I560" s="38" t="str">
        <f t="shared" si="104"/>
        <v>MATERIËLE VASTE ACTIVA</v>
      </c>
      <c r="J560" s="38" t="str">
        <f t="shared" si="100"/>
        <v>BMvaVbi</v>
      </c>
      <c r="K560" s="38" t="str">
        <f t="shared" si="105"/>
        <v xml:space="preserve">Vaste bedrijfsmiddelen in uitvoering en vooruitbetaald op materiële vaste activa </v>
      </c>
      <c r="L560" s="38" t="str">
        <f t="shared" si="101"/>
        <v>BMvaVbiVvp</v>
      </c>
      <c r="M560" s="38" t="str">
        <f t="shared" si="106"/>
        <v xml:space="preserve">Verkrijgings- of vervaardigingsprijs vaste bedrijfsmiddelen in uitvoering en vooruitbetaald op materiële vaste activa </v>
      </c>
      <c r="N560" s="38" t="str">
        <f t="shared" si="102"/>
        <v>BMvaVbiVvpIie</v>
      </c>
      <c r="O560" s="38" t="str">
        <f t="shared" si="107"/>
        <v xml:space="preserve">Investeringen in eigen beheer vervaardigd vaste bedrijfsmiddelen in uitvoering en vooruitbetaald op materiële vaste activa </v>
      </c>
      <c r="V560" s="37" t="str">
        <f t="shared" si="97"/>
        <v/>
      </c>
    </row>
    <row r="561" spans="1:22" ht="31.5" x14ac:dyDescent="0.25">
      <c r="A561" s="54" t="s">
        <v>1165</v>
      </c>
      <c r="B561" s="55">
        <v>216010.05</v>
      </c>
      <c r="C561" s="54" t="s">
        <v>1166</v>
      </c>
      <c r="D561" s="56" t="s">
        <v>10</v>
      </c>
      <c r="E561" s="57">
        <v>5</v>
      </c>
      <c r="F561" s="38" t="str">
        <f t="shared" si="98"/>
        <v>B</v>
      </c>
      <c r="G561" s="38" t="str">
        <f t="shared" si="103"/>
        <v>Balans</v>
      </c>
      <c r="H561" s="38" t="str">
        <f t="shared" si="99"/>
        <v>BMva</v>
      </c>
      <c r="I561" s="38" t="str">
        <f t="shared" si="104"/>
        <v>MATERIËLE VASTE ACTIVA</v>
      </c>
      <c r="J561" s="38" t="str">
        <f t="shared" si="100"/>
        <v>BMvaVbi</v>
      </c>
      <c r="K561" s="38" t="str">
        <f t="shared" si="105"/>
        <v xml:space="preserve">Vaste bedrijfsmiddelen in uitvoering en vooruitbetaald op materiële vaste activa </v>
      </c>
      <c r="L561" s="38" t="str">
        <f t="shared" si="101"/>
        <v>BMvaVbiVvp</v>
      </c>
      <c r="M561" s="38" t="str">
        <f t="shared" si="106"/>
        <v xml:space="preserve">Verkrijgings- of vervaardigingsprijs vaste bedrijfsmiddelen in uitvoering en vooruitbetaald op materiële vaste activa </v>
      </c>
      <c r="N561" s="38" t="str">
        <f t="shared" si="102"/>
        <v>BMvaVbiVvpAdo</v>
      </c>
      <c r="O561" s="38" t="str">
        <f t="shared" si="107"/>
        <v xml:space="preserve">Aankopen door overnames vaste bedrijfsmiddelen in uitvoering en vooruitbetaald op materiële vaste activa </v>
      </c>
      <c r="V561" s="37" t="str">
        <f t="shared" si="97"/>
        <v/>
      </c>
    </row>
    <row r="562" spans="1:22" ht="31.5" x14ac:dyDescent="0.25">
      <c r="A562" s="54" t="s">
        <v>1167</v>
      </c>
      <c r="B562" s="55">
        <v>216010.06</v>
      </c>
      <c r="C562" s="54" t="s">
        <v>1168</v>
      </c>
      <c r="D562" s="56" t="s">
        <v>24</v>
      </c>
      <c r="E562" s="57">
        <v>5</v>
      </c>
      <c r="F562" s="38" t="str">
        <f t="shared" si="98"/>
        <v>B</v>
      </c>
      <c r="G562" s="38" t="str">
        <f t="shared" si="103"/>
        <v>Balans</v>
      </c>
      <c r="H562" s="38" t="str">
        <f t="shared" si="99"/>
        <v>BMva</v>
      </c>
      <c r="I562" s="38" t="str">
        <f t="shared" si="104"/>
        <v>MATERIËLE VASTE ACTIVA</v>
      </c>
      <c r="J562" s="38" t="str">
        <f t="shared" si="100"/>
        <v>BMvaVbi</v>
      </c>
      <c r="K562" s="38" t="str">
        <f t="shared" si="105"/>
        <v xml:space="preserve">Vaste bedrijfsmiddelen in uitvoering en vooruitbetaald op materiële vaste activa </v>
      </c>
      <c r="L562" s="38" t="str">
        <f t="shared" si="101"/>
        <v>BMvaVbiVvp</v>
      </c>
      <c r="M562" s="38" t="str">
        <f t="shared" si="106"/>
        <v xml:space="preserve">Verkrijgings- of vervaardigingsprijs vaste bedrijfsmiddelen in uitvoering en vooruitbetaald op materiële vaste activa </v>
      </c>
      <c r="N562" s="38" t="str">
        <f t="shared" si="102"/>
        <v>BMvaVbiVvpDes</v>
      </c>
      <c r="O562" s="38" t="str">
        <f t="shared" si="107"/>
        <v xml:space="preserve">Desinvesteringen vaste bedrijfsmiddelen in uitvoering en vooruitbetaald op materiële vaste activa </v>
      </c>
      <c r="V562" s="37" t="str">
        <f t="shared" si="97"/>
        <v/>
      </c>
    </row>
    <row r="563" spans="1:22" ht="31.5" x14ac:dyDescent="0.25">
      <c r="A563" s="54" t="s">
        <v>1169</v>
      </c>
      <c r="B563" s="55">
        <v>216010.07</v>
      </c>
      <c r="C563" s="54" t="s">
        <v>1170</v>
      </c>
      <c r="D563" s="56" t="s">
        <v>24</v>
      </c>
      <c r="E563" s="57">
        <v>5</v>
      </c>
      <c r="F563" s="38" t="str">
        <f t="shared" si="98"/>
        <v>B</v>
      </c>
      <c r="G563" s="38" t="str">
        <f t="shared" si="103"/>
        <v>Balans</v>
      </c>
      <c r="H563" s="38" t="str">
        <f t="shared" si="99"/>
        <v>BMva</v>
      </c>
      <c r="I563" s="38" t="str">
        <f t="shared" si="104"/>
        <v>MATERIËLE VASTE ACTIVA</v>
      </c>
      <c r="J563" s="38" t="str">
        <f t="shared" si="100"/>
        <v>BMvaVbi</v>
      </c>
      <c r="K563" s="38" t="str">
        <f t="shared" si="105"/>
        <v xml:space="preserve">Vaste bedrijfsmiddelen in uitvoering en vooruitbetaald op materiële vaste activa </v>
      </c>
      <c r="L563" s="38" t="str">
        <f t="shared" si="101"/>
        <v>BMvaVbiVvp</v>
      </c>
      <c r="M563" s="38" t="str">
        <f t="shared" si="106"/>
        <v xml:space="preserve">Verkrijgings- of vervaardigingsprijs vaste bedrijfsmiddelen in uitvoering en vooruitbetaald op materiële vaste activa </v>
      </c>
      <c r="N563" s="38" t="str">
        <f t="shared" si="102"/>
        <v>BMvaVbiVvpDda</v>
      </c>
      <c r="O563" s="38" t="str">
        <f t="shared" si="107"/>
        <v xml:space="preserve">Desinvesteringen door afstotingen vaste bedrijfsmiddelen in uitvoering en vooruitbetaald op materiële vaste activa </v>
      </c>
      <c r="V563" s="37" t="str">
        <f t="shared" si="97"/>
        <v/>
      </c>
    </row>
    <row r="564" spans="1:22" ht="31.5" x14ac:dyDescent="0.25">
      <c r="A564" s="54" t="s">
        <v>1171</v>
      </c>
      <c r="B564" s="55">
        <v>216010.08</v>
      </c>
      <c r="C564" s="54" t="s">
        <v>1172</v>
      </c>
      <c r="D564" s="56" t="s">
        <v>10</v>
      </c>
      <c r="E564" s="57">
        <v>5</v>
      </c>
      <c r="F564" s="38" t="str">
        <f t="shared" si="98"/>
        <v>B</v>
      </c>
      <c r="G564" s="38" t="str">
        <f t="shared" si="103"/>
        <v>Balans</v>
      </c>
      <c r="H564" s="38" t="str">
        <f t="shared" si="99"/>
        <v>BMva</v>
      </c>
      <c r="I564" s="38" t="str">
        <f t="shared" si="104"/>
        <v>MATERIËLE VASTE ACTIVA</v>
      </c>
      <c r="J564" s="38" t="str">
        <f t="shared" si="100"/>
        <v>BMvaVbi</v>
      </c>
      <c r="K564" s="38" t="str">
        <f t="shared" si="105"/>
        <v xml:space="preserve">Vaste bedrijfsmiddelen in uitvoering en vooruitbetaald op materiële vaste activa </v>
      </c>
      <c r="L564" s="38" t="str">
        <f t="shared" si="101"/>
        <v>BMvaVbiVvp</v>
      </c>
      <c r="M564" s="38" t="str">
        <f t="shared" si="106"/>
        <v xml:space="preserve">Verkrijgings- of vervaardigingsprijs vaste bedrijfsmiddelen in uitvoering en vooruitbetaald op materiële vaste activa </v>
      </c>
      <c r="N564" s="38" t="str">
        <f t="shared" si="102"/>
        <v>BMvaVbiVvpOmv</v>
      </c>
      <c r="O564" s="38" t="str">
        <f t="shared" si="107"/>
        <v xml:space="preserve">Omrekeningsverschillen vaste bedrijfsmiddelen in uitvoering en vooruitbetaald op materiële vaste activa </v>
      </c>
      <c r="V564" s="37" t="str">
        <f t="shared" si="97"/>
        <v/>
      </c>
    </row>
    <row r="565" spans="1:22" ht="31.5" x14ac:dyDescent="0.25">
      <c r="A565" s="54" t="s">
        <v>1173</v>
      </c>
      <c r="B565" s="55">
        <v>216010.09</v>
      </c>
      <c r="C565" s="54" t="s">
        <v>1174</v>
      </c>
      <c r="D565" s="56" t="s">
        <v>10</v>
      </c>
      <c r="E565" s="57">
        <v>5</v>
      </c>
      <c r="F565" s="38" t="str">
        <f t="shared" si="98"/>
        <v>B</v>
      </c>
      <c r="G565" s="38" t="str">
        <f t="shared" si="103"/>
        <v>Balans</v>
      </c>
      <c r="H565" s="38" t="str">
        <f t="shared" si="99"/>
        <v>BMva</v>
      </c>
      <c r="I565" s="38" t="str">
        <f t="shared" si="104"/>
        <v>MATERIËLE VASTE ACTIVA</v>
      </c>
      <c r="J565" s="38" t="str">
        <f t="shared" si="100"/>
        <v>BMvaVbi</v>
      </c>
      <c r="K565" s="38" t="str">
        <f t="shared" si="105"/>
        <v xml:space="preserve">Vaste bedrijfsmiddelen in uitvoering en vooruitbetaald op materiële vaste activa </v>
      </c>
      <c r="L565" s="38" t="str">
        <f t="shared" si="101"/>
        <v>BMvaVbiVvp</v>
      </c>
      <c r="M565" s="38" t="str">
        <f t="shared" si="106"/>
        <v xml:space="preserve">Verkrijgings- of vervaardigingsprijs vaste bedrijfsmiddelen in uitvoering en vooruitbetaald op materiële vaste activa </v>
      </c>
      <c r="N565" s="38" t="str">
        <f t="shared" si="102"/>
        <v>BMvaVbiVvpOve</v>
      </c>
      <c r="O565" s="38" t="str">
        <f t="shared" si="107"/>
        <v xml:space="preserve">Overboekingen vaste bedrijfsmiddelen in uitvoering en vooruitbetaald op materiële vaste activa </v>
      </c>
      <c r="V565" s="37" t="str">
        <f t="shared" si="97"/>
        <v/>
      </c>
    </row>
    <row r="566" spans="1:22" ht="31.5" x14ac:dyDescent="0.25">
      <c r="A566" s="54" t="s">
        <v>1175</v>
      </c>
      <c r="B566" s="55">
        <v>216010.1</v>
      </c>
      <c r="C566" s="54" t="s">
        <v>1176</v>
      </c>
      <c r="D566" s="56" t="s">
        <v>10</v>
      </c>
      <c r="E566" s="57">
        <v>5</v>
      </c>
      <c r="F566" s="38" t="str">
        <f t="shared" si="98"/>
        <v>B</v>
      </c>
      <c r="G566" s="38" t="str">
        <f t="shared" si="103"/>
        <v>Balans</v>
      </c>
      <c r="H566" s="38" t="str">
        <f t="shared" si="99"/>
        <v>BMva</v>
      </c>
      <c r="I566" s="38" t="str">
        <f t="shared" si="104"/>
        <v>MATERIËLE VASTE ACTIVA</v>
      </c>
      <c r="J566" s="38" t="str">
        <f t="shared" si="100"/>
        <v>BMvaVbi</v>
      </c>
      <c r="K566" s="38" t="str">
        <f t="shared" si="105"/>
        <v xml:space="preserve">Vaste bedrijfsmiddelen in uitvoering en vooruitbetaald op materiële vaste activa </v>
      </c>
      <c r="L566" s="38" t="str">
        <f t="shared" si="101"/>
        <v>BMvaVbiVvp</v>
      </c>
      <c r="M566" s="38" t="str">
        <f t="shared" si="106"/>
        <v xml:space="preserve">Verkrijgings- of vervaardigingsprijs vaste bedrijfsmiddelen in uitvoering en vooruitbetaald op materiële vaste activa </v>
      </c>
      <c r="N566" s="38" t="str">
        <f t="shared" si="102"/>
        <v>BMvaVbiVvpOvm</v>
      </c>
      <c r="O566" s="38" t="str">
        <f t="shared" si="107"/>
        <v xml:space="preserve">Overige mutaties vaste bedrijfsmiddelen in uitvoering en vooruitbetaald op materiële vaste activa </v>
      </c>
      <c r="V566" s="37" t="str">
        <f t="shared" si="97"/>
        <v/>
      </c>
    </row>
    <row r="567" spans="1:22" ht="31.5" x14ac:dyDescent="0.25">
      <c r="A567" s="49" t="s">
        <v>1177</v>
      </c>
      <c r="B567" s="50" t="s">
        <v>1178</v>
      </c>
      <c r="C567" s="49" t="s">
        <v>1179</v>
      </c>
      <c r="D567" s="61" t="s">
        <v>24</v>
      </c>
      <c r="E567" s="62">
        <v>4</v>
      </c>
      <c r="F567" s="38" t="str">
        <f t="shared" si="98"/>
        <v>B</v>
      </c>
      <c r="G567" s="38" t="str">
        <f t="shared" si="103"/>
        <v>Balans</v>
      </c>
      <c r="H567" s="38" t="str">
        <f t="shared" si="99"/>
        <v>BMva</v>
      </c>
      <c r="I567" s="38" t="str">
        <f t="shared" si="104"/>
        <v>MATERIËLE VASTE ACTIVA</v>
      </c>
      <c r="J567" s="38" t="str">
        <f t="shared" si="100"/>
        <v>BMvaVbi</v>
      </c>
      <c r="K567" s="38" t="str">
        <f t="shared" si="105"/>
        <v xml:space="preserve">Vaste bedrijfsmiddelen in uitvoering en vooruitbetaald op materiële vaste activa </v>
      </c>
      <c r="L567" s="38" t="str">
        <f t="shared" si="101"/>
        <v>BMvaVbiCae</v>
      </c>
      <c r="M567" s="38" t="str">
        <f t="shared" si="106"/>
        <v xml:space="preserve">Cumulatieve afschrijvingen en waardeverminderingen vaste bedrijfsmiddelen in uitvoering en vooruitbetaald op materiële vaste activa </v>
      </c>
      <c r="N567" s="38" t="str">
        <f t="shared" si="102"/>
        <v/>
      </c>
      <c r="O567" s="38" t="str">
        <f t="shared" si="107"/>
        <v/>
      </c>
      <c r="V567" s="37" t="str">
        <f t="shared" si="97"/>
        <v/>
      </c>
    </row>
    <row r="568" spans="1:22" ht="31.5" x14ac:dyDescent="0.25">
      <c r="A568" s="54" t="s">
        <v>1180</v>
      </c>
      <c r="B568" s="55">
        <v>216020.01</v>
      </c>
      <c r="C568" s="54" t="s">
        <v>1158</v>
      </c>
      <c r="D568" s="56" t="s">
        <v>24</v>
      </c>
      <c r="E568" s="57">
        <v>5</v>
      </c>
      <c r="F568" s="38" t="str">
        <f t="shared" si="98"/>
        <v>B</v>
      </c>
      <c r="G568" s="38" t="str">
        <f t="shared" si="103"/>
        <v>Balans</v>
      </c>
      <c r="H568" s="38" t="str">
        <f t="shared" si="99"/>
        <v>BMva</v>
      </c>
      <c r="I568" s="38" t="str">
        <f t="shared" si="104"/>
        <v>MATERIËLE VASTE ACTIVA</v>
      </c>
      <c r="J568" s="38" t="str">
        <f t="shared" si="100"/>
        <v>BMvaVbi</v>
      </c>
      <c r="K568" s="38" t="str">
        <f t="shared" si="105"/>
        <v xml:space="preserve">Vaste bedrijfsmiddelen in uitvoering en vooruitbetaald op materiële vaste activa </v>
      </c>
      <c r="L568" s="38" t="str">
        <f t="shared" si="101"/>
        <v>BMvaVbiCae</v>
      </c>
      <c r="M568" s="38" t="str">
        <f t="shared" si="106"/>
        <v xml:space="preserve">Cumulatieve afschrijvingen en waardeverminderingen vaste bedrijfsmiddelen in uitvoering en vooruitbetaald op materiële vaste activa </v>
      </c>
      <c r="N568" s="38" t="str">
        <f t="shared" si="102"/>
        <v>BMvaVbiCaeBeg</v>
      </c>
      <c r="O568" s="38" t="str">
        <f t="shared" si="107"/>
        <v xml:space="preserve">Beginbalans vaste bedrijfsmiddelen in uitvoering en vooruitbetaald op materiële vaste activa </v>
      </c>
      <c r="V568" s="37" t="str">
        <f t="shared" si="97"/>
        <v/>
      </c>
    </row>
    <row r="569" spans="1:22" ht="31.5" x14ac:dyDescent="0.25">
      <c r="A569" s="54" t="s">
        <v>1181</v>
      </c>
      <c r="B569" s="55">
        <v>216020.02</v>
      </c>
      <c r="C569" s="54" t="s">
        <v>1182</v>
      </c>
      <c r="D569" s="56" t="s">
        <v>24</v>
      </c>
      <c r="E569" s="57">
        <v>5</v>
      </c>
      <c r="F569" s="38" t="str">
        <f t="shared" si="98"/>
        <v>B</v>
      </c>
      <c r="G569" s="38" t="str">
        <f t="shared" si="103"/>
        <v>Balans</v>
      </c>
      <c r="H569" s="38" t="str">
        <f t="shared" si="99"/>
        <v>BMva</v>
      </c>
      <c r="I569" s="38" t="str">
        <f t="shared" si="104"/>
        <v>MATERIËLE VASTE ACTIVA</v>
      </c>
      <c r="J569" s="38" t="str">
        <f t="shared" si="100"/>
        <v>BMvaVbi</v>
      </c>
      <c r="K569" s="38" t="str">
        <f t="shared" si="105"/>
        <v xml:space="preserve">Vaste bedrijfsmiddelen in uitvoering en vooruitbetaald op materiële vaste activa </v>
      </c>
      <c r="L569" s="38" t="str">
        <f t="shared" si="101"/>
        <v>BMvaVbiCae</v>
      </c>
      <c r="M569" s="38" t="str">
        <f t="shared" si="106"/>
        <v xml:space="preserve">Cumulatieve afschrijvingen en waardeverminderingen vaste bedrijfsmiddelen in uitvoering en vooruitbetaald op materiële vaste activa </v>
      </c>
      <c r="N569" s="38" t="str">
        <f t="shared" si="102"/>
        <v>BMvaVbiCaeAfs</v>
      </c>
      <c r="O569" s="38" t="str">
        <f t="shared" si="107"/>
        <v xml:space="preserve">Afschrijvingen vaste bedrijfsmiddelen in uitvoering en vooruitbetaald op materiële vaste activa </v>
      </c>
      <c r="V569" s="37" t="str">
        <f t="shared" si="97"/>
        <v/>
      </c>
    </row>
    <row r="570" spans="1:22" ht="31.5" x14ac:dyDescent="0.25">
      <c r="A570" s="54" t="s">
        <v>1183</v>
      </c>
      <c r="B570" s="55">
        <v>216020.03</v>
      </c>
      <c r="C570" s="54" t="s">
        <v>1184</v>
      </c>
      <c r="D570" s="56" t="s">
        <v>10</v>
      </c>
      <c r="E570" s="57">
        <v>5</v>
      </c>
      <c r="F570" s="38" t="str">
        <f t="shared" si="98"/>
        <v>B</v>
      </c>
      <c r="G570" s="38" t="str">
        <f t="shared" si="103"/>
        <v>Balans</v>
      </c>
      <c r="H570" s="38" t="str">
        <f t="shared" si="99"/>
        <v>BMva</v>
      </c>
      <c r="I570" s="38" t="str">
        <f t="shared" si="104"/>
        <v>MATERIËLE VASTE ACTIVA</v>
      </c>
      <c r="J570" s="38" t="str">
        <f t="shared" si="100"/>
        <v>BMvaVbi</v>
      </c>
      <c r="K570" s="38" t="str">
        <f t="shared" si="105"/>
        <v xml:space="preserve">Vaste bedrijfsmiddelen in uitvoering en vooruitbetaald op materiële vaste activa </v>
      </c>
      <c r="L570" s="38" t="str">
        <f t="shared" si="101"/>
        <v>BMvaVbiCae</v>
      </c>
      <c r="M570" s="38" t="str">
        <f t="shared" si="106"/>
        <v xml:space="preserve">Cumulatieve afschrijvingen en waardeverminderingen vaste bedrijfsmiddelen in uitvoering en vooruitbetaald op materiële vaste activa </v>
      </c>
      <c r="N570" s="38" t="str">
        <f t="shared" si="102"/>
        <v>BMvaVbiCaeDca</v>
      </c>
      <c r="O570" s="38" t="str">
        <f t="shared" si="107"/>
        <v xml:space="preserve">Desinvestering cumulatieve afschrijvingen en waardeverminderingen vaste bedrijfsmiddelen in uitvoering en vooruitbetaald op materiële vaste activa </v>
      </c>
      <c r="V570" s="37" t="str">
        <f t="shared" si="97"/>
        <v/>
      </c>
    </row>
    <row r="571" spans="1:22" ht="31.5" x14ac:dyDescent="0.25">
      <c r="A571" s="54" t="s">
        <v>1185</v>
      </c>
      <c r="B571" s="55">
        <v>216020.04</v>
      </c>
      <c r="C571" s="54" t="s">
        <v>1186</v>
      </c>
      <c r="D571" s="56" t="s">
        <v>24</v>
      </c>
      <c r="E571" s="57">
        <v>5</v>
      </c>
      <c r="F571" s="38" t="str">
        <f t="shared" si="98"/>
        <v>B</v>
      </c>
      <c r="G571" s="38" t="str">
        <f t="shared" si="103"/>
        <v>Balans</v>
      </c>
      <c r="H571" s="38" t="str">
        <f t="shared" si="99"/>
        <v>BMva</v>
      </c>
      <c r="I571" s="38" t="str">
        <f t="shared" si="104"/>
        <v>MATERIËLE VASTE ACTIVA</v>
      </c>
      <c r="J571" s="38" t="str">
        <f t="shared" si="100"/>
        <v>BMvaVbi</v>
      </c>
      <c r="K571" s="38" t="str">
        <f t="shared" si="105"/>
        <v xml:space="preserve">Vaste bedrijfsmiddelen in uitvoering en vooruitbetaald op materiële vaste activa </v>
      </c>
      <c r="L571" s="38" t="str">
        <f t="shared" si="101"/>
        <v>BMvaVbiCae</v>
      </c>
      <c r="M571" s="38" t="str">
        <f t="shared" si="106"/>
        <v xml:space="preserve">Cumulatieve afschrijvingen en waardeverminderingen vaste bedrijfsmiddelen in uitvoering en vooruitbetaald op materiële vaste activa </v>
      </c>
      <c r="N571" s="38" t="str">
        <f t="shared" si="102"/>
        <v>BMvaVbiCaeWvr</v>
      </c>
      <c r="O571" s="38" t="str">
        <f t="shared" si="107"/>
        <v xml:space="preserve">Waardeverminderingen vaste bedrijfsmiddelen in uitvoering en vooruitbetaald op materiële vaste activa </v>
      </c>
      <c r="V571" s="37" t="str">
        <f t="shared" si="97"/>
        <v/>
      </c>
    </row>
    <row r="572" spans="1:22" ht="31.5" x14ac:dyDescent="0.25">
      <c r="A572" s="54" t="s">
        <v>1187</v>
      </c>
      <c r="B572" s="55">
        <v>216020.05</v>
      </c>
      <c r="C572" s="54" t="s">
        <v>1188</v>
      </c>
      <c r="D572" s="56" t="s">
        <v>10</v>
      </c>
      <c r="E572" s="57">
        <v>5</v>
      </c>
      <c r="F572" s="38" t="str">
        <f t="shared" si="98"/>
        <v>B</v>
      </c>
      <c r="G572" s="38" t="str">
        <f t="shared" si="103"/>
        <v>Balans</v>
      </c>
      <c r="H572" s="38" t="str">
        <f t="shared" si="99"/>
        <v>BMva</v>
      </c>
      <c r="I572" s="38" t="str">
        <f t="shared" si="104"/>
        <v>MATERIËLE VASTE ACTIVA</v>
      </c>
      <c r="J572" s="38" t="str">
        <f t="shared" si="100"/>
        <v>BMvaVbi</v>
      </c>
      <c r="K572" s="38" t="str">
        <f t="shared" si="105"/>
        <v xml:space="preserve">Vaste bedrijfsmiddelen in uitvoering en vooruitbetaald op materiële vaste activa </v>
      </c>
      <c r="L572" s="38" t="str">
        <f t="shared" si="101"/>
        <v>BMvaVbiCae</v>
      </c>
      <c r="M572" s="38" t="str">
        <f t="shared" si="106"/>
        <v xml:space="preserve">Cumulatieve afschrijvingen en waardeverminderingen vaste bedrijfsmiddelen in uitvoering en vooruitbetaald op materiële vaste activa </v>
      </c>
      <c r="N572" s="38" t="str">
        <f t="shared" si="102"/>
        <v>BMvaVbiCaeTvw</v>
      </c>
      <c r="O572" s="38" t="str">
        <f t="shared" si="107"/>
        <v xml:space="preserve">Terugneming van waardeverminderingen vaste bedrijfsmiddelen in uitvoering en vooruitbetaald op materiële vaste activa </v>
      </c>
      <c r="V572" s="37" t="str">
        <f t="shared" si="97"/>
        <v/>
      </c>
    </row>
    <row r="573" spans="1:22" ht="31.5" x14ac:dyDescent="0.25">
      <c r="A573" s="49" t="s">
        <v>1189</v>
      </c>
      <c r="B573" s="50" t="s">
        <v>1190</v>
      </c>
      <c r="C573" s="49" t="s">
        <v>1191</v>
      </c>
      <c r="D573" s="61" t="s">
        <v>10</v>
      </c>
      <c r="E573" s="62">
        <v>4</v>
      </c>
      <c r="F573" s="38" t="str">
        <f t="shared" si="98"/>
        <v>B</v>
      </c>
      <c r="G573" s="38" t="str">
        <f t="shared" si="103"/>
        <v>Balans</v>
      </c>
      <c r="H573" s="38" t="str">
        <f t="shared" si="99"/>
        <v>BMva</v>
      </c>
      <c r="I573" s="38" t="str">
        <f t="shared" si="104"/>
        <v>MATERIËLE VASTE ACTIVA</v>
      </c>
      <c r="J573" s="38" t="str">
        <f t="shared" si="100"/>
        <v>BMvaVbi</v>
      </c>
      <c r="K573" s="38" t="str">
        <f t="shared" si="105"/>
        <v xml:space="preserve">Vaste bedrijfsmiddelen in uitvoering en vooruitbetaald op materiële vaste activa </v>
      </c>
      <c r="L573" s="38" t="str">
        <f t="shared" si="101"/>
        <v>BMvaVbiCuh</v>
      </c>
      <c r="M573" s="38" t="str">
        <f t="shared" si="106"/>
        <v xml:space="preserve">Cumulatieve herwaarderingen vaste bedrijfsmiddelen in uitvoering en vooruitbetaald op materiële vaste activa </v>
      </c>
      <c r="N573" s="38" t="str">
        <f t="shared" si="102"/>
        <v/>
      </c>
      <c r="O573" s="38" t="str">
        <f t="shared" si="107"/>
        <v/>
      </c>
      <c r="V573" s="37" t="str">
        <f t="shared" si="97"/>
        <v/>
      </c>
    </row>
    <row r="574" spans="1:22" ht="31.5" x14ac:dyDescent="0.25">
      <c r="A574" s="54" t="s">
        <v>1192</v>
      </c>
      <c r="B574" s="55">
        <v>216030.01</v>
      </c>
      <c r="C574" s="54" t="s">
        <v>1158</v>
      </c>
      <c r="D574" s="56" t="s">
        <v>10</v>
      </c>
      <c r="E574" s="57">
        <v>5</v>
      </c>
      <c r="F574" s="38" t="str">
        <f t="shared" si="98"/>
        <v>B</v>
      </c>
      <c r="G574" s="38" t="str">
        <f t="shared" si="103"/>
        <v>Balans</v>
      </c>
      <c r="H574" s="38" t="str">
        <f t="shared" si="99"/>
        <v>BMva</v>
      </c>
      <c r="I574" s="38" t="str">
        <f t="shared" si="104"/>
        <v>MATERIËLE VASTE ACTIVA</v>
      </c>
      <c r="J574" s="38" t="str">
        <f t="shared" si="100"/>
        <v>BMvaVbi</v>
      </c>
      <c r="K574" s="38" t="str">
        <f t="shared" si="105"/>
        <v xml:space="preserve">Vaste bedrijfsmiddelen in uitvoering en vooruitbetaald op materiële vaste activa </v>
      </c>
      <c r="L574" s="38" t="str">
        <f t="shared" si="101"/>
        <v>BMvaVbiCuh</v>
      </c>
      <c r="M574" s="38" t="str">
        <f t="shared" si="106"/>
        <v xml:space="preserve">Cumulatieve herwaarderingen vaste bedrijfsmiddelen in uitvoering en vooruitbetaald op materiële vaste activa </v>
      </c>
      <c r="N574" s="38" t="str">
        <f t="shared" si="102"/>
        <v>BMvaVbiCuhBeg</v>
      </c>
      <c r="O574" s="38" t="str">
        <f t="shared" si="107"/>
        <v xml:space="preserve">Beginbalans vaste bedrijfsmiddelen in uitvoering en vooruitbetaald op materiële vaste activa </v>
      </c>
      <c r="V574" s="37" t="str">
        <f t="shared" si="97"/>
        <v/>
      </c>
    </row>
    <row r="575" spans="1:22" ht="31.5" x14ac:dyDescent="0.25">
      <c r="A575" s="54" t="s">
        <v>1193</v>
      </c>
      <c r="B575" s="55">
        <v>216030.02</v>
      </c>
      <c r="C575" s="54" t="s">
        <v>1194</v>
      </c>
      <c r="D575" s="56" t="s">
        <v>10</v>
      </c>
      <c r="E575" s="57">
        <v>5</v>
      </c>
      <c r="F575" s="38" t="str">
        <f t="shared" si="98"/>
        <v>B</v>
      </c>
      <c r="G575" s="38" t="str">
        <f t="shared" si="103"/>
        <v>Balans</v>
      </c>
      <c r="H575" s="38" t="str">
        <f t="shared" si="99"/>
        <v>BMva</v>
      </c>
      <c r="I575" s="38" t="str">
        <f t="shared" si="104"/>
        <v>MATERIËLE VASTE ACTIVA</v>
      </c>
      <c r="J575" s="38" t="str">
        <f t="shared" si="100"/>
        <v>BMvaVbi</v>
      </c>
      <c r="K575" s="38" t="str">
        <f t="shared" si="105"/>
        <v xml:space="preserve">Vaste bedrijfsmiddelen in uitvoering en vooruitbetaald op materiële vaste activa </v>
      </c>
      <c r="L575" s="38" t="str">
        <f t="shared" si="101"/>
        <v>BMvaVbiCuh</v>
      </c>
      <c r="M575" s="38" t="str">
        <f t="shared" si="106"/>
        <v xml:space="preserve">Cumulatieve herwaarderingen vaste bedrijfsmiddelen in uitvoering en vooruitbetaald op materiële vaste activa </v>
      </c>
      <c r="N575" s="38" t="str">
        <f t="shared" si="102"/>
        <v>BMvaVbiCuhHer</v>
      </c>
      <c r="O575" s="38" t="str">
        <f t="shared" si="107"/>
        <v xml:space="preserve">Herwaarderingen vaste bedrijfsmiddelen in uitvoering en vooruitbetaald op materiële vaste activa </v>
      </c>
      <c r="V575" s="37" t="str">
        <f t="shared" si="97"/>
        <v/>
      </c>
    </row>
    <row r="576" spans="1:22" ht="31.5" x14ac:dyDescent="0.25">
      <c r="A576" s="54" t="s">
        <v>1195</v>
      </c>
      <c r="B576" s="55">
        <v>216030.03</v>
      </c>
      <c r="C576" s="54" t="s">
        <v>1196</v>
      </c>
      <c r="D576" s="56" t="s">
        <v>24</v>
      </c>
      <c r="E576" s="57">
        <v>5</v>
      </c>
      <c r="F576" s="38" t="str">
        <f t="shared" si="98"/>
        <v>B</v>
      </c>
      <c r="G576" s="38" t="str">
        <f t="shared" si="103"/>
        <v>Balans</v>
      </c>
      <c r="H576" s="38" t="str">
        <f t="shared" si="99"/>
        <v>BMva</v>
      </c>
      <c r="I576" s="38" t="str">
        <f t="shared" si="104"/>
        <v>MATERIËLE VASTE ACTIVA</v>
      </c>
      <c r="J576" s="38" t="str">
        <f t="shared" si="100"/>
        <v>BMvaVbi</v>
      </c>
      <c r="K576" s="38" t="str">
        <f t="shared" si="105"/>
        <v xml:space="preserve">Vaste bedrijfsmiddelen in uitvoering en vooruitbetaald op materiële vaste activa </v>
      </c>
      <c r="L576" s="38" t="str">
        <f t="shared" si="101"/>
        <v>BMvaVbiCuh</v>
      </c>
      <c r="M576" s="38" t="str">
        <f t="shared" si="106"/>
        <v xml:space="preserve">Cumulatieve herwaarderingen vaste bedrijfsmiddelen in uitvoering en vooruitbetaald op materiële vaste activa </v>
      </c>
      <c r="N576" s="38" t="str">
        <f t="shared" si="102"/>
        <v>BMvaVbiCuhAfh</v>
      </c>
      <c r="O576" s="38" t="str">
        <f t="shared" si="107"/>
        <v xml:space="preserve">Afschrijving herwaarderingen vaste bedrijfsmiddelen in uitvoering en vooruitbetaald op materiële vaste activa </v>
      </c>
      <c r="V576" s="37" t="str">
        <f t="shared" si="97"/>
        <v/>
      </c>
    </row>
    <row r="577" spans="1:22" ht="31.5" x14ac:dyDescent="0.25">
      <c r="A577" s="54" t="s">
        <v>1197</v>
      </c>
      <c r="B577" s="55">
        <v>216030.04</v>
      </c>
      <c r="C577" s="54" t="s">
        <v>1198</v>
      </c>
      <c r="D577" s="56" t="s">
        <v>24</v>
      </c>
      <c r="E577" s="57">
        <v>5</v>
      </c>
      <c r="F577" s="38" t="str">
        <f t="shared" si="98"/>
        <v>B</v>
      </c>
      <c r="G577" s="38" t="str">
        <f t="shared" si="103"/>
        <v>Balans</v>
      </c>
      <c r="H577" s="38" t="str">
        <f t="shared" si="99"/>
        <v>BMva</v>
      </c>
      <c r="I577" s="38" t="str">
        <f t="shared" si="104"/>
        <v>MATERIËLE VASTE ACTIVA</v>
      </c>
      <c r="J577" s="38" t="str">
        <f t="shared" si="100"/>
        <v>BMvaVbi</v>
      </c>
      <c r="K577" s="38" t="str">
        <f t="shared" si="105"/>
        <v xml:space="preserve">Vaste bedrijfsmiddelen in uitvoering en vooruitbetaald op materiële vaste activa </v>
      </c>
      <c r="L577" s="38" t="str">
        <f t="shared" si="101"/>
        <v>BMvaVbiCuh</v>
      </c>
      <c r="M577" s="38" t="str">
        <f t="shared" si="106"/>
        <v xml:space="preserve">Cumulatieve herwaarderingen vaste bedrijfsmiddelen in uitvoering en vooruitbetaald op materiële vaste activa </v>
      </c>
      <c r="N577" s="38" t="str">
        <f t="shared" si="102"/>
        <v>BMvaVbiCuhDeh</v>
      </c>
      <c r="O577" s="38" t="str">
        <f t="shared" si="107"/>
        <v xml:space="preserve">Desinvestering herwaarderingen vaste bedrijfsmiddelen in uitvoering en vooruitbetaald op materiële vaste activa </v>
      </c>
      <c r="V577" s="37" t="str">
        <f t="shared" si="97"/>
        <v/>
      </c>
    </row>
    <row r="578" spans="1:22" x14ac:dyDescent="0.25">
      <c r="A578" s="43" t="s">
        <v>1199</v>
      </c>
      <c r="B578" s="44" t="s">
        <v>1200</v>
      </c>
      <c r="C578" s="43" t="s">
        <v>1201</v>
      </c>
      <c r="D578" s="45" t="s">
        <v>10</v>
      </c>
      <c r="E578" s="46">
        <v>3</v>
      </c>
      <c r="F578" s="38" t="str">
        <f t="shared" si="98"/>
        <v>B</v>
      </c>
      <c r="G578" s="38" t="str">
        <f t="shared" si="103"/>
        <v>Balans</v>
      </c>
      <c r="H578" s="38" t="str">
        <f t="shared" si="99"/>
        <v>BMva</v>
      </c>
      <c r="I578" s="38" t="str">
        <f t="shared" si="104"/>
        <v>MATERIËLE VASTE ACTIVA</v>
      </c>
      <c r="J578" s="38" t="str">
        <f t="shared" si="100"/>
        <v>BMvaNad</v>
      </c>
      <c r="K578" s="38" t="str">
        <f t="shared" si="105"/>
        <v>Niet aan de bedrijfsuitoefening dienstbaar</v>
      </c>
      <c r="L578" s="38" t="str">
        <f t="shared" si="101"/>
        <v/>
      </c>
      <c r="M578" s="38" t="str">
        <f t="shared" si="106"/>
        <v/>
      </c>
      <c r="N578" s="38" t="str">
        <f t="shared" si="102"/>
        <v/>
      </c>
      <c r="O578" s="38" t="str">
        <f t="shared" si="107"/>
        <v/>
      </c>
      <c r="V578" s="37" t="str">
        <f t="shared" si="97"/>
        <v/>
      </c>
    </row>
    <row r="579" spans="1:22" x14ac:dyDescent="0.25">
      <c r="A579" s="49" t="s">
        <v>1202</v>
      </c>
      <c r="B579" s="50" t="s">
        <v>1203</v>
      </c>
      <c r="C579" s="49" t="s">
        <v>1204</v>
      </c>
      <c r="D579" s="61" t="s">
        <v>10</v>
      </c>
      <c r="E579" s="62">
        <v>4</v>
      </c>
      <c r="F579" s="38" t="str">
        <f t="shared" si="98"/>
        <v>B</v>
      </c>
      <c r="G579" s="38" t="str">
        <f t="shared" si="103"/>
        <v>Balans</v>
      </c>
      <c r="H579" s="38" t="str">
        <f t="shared" si="99"/>
        <v>BMva</v>
      </c>
      <c r="I579" s="38" t="str">
        <f t="shared" si="104"/>
        <v>MATERIËLE VASTE ACTIVA</v>
      </c>
      <c r="J579" s="38" t="str">
        <f t="shared" si="100"/>
        <v>BMvaNad</v>
      </c>
      <c r="K579" s="38" t="str">
        <f t="shared" si="105"/>
        <v>Niet aan de bedrijfsuitoefening dienstbaar</v>
      </c>
      <c r="L579" s="38" t="str">
        <f t="shared" si="101"/>
        <v>BMvaNadVvp</v>
      </c>
      <c r="M579" s="38" t="str">
        <f t="shared" si="106"/>
        <v>Verkrijgings- of vervaardigingsprijs niet aan de bedrijfsuitoefening dienstbaar</v>
      </c>
      <c r="N579" s="38" t="str">
        <f t="shared" si="102"/>
        <v/>
      </c>
      <c r="O579" s="38" t="str">
        <f t="shared" si="107"/>
        <v/>
      </c>
      <c r="V579" s="37" t="str">
        <f t="shared" si="97"/>
        <v/>
      </c>
    </row>
    <row r="580" spans="1:22" x14ac:dyDescent="0.25">
      <c r="A580" s="54" t="s">
        <v>1205</v>
      </c>
      <c r="B580" s="55">
        <v>217010.01</v>
      </c>
      <c r="C580" s="54" t="s">
        <v>1206</v>
      </c>
      <c r="D580" s="56" t="s">
        <v>10</v>
      </c>
      <c r="E580" s="57">
        <v>5</v>
      </c>
      <c r="F580" s="38" t="str">
        <f t="shared" si="98"/>
        <v>B</v>
      </c>
      <c r="G580" s="38" t="str">
        <f t="shared" si="103"/>
        <v>Balans</v>
      </c>
      <c r="H580" s="38" t="str">
        <f t="shared" si="99"/>
        <v>BMva</v>
      </c>
      <c r="I580" s="38" t="str">
        <f t="shared" si="104"/>
        <v>MATERIËLE VASTE ACTIVA</v>
      </c>
      <c r="J580" s="38" t="str">
        <f t="shared" si="100"/>
        <v>BMvaNad</v>
      </c>
      <c r="K580" s="38" t="str">
        <f t="shared" si="105"/>
        <v>Niet aan de bedrijfsuitoefening dienstbaar</v>
      </c>
      <c r="L580" s="38" t="str">
        <f t="shared" si="101"/>
        <v>BMvaNadVvp</v>
      </c>
      <c r="M580" s="38" t="str">
        <f t="shared" si="106"/>
        <v>Verkrijgings- of vervaardigingsprijs niet aan de bedrijfsuitoefening dienstbaar</v>
      </c>
      <c r="N580" s="38" t="str">
        <f t="shared" si="102"/>
        <v>BMvaNadVvpBeg</v>
      </c>
      <c r="O580" s="38" t="str">
        <f t="shared" si="107"/>
        <v>Beginbalans niet aan de bedrijfsuitoefening dienstbaar</v>
      </c>
      <c r="V580" s="37" t="str">
        <f t="shared" si="97"/>
        <v/>
      </c>
    </row>
    <row r="581" spans="1:22" x14ac:dyDescent="0.25">
      <c r="A581" s="54" t="s">
        <v>1207</v>
      </c>
      <c r="B581" s="55">
        <v>217010.02</v>
      </c>
      <c r="C581" s="54" t="s">
        <v>1208</v>
      </c>
      <c r="D581" s="56" t="s">
        <v>10</v>
      </c>
      <c r="E581" s="57">
        <v>5</v>
      </c>
      <c r="F581" s="38" t="str">
        <f t="shared" si="98"/>
        <v>B</v>
      </c>
      <c r="G581" s="38" t="str">
        <f t="shared" si="103"/>
        <v>Balans</v>
      </c>
      <c r="H581" s="38" t="str">
        <f t="shared" si="99"/>
        <v>BMva</v>
      </c>
      <c r="I581" s="38" t="str">
        <f t="shared" si="104"/>
        <v>MATERIËLE VASTE ACTIVA</v>
      </c>
      <c r="J581" s="38" t="str">
        <f t="shared" si="100"/>
        <v>BMvaNad</v>
      </c>
      <c r="K581" s="38" t="str">
        <f t="shared" si="105"/>
        <v>Niet aan de bedrijfsuitoefening dienstbaar</v>
      </c>
      <c r="L581" s="38" t="str">
        <f t="shared" si="101"/>
        <v>BMvaNadVvp</v>
      </c>
      <c r="M581" s="38" t="str">
        <f t="shared" si="106"/>
        <v>Verkrijgings- of vervaardigingsprijs niet aan de bedrijfsuitoefening dienstbaar</v>
      </c>
      <c r="N581" s="38" t="str">
        <f t="shared" si="102"/>
        <v>BMvaNadVvpIna</v>
      </c>
      <c r="O581" s="38" t="str">
        <f t="shared" si="107"/>
        <v>Investeringen nieuw aangeschaft niet aan de bedrijfsuitoefening dienstbaar</v>
      </c>
      <c r="V581" s="37" t="str">
        <f t="shared" ref="V581:V644" si="108">IF(COUNTIF(R:R,R581)=0,"",COUNTIF(R:R,R581))</f>
        <v/>
      </c>
    </row>
    <row r="582" spans="1:22" x14ac:dyDescent="0.25">
      <c r="A582" s="54" t="s">
        <v>1209</v>
      </c>
      <c r="B582" s="55">
        <v>217010.03</v>
      </c>
      <c r="C582" s="54" t="s">
        <v>1210</v>
      </c>
      <c r="D582" s="56" t="s">
        <v>10</v>
      </c>
      <c r="E582" s="57">
        <v>5</v>
      </c>
      <c r="F582" s="38" t="str">
        <f t="shared" si="98"/>
        <v>B</v>
      </c>
      <c r="G582" s="38" t="str">
        <f t="shared" si="103"/>
        <v>Balans</v>
      </c>
      <c r="H582" s="38" t="str">
        <f t="shared" si="99"/>
        <v>BMva</v>
      </c>
      <c r="I582" s="38" t="str">
        <f t="shared" si="104"/>
        <v>MATERIËLE VASTE ACTIVA</v>
      </c>
      <c r="J582" s="38" t="str">
        <f t="shared" si="100"/>
        <v>BMvaNad</v>
      </c>
      <c r="K582" s="38" t="str">
        <f t="shared" si="105"/>
        <v>Niet aan de bedrijfsuitoefening dienstbaar</v>
      </c>
      <c r="L582" s="38" t="str">
        <f t="shared" si="101"/>
        <v>BMvaNadVvp</v>
      </c>
      <c r="M582" s="38" t="str">
        <f t="shared" si="106"/>
        <v>Verkrijgings- of vervaardigingsprijs niet aan de bedrijfsuitoefening dienstbaar</v>
      </c>
      <c r="N582" s="38" t="str">
        <f t="shared" si="102"/>
        <v>BMvaNadVvpIta</v>
      </c>
      <c r="O582" s="38" t="str">
        <f t="shared" si="107"/>
        <v>Investeringen tweedehands aangeschaft niet aan de bedrijfsuitoefening dienstbaar</v>
      </c>
      <c r="V582" s="37" t="str">
        <f t="shared" si="108"/>
        <v/>
      </c>
    </row>
    <row r="583" spans="1:22" x14ac:dyDescent="0.25">
      <c r="A583" s="54" t="s">
        <v>1211</v>
      </c>
      <c r="B583" s="55">
        <v>217010.04</v>
      </c>
      <c r="C583" s="54" t="s">
        <v>1212</v>
      </c>
      <c r="D583" s="56" t="s">
        <v>10</v>
      </c>
      <c r="E583" s="57">
        <v>5</v>
      </c>
      <c r="F583" s="38" t="str">
        <f t="shared" si="98"/>
        <v>B</v>
      </c>
      <c r="G583" s="38" t="str">
        <f t="shared" si="103"/>
        <v>Balans</v>
      </c>
      <c r="H583" s="38" t="str">
        <f t="shared" si="99"/>
        <v>BMva</v>
      </c>
      <c r="I583" s="38" t="str">
        <f t="shared" si="104"/>
        <v>MATERIËLE VASTE ACTIVA</v>
      </c>
      <c r="J583" s="38" t="str">
        <f t="shared" si="100"/>
        <v>BMvaNad</v>
      </c>
      <c r="K583" s="38" t="str">
        <f t="shared" si="105"/>
        <v>Niet aan de bedrijfsuitoefening dienstbaar</v>
      </c>
      <c r="L583" s="38" t="str">
        <f t="shared" si="101"/>
        <v>BMvaNadVvp</v>
      </c>
      <c r="M583" s="38" t="str">
        <f t="shared" si="106"/>
        <v>Verkrijgings- of vervaardigingsprijs niet aan de bedrijfsuitoefening dienstbaar</v>
      </c>
      <c r="N583" s="38" t="str">
        <f t="shared" si="102"/>
        <v>BMvaNadVvpIie</v>
      </c>
      <c r="O583" s="38" t="str">
        <f t="shared" si="107"/>
        <v>Investeringen in eigen beheer vervaardigd niet aan de bedrijfsuitoefening dienstbaar</v>
      </c>
      <c r="V583" s="37" t="str">
        <f t="shared" si="108"/>
        <v/>
      </c>
    </row>
    <row r="584" spans="1:22" x14ac:dyDescent="0.25">
      <c r="A584" s="54" t="s">
        <v>1213</v>
      </c>
      <c r="B584" s="55">
        <v>217010.05</v>
      </c>
      <c r="C584" s="54" t="s">
        <v>1214</v>
      </c>
      <c r="D584" s="56" t="s">
        <v>10</v>
      </c>
      <c r="E584" s="57">
        <v>5</v>
      </c>
      <c r="F584" s="38" t="str">
        <f t="shared" ref="F584:F647" si="109">IF(LEN(A584)&gt;=1,LEFT(A584,1),"")</f>
        <v>B</v>
      </c>
      <c r="G584" s="38" t="str">
        <f t="shared" si="103"/>
        <v>Balans</v>
      </c>
      <c r="H584" s="38" t="str">
        <f t="shared" si="99"/>
        <v>BMva</v>
      </c>
      <c r="I584" s="38" t="str">
        <f t="shared" si="104"/>
        <v>MATERIËLE VASTE ACTIVA</v>
      </c>
      <c r="J584" s="38" t="str">
        <f t="shared" si="100"/>
        <v>BMvaNad</v>
      </c>
      <c r="K584" s="38" t="str">
        <f t="shared" si="105"/>
        <v>Niet aan de bedrijfsuitoefening dienstbaar</v>
      </c>
      <c r="L584" s="38" t="str">
        <f t="shared" si="101"/>
        <v>BMvaNadVvp</v>
      </c>
      <c r="M584" s="38" t="str">
        <f t="shared" si="106"/>
        <v>Verkrijgings- of vervaardigingsprijs niet aan de bedrijfsuitoefening dienstbaar</v>
      </c>
      <c r="N584" s="38" t="str">
        <f t="shared" si="102"/>
        <v>BMvaNadVvpAdo</v>
      </c>
      <c r="O584" s="38" t="str">
        <f t="shared" si="107"/>
        <v>Aankopen door overnames niet aan de bedrijfsuitoefening dienstbaar</v>
      </c>
      <c r="V584" s="37" t="str">
        <f t="shared" si="108"/>
        <v/>
      </c>
    </row>
    <row r="585" spans="1:22" x14ac:dyDescent="0.25">
      <c r="A585" s="54" t="s">
        <v>1215</v>
      </c>
      <c r="B585" s="55">
        <v>217010.06</v>
      </c>
      <c r="C585" s="54" t="s">
        <v>1216</v>
      </c>
      <c r="D585" s="56" t="s">
        <v>24</v>
      </c>
      <c r="E585" s="57">
        <v>5</v>
      </c>
      <c r="F585" s="38" t="str">
        <f t="shared" si="109"/>
        <v>B</v>
      </c>
      <c r="G585" s="38" t="str">
        <f t="shared" si="103"/>
        <v>Balans</v>
      </c>
      <c r="H585" s="38" t="str">
        <f t="shared" si="99"/>
        <v>BMva</v>
      </c>
      <c r="I585" s="38" t="str">
        <f t="shared" si="104"/>
        <v>MATERIËLE VASTE ACTIVA</v>
      </c>
      <c r="J585" s="38" t="str">
        <f t="shared" si="100"/>
        <v>BMvaNad</v>
      </c>
      <c r="K585" s="38" t="str">
        <f t="shared" si="105"/>
        <v>Niet aan de bedrijfsuitoefening dienstbaar</v>
      </c>
      <c r="L585" s="38" t="str">
        <f t="shared" si="101"/>
        <v>BMvaNadVvp</v>
      </c>
      <c r="M585" s="38" t="str">
        <f t="shared" si="106"/>
        <v>Verkrijgings- of vervaardigingsprijs niet aan de bedrijfsuitoefening dienstbaar</v>
      </c>
      <c r="N585" s="38" t="str">
        <f t="shared" si="102"/>
        <v>BMvaNadVvpDes</v>
      </c>
      <c r="O585" s="38" t="str">
        <f t="shared" si="107"/>
        <v>Desinvesteringen niet aan de bedrijfsuitoefening dienstbaar</v>
      </c>
      <c r="V585" s="37" t="str">
        <f t="shared" si="108"/>
        <v/>
      </c>
    </row>
    <row r="586" spans="1:22" x14ac:dyDescent="0.25">
      <c r="A586" s="54" t="s">
        <v>1217</v>
      </c>
      <c r="B586" s="55">
        <v>217010.07</v>
      </c>
      <c r="C586" s="54" t="s">
        <v>1218</v>
      </c>
      <c r="D586" s="56" t="s">
        <v>24</v>
      </c>
      <c r="E586" s="57">
        <v>5</v>
      </c>
      <c r="F586" s="38" t="str">
        <f t="shared" si="109"/>
        <v>B</v>
      </c>
      <c r="G586" s="38" t="str">
        <f t="shared" si="103"/>
        <v>Balans</v>
      </c>
      <c r="H586" s="38" t="str">
        <f t="shared" si="99"/>
        <v>BMva</v>
      </c>
      <c r="I586" s="38" t="str">
        <f t="shared" si="104"/>
        <v>MATERIËLE VASTE ACTIVA</v>
      </c>
      <c r="J586" s="38" t="str">
        <f t="shared" si="100"/>
        <v>BMvaNad</v>
      </c>
      <c r="K586" s="38" t="str">
        <f t="shared" si="105"/>
        <v>Niet aan de bedrijfsuitoefening dienstbaar</v>
      </c>
      <c r="L586" s="38" t="str">
        <f t="shared" si="101"/>
        <v>BMvaNadVvp</v>
      </c>
      <c r="M586" s="38" t="str">
        <f t="shared" si="106"/>
        <v>Verkrijgings- of vervaardigingsprijs niet aan de bedrijfsuitoefening dienstbaar</v>
      </c>
      <c r="N586" s="38" t="str">
        <f t="shared" si="102"/>
        <v>BMvaNadVvpDda</v>
      </c>
      <c r="O586" s="38" t="str">
        <f t="shared" si="107"/>
        <v>Desinvesteringen door afstotingen niet aan de bedrijfsuitoefening dienstbaar</v>
      </c>
      <c r="V586" s="37" t="str">
        <f t="shared" si="108"/>
        <v/>
      </c>
    </row>
    <row r="587" spans="1:22" x14ac:dyDescent="0.25">
      <c r="A587" s="54" t="s">
        <v>1219</v>
      </c>
      <c r="B587" s="55">
        <v>217010.08</v>
      </c>
      <c r="C587" s="54" t="s">
        <v>1220</v>
      </c>
      <c r="D587" s="56" t="s">
        <v>10</v>
      </c>
      <c r="E587" s="57">
        <v>5</v>
      </c>
      <c r="F587" s="38" t="str">
        <f t="shared" si="109"/>
        <v>B</v>
      </c>
      <c r="G587" s="38" t="str">
        <f t="shared" si="103"/>
        <v>Balans</v>
      </c>
      <c r="H587" s="38" t="str">
        <f t="shared" si="99"/>
        <v>BMva</v>
      </c>
      <c r="I587" s="38" t="str">
        <f t="shared" si="104"/>
        <v>MATERIËLE VASTE ACTIVA</v>
      </c>
      <c r="J587" s="38" t="str">
        <f t="shared" si="100"/>
        <v>BMvaNad</v>
      </c>
      <c r="K587" s="38" t="str">
        <f t="shared" si="105"/>
        <v>Niet aan de bedrijfsuitoefening dienstbaar</v>
      </c>
      <c r="L587" s="38" t="str">
        <f t="shared" si="101"/>
        <v>BMvaNadVvp</v>
      </c>
      <c r="M587" s="38" t="str">
        <f t="shared" si="106"/>
        <v>Verkrijgings- of vervaardigingsprijs niet aan de bedrijfsuitoefening dienstbaar</v>
      </c>
      <c r="N587" s="38" t="str">
        <f t="shared" si="102"/>
        <v>BMvaNadVvpOmv</v>
      </c>
      <c r="O587" s="38" t="str">
        <f t="shared" si="107"/>
        <v>Omrekeningsverschillen niet aan de bedrijfsuitoefening dienstbaar</v>
      </c>
      <c r="V587" s="37" t="str">
        <f t="shared" si="108"/>
        <v/>
      </c>
    </row>
    <row r="588" spans="1:22" x14ac:dyDescent="0.25">
      <c r="A588" s="54" t="s">
        <v>1221</v>
      </c>
      <c r="B588" s="55">
        <v>217010.09</v>
      </c>
      <c r="C588" s="54" t="s">
        <v>1222</v>
      </c>
      <c r="D588" s="56" t="s">
        <v>10</v>
      </c>
      <c r="E588" s="57">
        <v>5</v>
      </c>
      <c r="F588" s="38" t="str">
        <f t="shared" si="109"/>
        <v>B</v>
      </c>
      <c r="G588" s="38" t="str">
        <f t="shared" si="103"/>
        <v>Balans</v>
      </c>
      <c r="H588" s="38" t="str">
        <f t="shared" si="99"/>
        <v>BMva</v>
      </c>
      <c r="I588" s="38" t="str">
        <f t="shared" si="104"/>
        <v>MATERIËLE VASTE ACTIVA</v>
      </c>
      <c r="J588" s="38" t="str">
        <f t="shared" si="100"/>
        <v>BMvaNad</v>
      </c>
      <c r="K588" s="38" t="str">
        <f t="shared" si="105"/>
        <v>Niet aan de bedrijfsuitoefening dienstbaar</v>
      </c>
      <c r="L588" s="38" t="str">
        <f t="shared" si="101"/>
        <v>BMvaNadVvp</v>
      </c>
      <c r="M588" s="38" t="str">
        <f t="shared" si="106"/>
        <v>Verkrijgings- of vervaardigingsprijs niet aan de bedrijfsuitoefening dienstbaar</v>
      </c>
      <c r="N588" s="38" t="str">
        <f t="shared" si="102"/>
        <v>BMvaNadVvpOve</v>
      </c>
      <c r="O588" s="38" t="str">
        <f t="shared" si="107"/>
        <v>Overboekingen niet aan de bedrijfsuitoefening dienstbaar</v>
      </c>
      <c r="V588" s="37" t="str">
        <f t="shared" si="108"/>
        <v/>
      </c>
    </row>
    <row r="589" spans="1:22" x14ac:dyDescent="0.25">
      <c r="A589" s="54" t="s">
        <v>1223</v>
      </c>
      <c r="B589" s="55">
        <v>217010.1</v>
      </c>
      <c r="C589" s="54" t="s">
        <v>1224</v>
      </c>
      <c r="D589" s="56" t="s">
        <v>10</v>
      </c>
      <c r="E589" s="57">
        <v>5</v>
      </c>
      <c r="F589" s="38" t="str">
        <f t="shared" si="109"/>
        <v>B</v>
      </c>
      <c r="G589" s="38" t="str">
        <f t="shared" si="103"/>
        <v>Balans</v>
      </c>
      <c r="H589" s="38" t="str">
        <f t="shared" si="99"/>
        <v>BMva</v>
      </c>
      <c r="I589" s="38" t="str">
        <f t="shared" si="104"/>
        <v>MATERIËLE VASTE ACTIVA</v>
      </c>
      <c r="J589" s="38" t="str">
        <f t="shared" si="100"/>
        <v>BMvaNad</v>
      </c>
      <c r="K589" s="38" t="str">
        <f t="shared" si="105"/>
        <v>Niet aan de bedrijfsuitoefening dienstbaar</v>
      </c>
      <c r="L589" s="38" t="str">
        <f t="shared" si="101"/>
        <v>BMvaNadVvp</v>
      </c>
      <c r="M589" s="38" t="str">
        <f t="shared" si="106"/>
        <v>Verkrijgings- of vervaardigingsprijs niet aan de bedrijfsuitoefening dienstbaar</v>
      </c>
      <c r="N589" s="38" t="str">
        <f t="shared" si="102"/>
        <v>BMvaNadVvpOvm</v>
      </c>
      <c r="O589" s="38" t="str">
        <f t="shared" si="107"/>
        <v>Overige mutaties niet aan de bedrijfsuitoefening dienstbaar</v>
      </c>
      <c r="V589" s="37" t="str">
        <f t="shared" si="108"/>
        <v/>
      </c>
    </row>
    <row r="590" spans="1:22" ht="31.5" x14ac:dyDescent="0.25">
      <c r="A590" s="49" t="s">
        <v>1225</v>
      </c>
      <c r="B590" s="50" t="s">
        <v>1226</v>
      </c>
      <c r="C590" s="49" t="s">
        <v>1227</v>
      </c>
      <c r="D590" s="61" t="s">
        <v>24</v>
      </c>
      <c r="E590" s="62">
        <v>4</v>
      </c>
      <c r="F590" s="38" t="str">
        <f t="shared" si="109"/>
        <v>B</v>
      </c>
      <c r="G590" s="38" t="str">
        <f t="shared" si="103"/>
        <v>Balans</v>
      </c>
      <c r="H590" s="38" t="str">
        <f t="shared" ref="H590:H653" si="110">IF(LEN(A590)&gt;=4,LEFT(A590,4),"")</f>
        <v>BMva</v>
      </c>
      <c r="I590" s="38" t="str">
        <f t="shared" si="104"/>
        <v>MATERIËLE VASTE ACTIVA</v>
      </c>
      <c r="J590" s="38" t="str">
        <f t="shared" ref="J590:J653" si="111">IF(LEN(A590)&gt;=7,LEFT(A590,7),"")</f>
        <v>BMvaNad</v>
      </c>
      <c r="K590" s="38" t="str">
        <f t="shared" si="105"/>
        <v>Niet aan de bedrijfsuitoefening dienstbaar</v>
      </c>
      <c r="L590" s="38" t="str">
        <f t="shared" ref="L590:L653" si="112">IF(LEN(A590)&gt;=10,LEFT(A590,10),"")</f>
        <v>BMvaNadCae</v>
      </c>
      <c r="M590" s="38" t="str">
        <f t="shared" si="106"/>
        <v>Cumulatieve afschrijvingen en waardeverminderingen niet aan de bedrijfsuitoefening dienstbaar</v>
      </c>
      <c r="N590" s="38" t="str">
        <f t="shared" ref="N590:N653" si="113">IF(LEN(A590)&gt;=13,LEFT(A590,13),"")</f>
        <v/>
      </c>
      <c r="O590" s="38" t="str">
        <f t="shared" si="107"/>
        <v/>
      </c>
      <c r="V590" s="37" t="str">
        <f t="shared" si="108"/>
        <v/>
      </c>
    </row>
    <row r="591" spans="1:22" x14ac:dyDescent="0.25">
      <c r="A591" s="54" t="s">
        <v>1228</v>
      </c>
      <c r="B591" s="55">
        <v>217020.01</v>
      </c>
      <c r="C591" s="54" t="s">
        <v>1206</v>
      </c>
      <c r="D591" s="56" t="s">
        <v>24</v>
      </c>
      <c r="E591" s="57">
        <v>5</v>
      </c>
      <c r="F591" s="38" t="str">
        <f t="shared" si="109"/>
        <v>B</v>
      </c>
      <c r="G591" s="38" t="str">
        <f t="shared" si="103"/>
        <v>Balans</v>
      </c>
      <c r="H591" s="38" t="str">
        <f t="shared" si="110"/>
        <v>BMva</v>
      </c>
      <c r="I591" s="38" t="str">
        <f t="shared" si="104"/>
        <v>MATERIËLE VASTE ACTIVA</v>
      </c>
      <c r="J591" s="38" t="str">
        <f t="shared" si="111"/>
        <v>BMvaNad</v>
      </c>
      <c r="K591" s="38" t="str">
        <f t="shared" si="105"/>
        <v>Niet aan de bedrijfsuitoefening dienstbaar</v>
      </c>
      <c r="L591" s="38" t="str">
        <f t="shared" si="112"/>
        <v>BMvaNadCae</v>
      </c>
      <c r="M591" s="38" t="str">
        <f t="shared" si="106"/>
        <v>Cumulatieve afschrijvingen en waardeverminderingen niet aan de bedrijfsuitoefening dienstbaar</v>
      </c>
      <c r="N591" s="38" t="str">
        <f t="shared" si="113"/>
        <v>BMvaNadCaeBeg</v>
      </c>
      <c r="O591" s="38" t="str">
        <f t="shared" si="107"/>
        <v>Beginbalans niet aan de bedrijfsuitoefening dienstbaar</v>
      </c>
      <c r="V591" s="37" t="str">
        <f t="shared" si="108"/>
        <v/>
      </c>
    </row>
    <row r="592" spans="1:22" x14ac:dyDescent="0.25">
      <c r="A592" s="54" t="s">
        <v>1229</v>
      </c>
      <c r="B592" s="55">
        <v>217020.02</v>
      </c>
      <c r="C592" s="54" t="s">
        <v>1230</v>
      </c>
      <c r="D592" s="56" t="s">
        <v>24</v>
      </c>
      <c r="E592" s="57">
        <v>5</v>
      </c>
      <c r="F592" s="38" t="str">
        <f t="shared" si="109"/>
        <v>B</v>
      </c>
      <c r="G592" s="38" t="str">
        <f t="shared" si="103"/>
        <v>Balans</v>
      </c>
      <c r="H592" s="38" t="str">
        <f t="shared" si="110"/>
        <v>BMva</v>
      </c>
      <c r="I592" s="38" t="str">
        <f t="shared" si="104"/>
        <v>MATERIËLE VASTE ACTIVA</v>
      </c>
      <c r="J592" s="38" t="str">
        <f t="shared" si="111"/>
        <v>BMvaNad</v>
      </c>
      <c r="K592" s="38" t="str">
        <f t="shared" si="105"/>
        <v>Niet aan de bedrijfsuitoefening dienstbaar</v>
      </c>
      <c r="L592" s="38" t="str">
        <f t="shared" si="112"/>
        <v>BMvaNadCae</v>
      </c>
      <c r="M592" s="38" t="str">
        <f t="shared" si="106"/>
        <v>Cumulatieve afschrijvingen en waardeverminderingen niet aan de bedrijfsuitoefening dienstbaar</v>
      </c>
      <c r="N592" s="38" t="str">
        <f t="shared" si="113"/>
        <v>BMvaNadCaeAfs</v>
      </c>
      <c r="O592" s="38" t="str">
        <f t="shared" si="107"/>
        <v>Afschrijvingen niet aan de bedrijfsuitoefening dienstbaar</v>
      </c>
      <c r="V592" s="37" t="str">
        <f t="shared" si="108"/>
        <v/>
      </c>
    </row>
    <row r="593" spans="1:22" ht="31.5" x14ac:dyDescent="0.25">
      <c r="A593" s="54" t="s">
        <v>1231</v>
      </c>
      <c r="B593" s="55">
        <v>217020.03</v>
      </c>
      <c r="C593" s="54" t="s">
        <v>1232</v>
      </c>
      <c r="D593" s="56" t="s">
        <v>10</v>
      </c>
      <c r="E593" s="57">
        <v>5</v>
      </c>
      <c r="F593" s="38" t="str">
        <f t="shared" si="109"/>
        <v>B</v>
      </c>
      <c r="G593" s="38" t="str">
        <f t="shared" si="103"/>
        <v>Balans</v>
      </c>
      <c r="H593" s="38" t="str">
        <f t="shared" si="110"/>
        <v>BMva</v>
      </c>
      <c r="I593" s="38" t="str">
        <f t="shared" si="104"/>
        <v>MATERIËLE VASTE ACTIVA</v>
      </c>
      <c r="J593" s="38" t="str">
        <f t="shared" si="111"/>
        <v>BMvaNad</v>
      </c>
      <c r="K593" s="38" t="str">
        <f t="shared" si="105"/>
        <v>Niet aan de bedrijfsuitoefening dienstbaar</v>
      </c>
      <c r="L593" s="38" t="str">
        <f t="shared" si="112"/>
        <v>BMvaNadCae</v>
      </c>
      <c r="M593" s="38" t="str">
        <f t="shared" si="106"/>
        <v>Cumulatieve afschrijvingen en waardeverminderingen niet aan de bedrijfsuitoefening dienstbaar</v>
      </c>
      <c r="N593" s="38" t="str">
        <f t="shared" si="113"/>
        <v>BMvaNadCaeDca</v>
      </c>
      <c r="O593" s="38" t="str">
        <f t="shared" si="107"/>
        <v>Desinvestering cumulatieve afschrijvingen en waardeverminderingen niet aan de bedrijfsuitoefening dienstbaar</v>
      </c>
      <c r="V593" s="37" t="str">
        <f t="shared" si="108"/>
        <v/>
      </c>
    </row>
    <row r="594" spans="1:22" x14ac:dyDescent="0.25">
      <c r="A594" s="54" t="s">
        <v>1233</v>
      </c>
      <c r="B594" s="55">
        <v>217020.04</v>
      </c>
      <c r="C594" s="54" t="s">
        <v>1234</v>
      </c>
      <c r="D594" s="56" t="s">
        <v>24</v>
      </c>
      <c r="E594" s="57">
        <v>5</v>
      </c>
      <c r="F594" s="38" t="str">
        <f t="shared" si="109"/>
        <v>B</v>
      </c>
      <c r="G594" s="38" t="str">
        <f t="shared" si="103"/>
        <v>Balans</v>
      </c>
      <c r="H594" s="38" t="str">
        <f t="shared" si="110"/>
        <v>BMva</v>
      </c>
      <c r="I594" s="38" t="str">
        <f t="shared" si="104"/>
        <v>MATERIËLE VASTE ACTIVA</v>
      </c>
      <c r="J594" s="38" t="str">
        <f t="shared" si="111"/>
        <v>BMvaNad</v>
      </c>
      <c r="K594" s="38" t="str">
        <f t="shared" si="105"/>
        <v>Niet aan de bedrijfsuitoefening dienstbaar</v>
      </c>
      <c r="L594" s="38" t="str">
        <f t="shared" si="112"/>
        <v>BMvaNadCae</v>
      </c>
      <c r="M594" s="38" t="str">
        <f t="shared" si="106"/>
        <v>Cumulatieve afschrijvingen en waardeverminderingen niet aan de bedrijfsuitoefening dienstbaar</v>
      </c>
      <c r="N594" s="38" t="str">
        <f t="shared" si="113"/>
        <v>BMvaNadCaeWvr</v>
      </c>
      <c r="O594" s="38" t="str">
        <f t="shared" si="107"/>
        <v>Waardeverminderingen niet aan de bedrijfsuitoefening dienstbaar</v>
      </c>
      <c r="V594" s="37" t="str">
        <f t="shared" si="108"/>
        <v/>
      </c>
    </row>
    <row r="595" spans="1:22" x14ac:dyDescent="0.25">
      <c r="A595" s="54" t="s">
        <v>1235</v>
      </c>
      <c r="B595" s="55">
        <v>217020.05</v>
      </c>
      <c r="C595" s="54" t="s">
        <v>1236</v>
      </c>
      <c r="D595" s="56" t="s">
        <v>10</v>
      </c>
      <c r="E595" s="57">
        <v>5</v>
      </c>
      <c r="F595" s="38" t="str">
        <f t="shared" si="109"/>
        <v>B</v>
      </c>
      <c r="G595" s="38" t="str">
        <f t="shared" si="103"/>
        <v>Balans</v>
      </c>
      <c r="H595" s="38" t="str">
        <f t="shared" si="110"/>
        <v>BMva</v>
      </c>
      <c r="I595" s="38" t="str">
        <f t="shared" si="104"/>
        <v>MATERIËLE VASTE ACTIVA</v>
      </c>
      <c r="J595" s="38" t="str">
        <f t="shared" si="111"/>
        <v>BMvaNad</v>
      </c>
      <c r="K595" s="38" t="str">
        <f t="shared" si="105"/>
        <v>Niet aan de bedrijfsuitoefening dienstbaar</v>
      </c>
      <c r="L595" s="38" t="str">
        <f t="shared" si="112"/>
        <v>BMvaNadCae</v>
      </c>
      <c r="M595" s="38" t="str">
        <f t="shared" si="106"/>
        <v>Cumulatieve afschrijvingen en waardeverminderingen niet aan de bedrijfsuitoefening dienstbaar</v>
      </c>
      <c r="N595" s="38" t="str">
        <f t="shared" si="113"/>
        <v>BMvaNadCaeTvw</v>
      </c>
      <c r="O595" s="38" t="str">
        <f t="shared" si="107"/>
        <v>Terugneming van waardeverminderingen niet aan de bedrijfsuitoefening dienstbaar</v>
      </c>
      <c r="V595" s="37" t="str">
        <f t="shared" si="108"/>
        <v/>
      </c>
    </row>
    <row r="596" spans="1:22" x14ac:dyDescent="0.25">
      <c r="A596" s="49" t="s">
        <v>1237</v>
      </c>
      <c r="B596" s="50" t="s">
        <v>1238</v>
      </c>
      <c r="C596" s="49" t="s">
        <v>1239</v>
      </c>
      <c r="D596" s="61" t="s">
        <v>10</v>
      </c>
      <c r="E596" s="62">
        <v>4</v>
      </c>
      <c r="F596" s="38" t="str">
        <f t="shared" si="109"/>
        <v>B</v>
      </c>
      <c r="G596" s="38" t="str">
        <f t="shared" si="103"/>
        <v>Balans</v>
      </c>
      <c r="H596" s="38" t="str">
        <f t="shared" si="110"/>
        <v>BMva</v>
      </c>
      <c r="I596" s="38" t="str">
        <f t="shared" si="104"/>
        <v>MATERIËLE VASTE ACTIVA</v>
      </c>
      <c r="J596" s="38" t="str">
        <f t="shared" si="111"/>
        <v>BMvaNad</v>
      </c>
      <c r="K596" s="38" t="str">
        <f t="shared" si="105"/>
        <v>Niet aan de bedrijfsuitoefening dienstbaar</v>
      </c>
      <c r="L596" s="38" t="str">
        <f t="shared" si="112"/>
        <v>BMvaNadCuh</v>
      </c>
      <c r="M596" s="38" t="str">
        <f t="shared" si="106"/>
        <v>Cumulatieve herwaarderingen niet aan de bedrijfsuitoefening dienstbaar</v>
      </c>
      <c r="N596" s="38" t="str">
        <f t="shared" si="113"/>
        <v/>
      </c>
      <c r="O596" s="38" t="str">
        <f t="shared" si="107"/>
        <v/>
      </c>
      <c r="V596" s="37" t="str">
        <f t="shared" si="108"/>
        <v/>
      </c>
    </row>
    <row r="597" spans="1:22" x14ac:dyDescent="0.25">
      <c r="A597" s="54" t="s">
        <v>1240</v>
      </c>
      <c r="B597" s="55">
        <v>217030.01</v>
      </c>
      <c r="C597" s="54" t="s">
        <v>1206</v>
      </c>
      <c r="D597" s="56" t="s">
        <v>10</v>
      </c>
      <c r="E597" s="57">
        <v>5</v>
      </c>
      <c r="F597" s="38" t="str">
        <f t="shared" si="109"/>
        <v>B</v>
      </c>
      <c r="G597" s="38" t="str">
        <f t="shared" si="103"/>
        <v>Balans</v>
      </c>
      <c r="H597" s="38" t="str">
        <f t="shared" si="110"/>
        <v>BMva</v>
      </c>
      <c r="I597" s="38" t="str">
        <f t="shared" si="104"/>
        <v>MATERIËLE VASTE ACTIVA</v>
      </c>
      <c r="J597" s="38" t="str">
        <f t="shared" si="111"/>
        <v>BMvaNad</v>
      </c>
      <c r="K597" s="38" t="str">
        <f t="shared" si="105"/>
        <v>Niet aan de bedrijfsuitoefening dienstbaar</v>
      </c>
      <c r="L597" s="38" t="str">
        <f t="shared" si="112"/>
        <v>BMvaNadCuh</v>
      </c>
      <c r="M597" s="38" t="str">
        <f t="shared" si="106"/>
        <v>Cumulatieve herwaarderingen niet aan de bedrijfsuitoefening dienstbaar</v>
      </c>
      <c r="N597" s="38" t="str">
        <f t="shared" si="113"/>
        <v>BMvaNadCuhBeg</v>
      </c>
      <c r="O597" s="38" t="str">
        <f t="shared" si="107"/>
        <v>Beginbalans niet aan de bedrijfsuitoefening dienstbaar</v>
      </c>
      <c r="V597" s="37" t="str">
        <f t="shared" si="108"/>
        <v/>
      </c>
    </row>
    <row r="598" spans="1:22" x14ac:dyDescent="0.25">
      <c r="A598" s="54" t="s">
        <v>1241</v>
      </c>
      <c r="B598" s="55">
        <v>217030.02</v>
      </c>
      <c r="C598" s="58" t="s">
        <v>1242</v>
      </c>
      <c r="D598" s="59" t="s">
        <v>10</v>
      </c>
      <c r="E598" s="60">
        <v>5</v>
      </c>
      <c r="F598" s="38" t="str">
        <f t="shared" si="109"/>
        <v>B</v>
      </c>
      <c r="G598" s="38" t="str">
        <f t="shared" si="103"/>
        <v>Balans</v>
      </c>
      <c r="H598" s="38" t="str">
        <f t="shared" si="110"/>
        <v>BMva</v>
      </c>
      <c r="I598" s="38" t="str">
        <f t="shared" si="104"/>
        <v>MATERIËLE VASTE ACTIVA</v>
      </c>
      <c r="J598" s="38" t="str">
        <f t="shared" si="111"/>
        <v>BMvaNad</v>
      </c>
      <c r="K598" s="38" t="str">
        <f t="shared" si="105"/>
        <v>Niet aan de bedrijfsuitoefening dienstbaar</v>
      </c>
      <c r="L598" s="38" t="str">
        <f t="shared" si="112"/>
        <v>BMvaNadCuh</v>
      </c>
      <c r="M598" s="38" t="str">
        <f t="shared" si="106"/>
        <v>Cumulatieve herwaarderingen niet aan de bedrijfsuitoefening dienstbaar</v>
      </c>
      <c r="N598" s="38" t="str">
        <f t="shared" si="113"/>
        <v>BMvaNadCuhHer</v>
      </c>
      <c r="O598" s="38" t="str">
        <f t="shared" si="107"/>
        <v>Herwaarderingen niet aan de bedrijfsuitoefening dienstbaar</v>
      </c>
      <c r="V598" s="37" t="str">
        <f t="shared" si="108"/>
        <v/>
      </c>
    </row>
    <row r="599" spans="1:22" x14ac:dyDescent="0.25">
      <c r="A599" s="54" t="s">
        <v>1243</v>
      </c>
      <c r="B599" s="55">
        <v>217030.03</v>
      </c>
      <c r="C599" s="54" t="s">
        <v>1244</v>
      </c>
      <c r="D599" s="56" t="s">
        <v>24</v>
      </c>
      <c r="E599" s="57">
        <v>5</v>
      </c>
      <c r="F599" s="38" t="str">
        <f t="shared" si="109"/>
        <v>B</v>
      </c>
      <c r="G599" s="38" t="str">
        <f t="shared" si="103"/>
        <v>Balans</v>
      </c>
      <c r="H599" s="38" t="str">
        <f t="shared" si="110"/>
        <v>BMva</v>
      </c>
      <c r="I599" s="38" t="str">
        <f t="shared" si="104"/>
        <v>MATERIËLE VASTE ACTIVA</v>
      </c>
      <c r="J599" s="38" t="str">
        <f t="shared" si="111"/>
        <v>BMvaNad</v>
      </c>
      <c r="K599" s="38" t="str">
        <f t="shared" si="105"/>
        <v>Niet aan de bedrijfsuitoefening dienstbaar</v>
      </c>
      <c r="L599" s="38" t="str">
        <f t="shared" si="112"/>
        <v>BMvaNadCuh</v>
      </c>
      <c r="M599" s="38" t="str">
        <f t="shared" si="106"/>
        <v>Cumulatieve herwaarderingen niet aan de bedrijfsuitoefening dienstbaar</v>
      </c>
      <c r="N599" s="38" t="str">
        <f t="shared" si="113"/>
        <v>BMvaNadCuhAfh</v>
      </c>
      <c r="O599" s="38" t="str">
        <f t="shared" si="107"/>
        <v>Afschrijving herwaarderingen niet aan de bedrijfsuitoefening dienstbaar</v>
      </c>
      <c r="V599" s="37" t="str">
        <f t="shared" si="108"/>
        <v/>
      </c>
    </row>
    <row r="600" spans="1:22" x14ac:dyDescent="0.25">
      <c r="A600" s="54" t="s">
        <v>1245</v>
      </c>
      <c r="B600" s="55">
        <v>217030.04</v>
      </c>
      <c r="C600" s="54" t="s">
        <v>1246</v>
      </c>
      <c r="D600" s="56" t="s">
        <v>24</v>
      </c>
      <c r="E600" s="57">
        <v>5</v>
      </c>
      <c r="F600" s="38" t="str">
        <f t="shared" si="109"/>
        <v>B</v>
      </c>
      <c r="G600" s="38" t="str">
        <f t="shared" si="103"/>
        <v>Balans</v>
      </c>
      <c r="H600" s="38" t="str">
        <f t="shared" si="110"/>
        <v>BMva</v>
      </c>
      <c r="I600" s="38" t="str">
        <f t="shared" si="104"/>
        <v>MATERIËLE VASTE ACTIVA</v>
      </c>
      <c r="J600" s="38" t="str">
        <f t="shared" si="111"/>
        <v>BMvaNad</v>
      </c>
      <c r="K600" s="38" t="str">
        <f t="shared" si="105"/>
        <v>Niet aan de bedrijfsuitoefening dienstbaar</v>
      </c>
      <c r="L600" s="38" t="str">
        <f t="shared" si="112"/>
        <v>BMvaNadCuh</v>
      </c>
      <c r="M600" s="38" t="str">
        <f t="shared" si="106"/>
        <v>Cumulatieve herwaarderingen niet aan de bedrijfsuitoefening dienstbaar</v>
      </c>
      <c r="N600" s="38" t="str">
        <f t="shared" si="113"/>
        <v>BMvaNadCuhDeh</v>
      </c>
      <c r="O600" s="38" t="str">
        <f t="shared" si="107"/>
        <v>Desinvestering herwaarderingen niet aan de bedrijfsuitoefening dienstbaar</v>
      </c>
      <c r="V600" s="37" t="str">
        <f t="shared" si="108"/>
        <v/>
      </c>
    </row>
    <row r="601" spans="1:22" x14ac:dyDescent="0.25">
      <c r="A601" s="43" t="s">
        <v>1247</v>
      </c>
      <c r="B601" s="44" t="s">
        <v>1248</v>
      </c>
      <c r="C601" s="43" t="s">
        <v>1249</v>
      </c>
      <c r="D601" s="45" t="s">
        <v>10</v>
      </c>
      <c r="E601" s="46">
        <v>3</v>
      </c>
      <c r="F601" s="38" t="str">
        <f t="shared" si="109"/>
        <v>B</v>
      </c>
      <c r="G601" s="38" t="str">
        <f t="shared" si="103"/>
        <v>Balans</v>
      </c>
      <c r="H601" s="38" t="str">
        <f t="shared" si="110"/>
        <v>BMva</v>
      </c>
      <c r="I601" s="38" t="str">
        <f t="shared" si="104"/>
        <v>MATERIËLE VASTE ACTIVA</v>
      </c>
      <c r="J601" s="38" t="str">
        <f t="shared" si="111"/>
        <v>BMvaOmv</v>
      </c>
      <c r="K601" s="38" t="str">
        <f t="shared" si="105"/>
        <v>Overige materiële vaste activa</v>
      </c>
      <c r="L601" s="38" t="str">
        <f t="shared" si="112"/>
        <v/>
      </c>
      <c r="M601" s="38" t="str">
        <f t="shared" si="106"/>
        <v/>
      </c>
      <c r="N601" s="38" t="str">
        <f t="shared" si="113"/>
        <v/>
      </c>
      <c r="O601" s="38" t="str">
        <f t="shared" si="107"/>
        <v/>
      </c>
      <c r="V601" s="37" t="str">
        <f t="shared" si="108"/>
        <v/>
      </c>
    </row>
    <row r="602" spans="1:22" x14ac:dyDescent="0.25">
      <c r="A602" s="49" t="s">
        <v>1250</v>
      </c>
      <c r="B602" s="50" t="s">
        <v>1251</v>
      </c>
      <c r="C602" s="49" t="s">
        <v>1252</v>
      </c>
      <c r="D602" s="61" t="s">
        <v>10</v>
      </c>
      <c r="E602" s="62">
        <v>4</v>
      </c>
      <c r="F602" s="38" t="str">
        <f t="shared" si="109"/>
        <v>B</v>
      </c>
      <c r="G602" s="38" t="str">
        <f t="shared" si="103"/>
        <v>Balans</v>
      </c>
      <c r="H602" s="38" t="str">
        <f t="shared" si="110"/>
        <v>BMva</v>
      </c>
      <c r="I602" s="38" t="str">
        <f t="shared" si="104"/>
        <v>MATERIËLE VASTE ACTIVA</v>
      </c>
      <c r="J602" s="38" t="str">
        <f t="shared" si="111"/>
        <v>BMvaOmv</v>
      </c>
      <c r="K602" s="38" t="str">
        <f t="shared" si="105"/>
        <v>Overige materiële vaste activa</v>
      </c>
      <c r="L602" s="38" t="str">
        <f t="shared" si="112"/>
        <v>BMvaOmvVvp</v>
      </c>
      <c r="M602" s="38" t="str">
        <f t="shared" si="106"/>
        <v>Verkrijgings- of vervaardigingsprijs overige materiële vaste activa</v>
      </c>
      <c r="N602" s="38" t="str">
        <f t="shared" si="113"/>
        <v/>
      </c>
      <c r="O602" s="38" t="str">
        <f t="shared" si="107"/>
        <v/>
      </c>
      <c r="V602" s="37" t="str">
        <f t="shared" si="108"/>
        <v/>
      </c>
    </row>
    <row r="603" spans="1:22" x14ac:dyDescent="0.25">
      <c r="A603" s="54" t="s">
        <v>1253</v>
      </c>
      <c r="B603" s="55">
        <v>218010.01</v>
      </c>
      <c r="C603" s="54" t="s">
        <v>1254</v>
      </c>
      <c r="D603" s="56" t="s">
        <v>10</v>
      </c>
      <c r="E603" s="57">
        <v>5</v>
      </c>
      <c r="F603" s="38" t="str">
        <f t="shared" si="109"/>
        <v>B</v>
      </c>
      <c r="G603" s="38" t="str">
        <f t="shared" si="103"/>
        <v>Balans</v>
      </c>
      <c r="H603" s="38" t="str">
        <f t="shared" si="110"/>
        <v>BMva</v>
      </c>
      <c r="I603" s="38" t="str">
        <f t="shared" si="104"/>
        <v>MATERIËLE VASTE ACTIVA</v>
      </c>
      <c r="J603" s="38" t="str">
        <f t="shared" si="111"/>
        <v>BMvaOmv</v>
      </c>
      <c r="K603" s="38" t="str">
        <f t="shared" si="105"/>
        <v>Overige materiële vaste activa</v>
      </c>
      <c r="L603" s="38" t="str">
        <f t="shared" si="112"/>
        <v>BMvaOmvVvp</v>
      </c>
      <c r="M603" s="38" t="str">
        <f t="shared" si="106"/>
        <v>Verkrijgings- of vervaardigingsprijs overige materiële vaste activa</v>
      </c>
      <c r="N603" s="38" t="str">
        <f t="shared" si="113"/>
        <v>BMvaOmvVvpBeg</v>
      </c>
      <c r="O603" s="38" t="str">
        <f t="shared" si="107"/>
        <v>Beginbalans overige materiële vaste activa</v>
      </c>
      <c r="V603" s="37" t="str">
        <f t="shared" si="108"/>
        <v/>
      </c>
    </row>
    <row r="604" spans="1:22" x14ac:dyDescent="0.25">
      <c r="A604" s="54" t="s">
        <v>1255</v>
      </c>
      <c r="B604" s="55">
        <v>218010.02</v>
      </c>
      <c r="C604" s="54" t="s">
        <v>1256</v>
      </c>
      <c r="D604" s="56" t="s">
        <v>10</v>
      </c>
      <c r="E604" s="57">
        <v>5</v>
      </c>
      <c r="F604" s="38" t="str">
        <f t="shared" si="109"/>
        <v>B</v>
      </c>
      <c r="G604" s="38" t="str">
        <f t="shared" si="103"/>
        <v>Balans</v>
      </c>
      <c r="H604" s="38" t="str">
        <f t="shared" si="110"/>
        <v>BMva</v>
      </c>
      <c r="I604" s="38" t="str">
        <f t="shared" si="104"/>
        <v>MATERIËLE VASTE ACTIVA</v>
      </c>
      <c r="J604" s="38" t="str">
        <f t="shared" si="111"/>
        <v>BMvaOmv</v>
      </c>
      <c r="K604" s="38" t="str">
        <f t="shared" si="105"/>
        <v>Overige materiële vaste activa</v>
      </c>
      <c r="L604" s="38" t="str">
        <f t="shared" si="112"/>
        <v>BMvaOmvVvp</v>
      </c>
      <c r="M604" s="38" t="str">
        <f t="shared" si="106"/>
        <v>Verkrijgings- of vervaardigingsprijs overige materiële vaste activa</v>
      </c>
      <c r="N604" s="38" t="str">
        <f t="shared" si="113"/>
        <v>BMvaOmvVvpIna</v>
      </c>
      <c r="O604" s="38" t="str">
        <f t="shared" si="107"/>
        <v>Investeringen nieuw aangeschaft overige materiële vaste activa</v>
      </c>
      <c r="V604" s="37" t="str">
        <f t="shared" si="108"/>
        <v/>
      </c>
    </row>
    <row r="605" spans="1:22" x14ac:dyDescent="0.25">
      <c r="A605" s="54" t="s">
        <v>1257</v>
      </c>
      <c r="B605" s="55">
        <v>218010.03</v>
      </c>
      <c r="C605" s="54" t="s">
        <v>1258</v>
      </c>
      <c r="D605" s="56" t="s">
        <v>10</v>
      </c>
      <c r="E605" s="57">
        <v>5</v>
      </c>
      <c r="F605" s="38" t="str">
        <f t="shared" si="109"/>
        <v>B</v>
      </c>
      <c r="G605" s="38" t="str">
        <f t="shared" si="103"/>
        <v>Balans</v>
      </c>
      <c r="H605" s="38" t="str">
        <f t="shared" si="110"/>
        <v>BMva</v>
      </c>
      <c r="I605" s="38" t="str">
        <f t="shared" si="104"/>
        <v>MATERIËLE VASTE ACTIVA</v>
      </c>
      <c r="J605" s="38" t="str">
        <f t="shared" si="111"/>
        <v>BMvaOmv</v>
      </c>
      <c r="K605" s="38" t="str">
        <f t="shared" si="105"/>
        <v>Overige materiële vaste activa</v>
      </c>
      <c r="L605" s="38" t="str">
        <f t="shared" si="112"/>
        <v>BMvaOmvVvp</v>
      </c>
      <c r="M605" s="38" t="str">
        <f t="shared" si="106"/>
        <v>Verkrijgings- of vervaardigingsprijs overige materiële vaste activa</v>
      </c>
      <c r="N605" s="38" t="str">
        <f t="shared" si="113"/>
        <v>BMvaOmvVvpIta</v>
      </c>
      <c r="O605" s="38" t="str">
        <f t="shared" si="107"/>
        <v>Investeringen tweedehands aangeschaft overige materiële vaste activa</v>
      </c>
      <c r="V605" s="37" t="str">
        <f t="shared" si="108"/>
        <v/>
      </c>
    </row>
    <row r="606" spans="1:22" x14ac:dyDescent="0.25">
      <c r="A606" s="54" t="s">
        <v>1259</v>
      </c>
      <c r="B606" s="55">
        <v>218010.04</v>
      </c>
      <c r="C606" s="54" t="s">
        <v>1260</v>
      </c>
      <c r="D606" s="56" t="s">
        <v>10</v>
      </c>
      <c r="E606" s="57">
        <v>5</v>
      </c>
      <c r="F606" s="38" t="str">
        <f t="shared" si="109"/>
        <v>B</v>
      </c>
      <c r="G606" s="38" t="str">
        <f t="shared" si="103"/>
        <v>Balans</v>
      </c>
      <c r="H606" s="38" t="str">
        <f t="shared" si="110"/>
        <v>BMva</v>
      </c>
      <c r="I606" s="38" t="str">
        <f t="shared" si="104"/>
        <v>MATERIËLE VASTE ACTIVA</v>
      </c>
      <c r="J606" s="38" t="str">
        <f t="shared" si="111"/>
        <v>BMvaOmv</v>
      </c>
      <c r="K606" s="38" t="str">
        <f t="shared" si="105"/>
        <v>Overige materiële vaste activa</v>
      </c>
      <c r="L606" s="38" t="str">
        <f t="shared" si="112"/>
        <v>BMvaOmvVvp</v>
      </c>
      <c r="M606" s="38" t="str">
        <f t="shared" si="106"/>
        <v>Verkrijgings- of vervaardigingsprijs overige materiële vaste activa</v>
      </c>
      <c r="N606" s="38" t="str">
        <f t="shared" si="113"/>
        <v>BMvaOmvVvpIie</v>
      </c>
      <c r="O606" s="38" t="str">
        <f t="shared" si="107"/>
        <v>Investeringen in eigen beheer vervaardigd overige materiële vaste activa</v>
      </c>
      <c r="V606" s="37" t="str">
        <f t="shared" si="108"/>
        <v/>
      </c>
    </row>
    <row r="607" spans="1:22" x14ac:dyDescent="0.25">
      <c r="A607" s="54" t="s">
        <v>1261</v>
      </c>
      <c r="B607" s="55">
        <v>218010.05</v>
      </c>
      <c r="C607" s="54" t="s">
        <v>1262</v>
      </c>
      <c r="D607" s="56" t="s">
        <v>10</v>
      </c>
      <c r="E607" s="57">
        <v>5</v>
      </c>
      <c r="F607" s="38" t="str">
        <f t="shared" si="109"/>
        <v>B</v>
      </c>
      <c r="G607" s="38" t="str">
        <f t="shared" si="103"/>
        <v>Balans</v>
      </c>
      <c r="H607" s="38" t="str">
        <f t="shared" si="110"/>
        <v>BMva</v>
      </c>
      <c r="I607" s="38" t="str">
        <f t="shared" si="104"/>
        <v>MATERIËLE VASTE ACTIVA</v>
      </c>
      <c r="J607" s="38" t="str">
        <f t="shared" si="111"/>
        <v>BMvaOmv</v>
      </c>
      <c r="K607" s="38" t="str">
        <f t="shared" si="105"/>
        <v>Overige materiële vaste activa</v>
      </c>
      <c r="L607" s="38" t="str">
        <f t="shared" si="112"/>
        <v>BMvaOmvVvp</v>
      </c>
      <c r="M607" s="38" t="str">
        <f t="shared" si="106"/>
        <v>Verkrijgings- of vervaardigingsprijs overige materiële vaste activa</v>
      </c>
      <c r="N607" s="38" t="str">
        <f t="shared" si="113"/>
        <v>BMvaOmvVvpAdo</v>
      </c>
      <c r="O607" s="38" t="str">
        <f t="shared" si="107"/>
        <v>Aankopen door overnames overige materiële vaste activa</v>
      </c>
      <c r="V607" s="37" t="str">
        <f t="shared" si="108"/>
        <v/>
      </c>
    </row>
    <row r="608" spans="1:22" x14ac:dyDescent="0.25">
      <c r="A608" s="54" t="s">
        <v>1263</v>
      </c>
      <c r="B608" s="55">
        <v>218010.06</v>
      </c>
      <c r="C608" s="54" t="s">
        <v>1264</v>
      </c>
      <c r="D608" s="56" t="s">
        <v>24</v>
      </c>
      <c r="E608" s="57">
        <v>5</v>
      </c>
      <c r="F608" s="38" t="str">
        <f t="shared" si="109"/>
        <v>B</v>
      </c>
      <c r="G608" s="38" t="str">
        <f t="shared" si="103"/>
        <v>Balans</v>
      </c>
      <c r="H608" s="38" t="str">
        <f t="shared" si="110"/>
        <v>BMva</v>
      </c>
      <c r="I608" s="38" t="str">
        <f t="shared" si="104"/>
        <v>MATERIËLE VASTE ACTIVA</v>
      </c>
      <c r="J608" s="38" t="str">
        <f t="shared" si="111"/>
        <v>BMvaOmv</v>
      </c>
      <c r="K608" s="38" t="str">
        <f t="shared" si="105"/>
        <v>Overige materiële vaste activa</v>
      </c>
      <c r="L608" s="38" t="str">
        <f t="shared" si="112"/>
        <v>BMvaOmvVvp</v>
      </c>
      <c r="M608" s="38" t="str">
        <f t="shared" si="106"/>
        <v>Verkrijgings- of vervaardigingsprijs overige materiële vaste activa</v>
      </c>
      <c r="N608" s="38" t="str">
        <f t="shared" si="113"/>
        <v>BMvaOmvVvpDes</v>
      </c>
      <c r="O608" s="38" t="str">
        <f t="shared" si="107"/>
        <v>Desinvesteringen overige materiële vaste activa</v>
      </c>
      <c r="V608" s="37" t="str">
        <f t="shared" si="108"/>
        <v/>
      </c>
    </row>
    <row r="609" spans="1:23" x14ac:dyDescent="0.25">
      <c r="A609" s="54" t="s">
        <v>1265</v>
      </c>
      <c r="B609" s="55">
        <v>218010.07</v>
      </c>
      <c r="C609" s="58" t="s">
        <v>1266</v>
      </c>
      <c r="D609" s="59" t="s">
        <v>24</v>
      </c>
      <c r="E609" s="60">
        <v>5</v>
      </c>
      <c r="F609" s="38" t="str">
        <f t="shared" si="109"/>
        <v>B</v>
      </c>
      <c r="G609" s="38" t="str">
        <f t="shared" si="103"/>
        <v>Balans</v>
      </c>
      <c r="H609" s="38" t="str">
        <f t="shared" si="110"/>
        <v>BMva</v>
      </c>
      <c r="I609" s="38" t="str">
        <f t="shared" si="104"/>
        <v>MATERIËLE VASTE ACTIVA</v>
      </c>
      <c r="J609" s="38" t="str">
        <f t="shared" si="111"/>
        <v>BMvaOmv</v>
      </c>
      <c r="K609" s="38" t="str">
        <f t="shared" si="105"/>
        <v>Overige materiële vaste activa</v>
      </c>
      <c r="L609" s="38" t="str">
        <f t="shared" si="112"/>
        <v>BMvaOmvVvp</v>
      </c>
      <c r="M609" s="38" t="str">
        <f t="shared" si="106"/>
        <v>Verkrijgings- of vervaardigingsprijs overige materiële vaste activa</v>
      </c>
      <c r="N609" s="38" t="str">
        <f t="shared" si="113"/>
        <v>BMvaOmvVvpDda</v>
      </c>
      <c r="O609" s="38" t="str">
        <f t="shared" si="107"/>
        <v>Desinvesteringen door afstotingen overige materiële vaste activa</v>
      </c>
      <c r="V609" s="37" t="str">
        <f t="shared" si="108"/>
        <v/>
      </c>
    </row>
    <row r="610" spans="1:23" x14ac:dyDescent="0.25">
      <c r="A610" s="54" t="s">
        <v>1267</v>
      </c>
      <c r="B610" s="55">
        <v>218010.08</v>
      </c>
      <c r="C610" s="54" t="s">
        <v>1268</v>
      </c>
      <c r="D610" s="56" t="s">
        <v>10</v>
      </c>
      <c r="E610" s="57">
        <v>5</v>
      </c>
      <c r="F610" s="38" t="str">
        <f t="shared" si="109"/>
        <v>B</v>
      </c>
      <c r="G610" s="38" t="str">
        <f t="shared" si="103"/>
        <v>Balans</v>
      </c>
      <c r="H610" s="38" t="str">
        <f t="shared" si="110"/>
        <v>BMva</v>
      </c>
      <c r="I610" s="38" t="str">
        <f t="shared" si="104"/>
        <v>MATERIËLE VASTE ACTIVA</v>
      </c>
      <c r="J610" s="38" t="str">
        <f t="shared" si="111"/>
        <v>BMvaOmv</v>
      </c>
      <c r="K610" s="38" t="str">
        <f t="shared" si="105"/>
        <v>Overige materiële vaste activa</v>
      </c>
      <c r="L610" s="38" t="str">
        <f t="shared" si="112"/>
        <v>BMvaOmvVvp</v>
      </c>
      <c r="M610" s="38" t="str">
        <f t="shared" si="106"/>
        <v>Verkrijgings- of vervaardigingsprijs overige materiële vaste activa</v>
      </c>
      <c r="N610" s="38" t="str">
        <f t="shared" si="113"/>
        <v>BMvaOmvVvpOmv</v>
      </c>
      <c r="O610" s="38" t="str">
        <f t="shared" si="107"/>
        <v>Omrekeningsverschillen overige materiële vaste activa</v>
      </c>
      <c r="V610" s="37" t="str">
        <f t="shared" si="108"/>
        <v/>
      </c>
    </row>
    <row r="611" spans="1:23" x14ac:dyDescent="0.25">
      <c r="A611" s="54" t="s">
        <v>1269</v>
      </c>
      <c r="B611" s="55">
        <v>218010.09</v>
      </c>
      <c r="C611" s="54" t="s">
        <v>1270</v>
      </c>
      <c r="D611" s="56" t="s">
        <v>10</v>
      </c>
      <c r="E611" s="57">
        <v>5</v>
      </c>
      <c r="F611" s="38" t="str">
        <f t="shared" si="109"/>
        <v>B</v>
      </c>
      <c r="G611" s="38" t="str">
        <f t="shared" si="103"/>
        <v>Balans</v>
      </c>
      <c r="H611" s="38" t="str">
        <f t="shared" si="110"/>
        <v>BMva</v>
      </c>
      <c r="I611" s="38" t="str">
        <f t="shared" si="104"/>
        <v>MATERIËLE VASTE ACTIVA</v>
      </c>
      <c r="J611" s="38" t="str">
        <f t="shared" si="111"/>
        <v>BMvaOmv</v>
      </c>
      <c r="K611" s="38" t="str">
        <f t="shared" si="105"/>
        <v>Overige materiële vaste activa</v>
      </c>
      <c r="L611" s="38" t="str">
        <f t="shared" si="112"/>
        <v>BMvaOmvVvp</v>
      </c>
      <c r="M611" s="38" t="str">
        <f t="shared" si="106"/>
        <v>Verkrijgings- of vervaardigingsprijs overige materiële vaste activa</v>
      </c>
      <c r="N611" s="38" t="str">
        <f t="shared" si="113"/>
        <v>BMvaOmvVvpOve</v>
      </c>
      <c r="O611" s="38" t="str">
        <f t="shared" si="107"/>
        <v>Overboekingen overige materiële vaste activa</v>
      </c>
      <c r="V611" s="37" t="str">
        <f t="shared" si="108"/>
        <v/>
      </c>
    </row>
    <row r="612" spans="1:23" x14ac:dyDescent="0.25">
      <c r="A612" s="54" t="s">
        <v>1271</v>
      </c>
      <c r="B612" s="55">
        <v>218010.1</v>
      </c>
      <c r="C612" s="54" t="s">
        <v>1272</v>
      </c>
      <c r="D612" s="56" t="s">
        <v>10</v>
      </c>
      <c r="E612" s="57">
        <v>5</v>
      </c>
      <c r="F612" s="38" t="str">
        <f t="shared" si="109"/>
        <v>B</v>
      </c>
      <c r="G612" s="38" t="str">
        <f t="shared" si="103"/>
        <v>Balans</v>
      </c>
      <c r="H612" s="38" t="str">
        <f t="shared" si="110"/>
        <v>BMva</v>
      </c>
      <c r="I612" s="38" t="str">
        <f t="shared" si="104"/>
        <v>MATERIËLE VASTE ACTIVA</v>
      </c>
      <c r="J612" s="38" t="str">
        <f t="shared" si="111"/>
        <v>BMvaOmv</v>
      </c>
      <c r="K612" s="38" t="str">
        <f t="shared" si="105"/>
        <v>Overige materiële vaste activa</v>
      </c>
      <c r="L612" s="38" t="str">
        <f t="shared" si="112"/>
        <v>BMvaOmvVvp</v>
      </c>
      <c r="M612" s="38" t="str">
        <f t="shared" si="106"/>
        <v>Verkrijgings- of vervaardigingsprijs overige materiële vaste activa</v>
      </c>
      <c r="N612" s="38" t="str">
        <f t="shared" si="113"/>
        <v>BMvaOmvVvpOvm</v>
      </c>
      <c r="O612" s="38" t="str">
        <f t="shared" si="107"/>
        <v>Overige mutaties overige materiële vaste activa</v>
      </c>
      <c r="V612" s="37" t="str">
        <f t="shared" si="108"/>
        <v/>
      </c>
    </row>
    <row r="613" spans="1:23" x14ac:dyDescent="0.25">
      <c r="A613" s="49" t="s">
        <v>1273</v>
      </c>
      <c r="B613" s="50" t="s">
        <v>1274</v>
      </c>
      <c r="C613" s="49" t="s">
        <v>1275</v>
      </c>
      <c r="D613" s="61" t="s">
        <v>24</v>
      </c>
      <c r="E613" s="62">
        <v>4</v>
      </c>
      <c r="F613" s="38" t="str">
        <f t="shared" si="109"/>
        <v>B</v>
      </c>
      <c r="G613" s="38" t="str">
        <f t="shared" si="103"/>
        <v>Balans</v>
      </c>
      <c r="H613" s="38" t="str">
        <f t="shared" si="110"/>
        <v>BMva</v>
      </c>
      <c r="I613" s="38" t="str">
        <f t="shared" si="104"/>
        <v>MATERIËLE VASTE ACTIVA</v>
      </c>
      <c r="J613" s="38" t="str">
        <f t="shared" si="111"/>
        <v>BMvaOmv</v>
      </c>
      <c r="K613" s="38" t="str">
        <f t="shared" si="105"/>
        <v>Overige materiële vaste activa</v>
      </c>
      <c r="L613" s="38" t="str">
        <f t="shared" si="112"/>
        <v>BMvaOmvCae</v>
      </c>
      <c r="M613" s="38" t="str">
        <f t="shared" si="106"/>
        <v>Cumulatieve afschrijvingen en waardeverminderingen overige materiële vaste activa</v>
      </c>
      <c r="N613" s="38" t="str">
        <f t="shared" si="113"/>
        <v/>
      </c>
      <c r="O613" s="38" t="str">
        <f t="shared" si="107"/>
        <v/>
      </c>
      <c r="V613" s="37" t="str">
        <f t="shared" si="108"/>
        <v/>
      </c>
    </row>
    <row r="614" spans="1:23" x14ac:dyDescent="0.25">
      <c r="A614" s="54" t="s">
        <v>1276</v>
      </c>
      <c r="B614" s="55">
        <v>218020.01</v>
      </c>
      <c r="C614" s="54" t="s">
        <v>1254</v>
      </c>
      <c r="D614" s="56" t="s">
        <v>24</v>
      </c>
      <c r="E614" s="57">
        <v>5</v>
      </c>
      <c r="F614" s="38" t="str">
        <f t="shared" si="109"/>
        <v>B</v>
      </c>
      <c r="G614" s="38" t="str">
        <f t="shared" si="103"/>
        <v>Balans</v>
      </c>
      <c r="H614" s="38" t="str">
        <f t="shared" si="110"/>
        <v>BMva</v>
      </c>
      <c r="I614" s="38" t="str">
        <f t="shared" si="104"/>
        <v>MATERIËLE VASTE ACTIVA</v>
      </c>
      <c r="J614" s="38" t="str">
        <f t="shared" si="111"/>
        <v>BMvaOmv</v>
      </c>
      <c r="K614" s="38" t="str">
        <f t="shared" si="105"/>
        <v>Overige materiële vaste activa</v>
      </c>
      <c r="L614" s="38" t="str">
        <f t="shared" si="112"/>
        <v>BMvaOmvCae</v>
      </c>
      <c r="M614" s="38" t="str">
        <f t="shared" si="106"/>
        <v>Cumulatieve afschrijvingen en waardeverminderingen overige materiële vaste activa</v>
      </c>
      <c r="N614" s="38" t="str">
        <f t="shared" si="113"/>
        <v>BMvaOmvCaeBeg</v>
      </c>
      <c r="O614" s="38" t="str">
        <f t="shared" si="107"/>
        <v>Beginbalans overige materiële vaste activa</v>
      </c>
      <c r="V614" s="37" t="str">
        <f t="shared" si="108"/>
        <v/>
      </c>
    </row>
    <row r="615" spans="1:23" x14ac:dyDescent="0.25">
      <c r="A615" s="54" t="s">
        <v>1277</v>
      </c>
      <c r="B615" s="55">
        <v>218020.02</v>
      </c>
      <c r="C615" s="54" t="s">
        <v>1278</v>
      </c>
      <c r="D615" s="56" t="s">
        <v>24</v>
      </c>
      <c r="E615" s="57">
        <v>5</v>
      </c>
      <c r="F615" s="38" t="str">
        <f t="shared" si="109"/>
        <v>B</v>
      </c>
      <c r="G615" s="38" t="str">
        <f t="shared" ref="G615:G678" si="114">LOOKUP(F615,A:A,C:C)</f>
        <v>Balans</v>
      </c>
      <c r="H615" s="38" t="str">
        <f t="shared" si="110"/>
        <v>BMva</v>
      </c>
      <c r="I615" s="38" t="str">
        <f t="shared" ref="I615:I678" si="115">IF(ISERROR(VLOOKUP(H615,A:C,3,FALSE)),"",VLOOKUP(H615,A:C,3,FALSE))</f>
        <v>MATERIËLE VASTE ACTIVA</v>
      </c>
      <c r="J615" s="38" t="str">
        <f t="shared" si="111"/>
        <v>BMvaOmv</v>
      </c>
      <c r="K615" s="38" t="str">
        <f t="shared" ref="K615:K678" si="116">IF(ISERROR(VLOOKUP(J615,A:C,3,FALSE)),"",VLOOKUP(J615,A:C,3,FALSE))</f>
        <v>Overige materiële vaste activa</v>
      </c>
      <c r="L615" s="38" t="str">
        <f t="shared" si="112"/>
        <v>BMvaOmvCae</v>
      </c>
      <c r="M615" s="38" t="str">
        <f t="shared" ref="M615:M678" si="117">IF(ISERROR(VLOOKUP(L615,A:C,3,FALSE)),"",VLOOKUP(L615,A:C,3,FALSE))</f>
        <v>Cumulatieve afschrijvingen en waardeverminderingen overige materiële vaste activa</v>
      </c>
      <c r="N615" s="38" t="str">
        <f t="shared" si="113"/>
        <v>BMvaOmvCaeAfs</v>
      </c>
      <c r="O615" s="38" t="str">
        <f t="shared" ref="O615:O678" si="118">IF(ISERROR(VLOOKUP(N615,A:C,3,FALSE)),"",VLOOKUP(N615,A:C,3,FALSE))</f>
        <v>Afschrijvingen overige materiële vaste activa</v>
      </c>
      <c r="V615" s="37" t="str">
        <f t="shared" si="108"/>
        <v/>
      </c>
    </row>
    <row r="616" spans="1:23" ht="31.5" x14ac:dyDescent="0.25">
      <c r="A616" s="54" t="s">
        <v>1279</v>
      </c>
      <c r="B616" s="55">
        <v>218020.03</v>
      </c>
      <c r="C616" s="54" t="s">
        <v>1280</v>
      </c>
      <c r="D616" s="56" t="s">
        <v>10</v>
      </c>
      <c r="E616" s="57">
        <v>5</v>
      </c>
      <c r="F616" s="38" t="str">
        <f t="shared" si="109"/>
        <v>B</v>
      </c>
      <c r="G616" s="38" t="str">
        <f t="shared" si="114"/>
        <v>Balans</v>
      </c>
      <c r="H616" s="38" t="str">
        <f t="shared" si="110"/>
        <v>BMva</v>
      </c>
      <c r="I616" s="38" t="str">
        <f t="shared" si="115"/>
        <v>MATERIËLE VASTE ACTIVA</v>
      </c>
      <c r="J616" s="38" t="str">
        <f t="shared" si="111"/>
        <v>BMvaOmv</v>
      </c>
      <c r="K616" s="38" t="str">
        <f t="shared" si="116"/>
        <v>Overige materiële vaste activa</v>
      </c>
      <c r="L616" s="38" t="str">
        <f t="shared" si="112"/>
        <v>BMvaOmvCae</v>
      </c>
      <c r="M616" s="38" t="str">
        <f t="shared" si="117"/>
        <v>Cumulatieve afschrijvingen en waardeverminderingen overige materiële vaste activa</v>
      </c>
      <c r="N616" s="38" t="str">
        <f t="shared" si="113"/>
        <v>BMvaOmvCaeDca</v>
      </c>
      <c r="O616" s="38" t="str">
        <f t="shared" si="118"/>
        <v>Desinvestering cumulatieve afschrijvingen en waardeverminderingen overige materiële vaste activa</v>
      </c>
      <c r="V616" s="37" t="str">
        <f t="shared" si="108"/>
        <v/>
      </c>
    </row>
    <row r="617" spans="1:23" x14ac:dyDescent="0.25">
      <c r="A617" s="54" t="s">
        <v>1281</v>
      </c>
      <c r="B617" s="55">
        <v>218020.04</v>
      </c>
      <c r="C617" s="54" t="s">
        <v>1282</v>
      </c>
      <c r="D617" s="56" t="s">
        <v>24</v>
      </c>
      <c r="E617" s="57">
        <v>5</v>
      </c>
      <c r="F617" s="38" t="str">
        <f t="shared" si="109"/>
        <v>B</v>
      </c>
      <c r="G617" s="38" t="str">
        <f t="shared" si="114"/>
        <v>Balans</v>
      </c>
      <c r="H617" s="38" t="str">
        <f t="shared" si="110"/>
        <v>BMva</v>
      </c>
      <c r="I617" s="38" t="str">
        <f t="shared" si="115"/>
        <v>MATERIËLE VASTE ACTIVA</v>
      </c>
      <c r="J617" s="38" t="str">
        <f t="shared" si="111"/>
        <v>BMvaOmv</v>
      </c>
      <c r="K617" s="38" t="str">
        <f t="shared" si="116"/>
        <v>Overige materiële vaste activa</v>
      </c>
      <c r="L617" s="38" t="str">
        <f t="shared" si="112"/>
        <v>BMvaOmvCae</v>
      </c>
      <c r="M617" s="38" t="str">
        <f t="shared" si="117"/>
        <v>Cumulatieve afschrijvingen en waardeverminderingen overige materiële vaste activa</v>
      </c>
      <c r="N617" s="38" t="str">
        <f t="shared" si="113"/>
        <v>BMvaOmvCaeWvr</v>
      </c>
      <c r="O617" s="38" t="str">
        <f t="shared" si="118"/>
        <v>Waardeverminderingen overige materiële vaste activa</v>
      </c>
      <c r="V617" s="37" t="str">
        <f t="shared" si="108"/>
        <v/>
      </c>
    </row>
    <row r="618" spans="1:23" x14ac:dyDescent="0.25">
      <c r="A618" s="54" t="s">
        <v>1283</v>
      </c>
      <c r="B618" s="55">
        <v>218020.05</v>
      </c>
      <c r="C618" s="54" t="s">
        <v>1284</v>
      </c>
      <c r="D618" s="56" t="s">
        <v>10</v>
      </c>
      <c r="E618" s="57">
        <v>5</v>
      </c>
      <c r="F618" s="38" t="str">
        <f t="shared" si="109"/>
        <v>B</v>
      </c>
      <c r="G618" s="38" t="str">
        <f t="shared" si="114"/>
        <v>Balans</v>
      </c>
      <c r="H618" s="38" t="str">
        <f t="shared" si="110"/>
        <v>BMva</v>
      </c>
      <c r="I618" s="38" t="str">
        <f t="shared" si="115"/>
        <v>MATERIËLE VASTE ACTIVA</v>
      </c>
      <c r="J618" s="38" t="str">
        <f t="shared" si="111"/>
        <v>BMvaOmv</v>
      </c>
      <c r="K618" s="38" t="str">
        <f t="shared" si="116"/>
        <v>Overige materiële vaste activa</v>
      </c>
      <c r="L618" s="38" t="str">
        <f t="shared" si="112"/>
        <v>BMvaOmvCae</v>
      </c>
      <c r="M618" s="38" t="str">
        <f t="shared" si="117"/>
        <v>Cumulatieve afschrijvingen en waardeverminderingen overige materiële vaste activa</v>
      </c>
      <c r="N618" s="38" t="str">
        <f t="shared" si="113"/>
        <v>BMvaOmvCaeTvw</v>
      </c>
      <c r="O618" s="38" t="str">
        <f t="shared" si="118"/>
        <v>Terugneming van waardeverminderingen overige materiële vaste activa</v>
      </c>
      <c r="V618" s="37" t="str">
        <f t="shared" si="108"/>
        <v/>
      </c>
    </row>
    <row r="619" spans="1:23" x14ac:dyDescent="0.25">
      <c r="A619" s="49" t="s">
        <v>1285</v>
      </c>
      <c r="B619" s="50" t="s">
        <v>1286</v>
      </c>
      <c r="C619" s="49" t="s">
        <v>1287</v>
      </c>
      <c r="D619" s="61" t="s">
        <v>10</v>
      </c>
      <c r="E619" s="62">
        <v>4</v>
      </c>
      <c r="F619" s="38" t="str">
        <f t="shared" si="109"/>
        <v>B</v>
      </c>
      <c r="G619" s="38" t="str">
        <f t="shared" si="114"/>
        <v>Balans</v>
      </c>
      <c r="H619" s="38" t="str">
        <f t="shared" si="110"/>
        <v>BMva</v>
      </c>
      <c r="I619" s="38" t="str">
        <f t="shared" si="115"/>
        <v>MATERIËLE VASTE ACTIVA</v>
      </c>
      <c r="J619" s="38" t="str">
        <f t="shared" si="111"/>
        <v>BMvaOmv</v>
      </c>
      <c r="K619" s="38" t="str">
        <f t="shared" si="116"/>
        <v>Overige materiële vaste activa</v>
      </c>
      <c r="L619" s="38" t="str">
        <f t="shared" si="112"/>
        <v>BMvaOmvCuh</v>
      </c>
      <c r="M619" s="38" t="str">
        <f t="shared" si="117"/>
        <v>Cumulatieve herwaarderingen overige materiële vaste activa</v>
      </c>
      <c r="N619" s="38" t="str">
        <f t="shared" si="113"/>
        <v/>
      </c>
      <c r="O619" s="38" t="str">
        <f t="shared" si="118"/>
        <v/>
      </c>
      <c r="V619" s="37" t="str">
        <f t="shared" si="108"/>
        <v/>
      </c>
    </row>
    <row r="620" spans="1:23" x14ac:dyDescent="0.25">
      <c r="A620" s="54" t="s">
        <v>1288</v>
      </c>
      <c r="B620" s="55">
        <v>218030.01</v>
      </c>
      <c r="C620" s="54" t="s">
        <v>1254</v>
      </c>
      <c r="D620" s="56" t="s">
        <v>10</v>
      </c>
      <c r="E620" s="57">
        <v>5</v>
      </c>
      <c r="F620" s="38" t="str">
        <f t="shared" si="109"/>
        <v>B</v>
      </c>
      <c r="G620" s="38" t="str">
        <f t="shared" si="114"/>
        <v>Balans</v>
      </c>
      <c r="H620" s="38" t="str">
        <f t="shared" si="110"/>
        <v>BMva</v>
      </c>
      <c r="I620" s="38" t="str">
        <f t="shared" si="115"/>
        <v>MATERIËLE VASTE ACTIVA</v>
      </c>
      <c r="J620" s="38" t="str">
        <f t="shared" si="111"/>
        <v>BMvaOmv</v>
      </c>
      <c r="K620" s="38" t="str">
        <f t="shared" si="116"/>
        <v>Overige materiële vaste activa</v>
      </c>
      <c r="L620" s="38" t="str">
        <f t="shared" si="112"/>
        <v>BMvaOmvCuh</v>
      </c>
      <c r="M620" s="38" t="str">
        <f t="shared" si="117"/>
        <v>Cumulatieve herwaarderingen overige materiële vaste activa</v>
      </c>
      <c r="N620" s="38" t="str">
        <f t="shared" si="113"/>
        <v>BMvaOmvCuhBeg</v>
      </c>
      <c r="O620" s="38" t="str">
        <f t="shared" si="118"/>
        <v>Beginbalans overige materiële vaste activa</v>
      </c>
      <c r="V620" s="37" t="str">
        <f t="shared" si="108"/>
        <v/>
      </c>
    </row>
    <row r="621" spans="1:23" x14ac:dyDescent="0.25">
      <c r="A621" s="54" t="s">
        <v>1289</v>
      </c>
      <c r="B621" s="55">
        <v>218030.02</v>
      </c>
      <c r="C621" s="54" t="s">
        <v>1290</v>
      </c>
      <c r="D621" s="56" t="s">
        <v>10</v>
      </c>
      <c r="E621" s="57">
        <v>5</v>
      </c>
      <c r="F621" s="38" t="str">
        <f t="shared" si="109"/>
        <v>B</v>
      </c>
      <c r="G621" s="38" t="str">
        <f t="shared" si="114"/>
        <v>Balans</v>
      </c>
      <c r="H621" s="38" t="str">
        <f t="shared" si="110"/>
        <v>BMva</v>
      </c>
      <c r="I621" s="38" t="str">
        <f t="shared" si="115"/>
        <v>MATERIËLE VASTE ACTIVA</v>
      </c>
      <c r="J621" s="38" t="str">
        <f t="shared" si="111"/>
        <v>BMvaOmv</v>
      </c>
      <c r="K621" s="38" t="str">
        <f t="shared" si="116"/>
        <v>Overige materiële vaste activa</v>
      </c>
      <c r="L621" s="38" t="str">
        <f t="shared" si="112"/>
        <v>BMvaOmvCuh</v>
      </c>
      <c r="M621" s="38" t="str">
        <f t="shared" si="117"/>
        <v>Cumulatieve herwaarderingen overige materiële vaste activa</v>
      </c>
      <c r="N621" s="38" t="str">
        <f t="shared" si="113"/>
        <v>BMvaOmvCuhHer</v>
      </c>
      <c r="O621" s="38" t="str">
        <f t="shared" si="118"/>
        <v>Herwaarderingen overige materiële vaste activa</v>
      </c>
      <c r="V621" s="37" t="str">
        <f t="shared" si="108"/>
        <v/>
      </c>
    </row>
    <row r="622" spans="1:23" x14ac:dyDescent="0.25">
      <c r="A622" s="54" t="s">
        <v>1291</v>
      </c>
      <c r="B622" s="55">
        <v>218030.03</v>
      </c>
      <c r="C622" s="54" t="s">
        <v>1292</v>
      </c>
      <c r="D622" s="56" t="s">
        <v>24</v>
      </c>
      <c r="E622" s="57">
        <v>5</v>
      </c>
      <c r="F622" s="38" t="str">
        <f t="shared" si="109"/>
        <v>B</v>
      </c>
      <c r="G622" s="38" t="str">
        <f t="shared" si="114"/>
        <v>Balans</v>
      </c>
      <c r="H622" s="38" t="str">
        <f t="shared" si="110"/>
        <v>BMva</v>
      </c>
      <c r="I622" s="38" t="str">
        <f t="shared" si="115"/>
        <v>MATERIËLE VASTE ACTIVA</v>
      </c>
      <c r="J622" s="38" t="str">
        <f t="shared" si="111"/>
        <v>BMvaOmv</v>
      </c>
      <c r="K622" s="38" t="str">
        <f t="shared" si="116"/>
        <v>Overige materiële vaste activa</v>
      </c>
      <c r="L622" s="38" t="str">
        <f t="shared" si="112"/>
        <v>BMvaOmvCuh</v>
      </c>
      <c r="M622" s="38" t="str">
        <f t="shared" si="117"/>
        <v>Cumulatieve herwaarderingen overige materiële vaste activa</v>
      </c>
      <c r="N622" s="38" t="str">
        <f t="shared" si="113"/>
        <v>BMvaOmvCuhAfh</v>
      </c>
      <c r="O622" s="38" t="str">
        <f t="shared" si="118"/>
        <v>Afschrijving herwaarderingen overige materiële vaste activa</v>
      </c>
      <c r="V622" s="37" t="str">
        <f t="shared" si="108"/>
        <v/>
      </c>
    </row>
    <row r="623" spans="1:23" ht="16.5" thickBot="1" x14ac:dyDescent="0.3">
      <c r="A623" s="54" t="s">
        <v>1293</v>
      </c>
      <c r="B623" s="55">
        <v>218030.04</v>
      </c>
      <c r="C623" s="54" t="s">
        <v>1294</v>
      </c>
      <c r="D623" s="56" t="s">
        <v>24</v>
      </c>
      <c r="E623" s="57">
        <v>5</v>
      </c>
      <c r="F623" s="38" t="str">
        <f t="shared" si="109"/>
        <v>B</v>
      </c>
      <c r="G623" s="38" t="str">
        <f t="shared" si="114"/>
        <v>Balans</v>
      </c>
      <c r="H623" s="38" t="str">
        <f t="shared" si="110"/>
        <v>BMva</v>
      </c>
      <c r="I623" s="38" t="str">
        <f t="shared" si="115"/>
        <v>MATERIËLE VASTE ACTIVA</v>
      </c>
      <c r="J623" s="38" t="str">
        <f t="shared" si="111"/>
        <v>BMvaOmv</v>
      </c>
      <c r="K623" s="38" t="str">
        <f t="shared" si="116"/>
        <v>Overige materiële vaste activa</v>
      </c>
      <c r="L623" s="38" t="str">
        <f t="shared" si="112"/>
        <v>BMvaOmvCuh</v>
      </c>
      <c r="M623" s="38" t="str">
        <f t="shared" si="117"/>
        <v>Cumulatieve herwaarderingen overige materiële vaste activa</v>
      </c>
      <c r="N623" s="38" t="str">
        <f t="shared" si="113"/>
        <v>BMvaOmvCuhDeh</v>
      </c>
      <c r="O623" s="38" t="str">
        <f t="shared" si="118"/>
        <v>Desinvestering herwaarderingen overige materiële vaste activa</v>
      </c>
      <c r="V623" s="37" t="str">
        <f t="shared" si="108"/>
        <v/>
      </c>
      <c r="W623">
        <f>COUNTIF(V207:V623,1)</f>
        <v>5</v>
      </c>
    </row>
    <row r="624" spans="1:23" ht="17.25" thickTop="1" thickBot="1" x14ac:dyDescent="0.3">
      <c r="A624" s="35" t="s">
        <v>1295</v>
      </c>
      <c r="B624" s="36">
        <v>300000</v>
      </c>
      <c r="C624" s="40" t="s">
        <v>1296</v>
      </c>
      <c r="D624" s="41" t="s">
        <v>10</v>
      </c>
      <c r="E624" s="42">
        <v>2</v>
      </c>
      <c r="F624" s="38" t="str">
        <f t="shared" si="109"/>
        <v>B</v>
      </c>
      <c r="G624" s="38" t="str">
        <f t="shared" si="114"/>
        <v>Balans</v>
      </c>
      <c r="H624" s="38" t="str">
        <f t="shared" si="110"/>
        <v>BFva</v>
      </c>
      <c r="I624" s="38" t="str">
        <f t="shared" si="115"/>
        <v>FINANCIËLE VASTE ACTIVA</v>
      </c>
      <c r="J624" s="38" t="str">
        <f t="shared" si="111"/>
        <v/>
      </c>
      <c r="K624" s="38" t="str">
        <f t="shared" si="116"/>
        <v/>
      </c>
      <c r="L624" s="38" t="str">
        <f t="shared" si="112"/>
        <v/>
      </c>
      <c r="M624" s="38" t="str">
        <f t="shared" si="117"/>
        <v/>
      </c>
      <c r="N624" s="38" t="str">
        <f t="shared" si="113"/>
        <v/>
      </c>
      <c r="O624" s="38" t="str">
        <f t="shared" si="118"/>
        <v/>
      </c>
      <c r="V624" s="37" t="str">
        <f t="shared" si="108"/>
        <v/>
      </c>
    </row>
    <row r="625" spans="1:22" ht="16.5" thickTop="1" x14ac:dyDescent="0.25">
      <c r="A625" s="43" t="s">
        <v>1297</v>
      </c>
      <c r="B625" s="44" t="s">
        <v>1298</v>
      </c>
      <c r="C625" s="43" t="s">
        <v>1299</v>
      </c>
      <c r="D625" s="45" t="s">
        <v>10</v>
      </c>
      <c r="E625" s="46">
        <v>3</v>
      </c>
      <c r="F625" s="38" t="str">
        <f t="shared" si="109"/>
        <v>B</v>
      </c>
      <c r="G625" s="38" t="str">
        <f t="shared" si="114"/>
        <v>Balans</v>
      </c>
      <c r="H625" s="38" t="str">
        <f t="shared" si="110"/>
        <v>BFva</v>
      </c>
      <c r="I625" s="38" t="str">
        <f t="shared" si="115"/>
        <v>FINANCIËLE VASTE ACTIVA</v>
      </c>
      <c r="J625" s="38" t="str">
        <f t="shared" si="111"/>
        <v>BFvaDig</v>
      </c>
      <c r="K625" s="38" t="str">
        <f t="shared" si="116"/>
        <v>Deelnemingen in groepsmaatschappijen</v>
      </c>
      <c r="L625" s="38" t="str">
        <f t="shared" si="112"/>
        <v/>
      </c>
      <c r="M625" s="38" t="str">
        <f t="shared" si="117"/>
        <v/>
      </c>
      <c r="N625" s="38" t="str">
        <f t="shared" si="113"/>
        <v/>
      </c>
      <c r="O625" s="38" t="str">
        <f t="shared" si="118"/>
        <v/>
      </c>
      <c r="R625" s="47">
        <v>510</v>
      </c>
      <c r="S625" s="48" t="s">
        <v>1299</v>
      </c>
      <c r="V625" s="37">
        <f t="shared" si="108"/>
        <v>1</v>
      </c>
    </row>
    <row r="626" spans="1:22" x14ac:dyDescent="0.25">
      <c r="A626" s="49" t="s">
        <v>1300</v>
      </c>
      <c r="B626" s="50" t="s">
        <v>1301</v>
      </c>
      <c r="C626" s="49" t="s">
        <v>1302</v>
      </c>
      <c r="D626" s="61" t="s">
        <v>10</v>
      </c>
      <c r="E626" s="62">
        <v>4</v>
      </c>
      <c r="F626" s="38" t="str">
        <f t="shared" si="109"/>
        <v>B</v>
      </c>
      <c r="G626" s="38" t="str">
        <f t="shared" si="114"/>
        <v>Balans</v>
      </c>
      <c r="H626" s="38" t="str">
        <f t="shared" si="110"/>
        <v>BFva</v>
      </c>
      <c r="I626" s="38" t="str">
        <f t="shared" si="115"/>
        <v>FINANCIËLE VASTE ACTIVA</v>
      </c>
      <c r="J626" s="38" t="str">
        <f t="shared" si="111"/>
        <v>BFvaDig</v>
      </c>
      <c r="K626" s="38" t="str">
        <f t="shared" si="116"/>
        <v>Deelnemingen in groepsmaatschappijen</v>
      </c>
      <c r="L626" s="38" t="str">
        <f t="shared" si="112"/>
        <v>BFvaDigNev</v>
      </c>
      <c r="M626" s="38" t="str">
        <f t="shared" si="117"/>
        <v>Netto vermogenswaarde deelnemingen in groepsmaatschappijen</v>
      </c>
      <c r="N626" s="38" t="str">
        <f t="shared" si="113"/>
        <v/>
      </c>
      <c r="O626" s="38" t="str">
        <f t="shared" si="118"/>
        <v/>
      </c>
      <c r="V626" s="37" t="str">
        <f t="shared" si="108"/>
        <v/>
      </c>
    </row>
    <row r="627" spans="1:22" x14ac:dyDescent="0.25">
      <c r="A627" s="54" t="s">
        <v>1303</v>
      </c>
      <c r="B627" s="55">
        <v>301010.01</v>
      </c>
      <c r="C627" s="54" t="s">
        <v>1304</v>
      </c>
      <c r="D627" s="56" t="s">
        <v>10</v>
      </c>
      <c r="E627" s="57">
        <v>5</v>
      </c>
      <c r="F627" s="38" t="str">
        <f t="shared" si="109"/>
        <v>B</v>
      </c>
      <c r="G627" s="38" t="str">
        <f t="shared" si="114"/>
        <v>Balans</v>
      </c>
      <c r="H627" s="38" t="str">
        <f t="shared" si="110"/>
        <v>BFva</v>
      </c>
      <c r="I627" s="38" t="str">
        <f t="shared" si="115"/>
        <v>FINANCIËLE VASTE ACTIVA</v>
      </c>
      <c r="J627" s="38" t="str">
        <f t="shared" si="111"/>
        <v>BFvaDig</v>
      </c>
      <c r="K627" s="38" t="str">
        <f t="shared" si="116"/>
        <v>Deelnemingen in groepsmaatschappijen</v>
      </c>
      <c r="L627" s="38" t="str">
        <f t="shared" si="112"/>
        <v>BFvaDigNev</v>
      </c>
      <c r="M627" s="38" t="str">
        <f t="shared" si="117"/>
        <v>Netto vermogenswaarde deelnemingen in groepsmaatschappijen</v>
      </c>
      <c r="N627" s="38" t="str">
        <f t="shared" si="113"/>
        <v>BFvaDigNevBeg</v>
      </c>
      <c r="O627" s="38" t="str">
        <f t="shared" si="118"/>
        <v>Beginbalans deelnemingen in groepsmaatschappijen</v>
      </c>
      <c r="V627" s="37" t="str">
        <f t="shared" si="108"/>
        <v/>
      </c>
    </row>
    <row r="628" spans="1:22" x14ac:dyDescent="0.25">
      <c r="A628" s="54" t="s">
        <v>1305</v>
      </c>
      <c r="B628" s="55">
        <v>301010.02</v>
      </c>
      <c r="C628" s="58" t="s">
        <v>1306</v>
      </c>
      <c r="D628" s="59" t="s">
        <v>10</v>
      </c>
      <c r="E628" s="60">
        <v>5</v>
      </c>
      <c r="F628" s="38" t="str">
        <f t="shared" si="109"/>
        <v>B</v>
      </c>
      <c r="G628" s="38" t="str">
        <f t="shared" si="114"/>
        <v>Balans</v>
      </c>
      <c r="H628" s="38" t="str">
        <f t="shared" si="110"/>
        <v>BFva</v>
      </c>
      <c r="I628" s="38" t="str">
        <f t="shared" si="115"/>
        <v>FINANCIËLE VASTE ACTIVA</v>
      </c>
      <c r="J628" s="38" t="str">
        <f t="shared" si="111"/>
        <v>BFvaDig</v>
      </c>
      <c r="K628" s="38" t="str">
        <f t="shared" si="116"/>
        <v>Deelnemingen in groepsmaatschappijen</v>
      </c>
      <c r="L628" s="38" t="str">
        <f t="shared" si="112"/>
        <v>BFvaDigNev</v>
      </c>
      <c r="M628" s="38" t="str">
        <f t="shared" si="117"/>
        <v>Netto vermogenswaarde deelnemingen in groepsmaatschappijen</v>
      </c>
      <c r="N628" s="38" t="str">
        <f t="shared" si="113"/>
        <v>BFvaDigNevInv</v>
      </c>
      <c r="O628" s="38" t="str">
        <f t="shared" si="118"/>
        <v>Investeringen deelnemingen in groepsmaatschappijen</v>
      </c>
      <c r="R628" s="63"/>
      <c r="S628" s="64"/>
      <c r="T628" s="65"/>
      <c r="U628" s="70"/>
      <c r="V628" s="37" t="str">
        <f t="shared" si="108"/>
        <v/>
      </c>
    </row>
    <row r="629" spans="1:22" x14ac:dyDescent="0.25">
      <c r="A629" s="54" t="s">
        <v>1307</v>
      </c>
      <c r="B629" s="55">
        <v>301010.03000000003</v>
      </c>
      <c r="C629" s="58" t="s">
        <v>1308</v>
      </c>
      <c r="D629" s="59" t="s">
        <v>10</v>
      </c>
      <c r="E629" s="60">
        <v>5</v>
      </c>
      <c r="F629" s="38" t="str">
        <f t="shared" si="109"/>
        <v>B</v>
      </c>
      <c r="G629" s="38" t="str">
        <f t="shared" si="114"/>
        <v>Balans</v>
      </c>
      <c r="H629" s="38" t="str">
        <f t="shared" si="110"/>
        <v>BFva</v>
      </c>
      <c r="I629" s="38" t="str">
        <f t="shared" si="115"/>
        <v>FINANCIËLE VASTE ACTIVA</v>
      </c>
      <c r="J629" s="38" t="str">
        <f t="shared" si="111"/>
        <v>BFvaDig</v>
      </c>
      <c r="K629" s="38" t="str">
        <f t="shared" si="116"/>
        <v>Deelnemingen in groepsmaatschappijen</v>
      </c>
      <c r="L629" s="38" t="str">
        <f t="shared" si="112"/>
        <v>BFvaDigNev</v>
      </c>
      <c r="M629" s="38" t="str">
        <f t="shared" si="117"/>
        <v>Netto vermogenswaarde deelnemingen in groepsmaatschappijen</v>
      </c>
      <c r="N629" s="38" t="str">
        <f t="shared" si="113"/>
        <v>BFvaDigNevAdo</v>
      </c>
      <c r="O629" s="38" t="str">
        <f t="shared" si="118"/>
        <v>Aankopen door overnames deelnemingen in groepsmaatschappijen</v>
      </c>
      <c r="V629" s="37" t="str">
        <f t="shared" si="108"/>
        <v/>
      </c>
    </row>
    <row r="630" spans="1:22" x14ac:dyDescent="0.25">
      <c r="A630" s="54" t="s">
        <v>1309</v>
      </c>
      <c r="B630" s="55">
        <v>301010.03999999998</v>
      </c>
      <c r="C630" s="54" t="s">
        <v>1310</v>
      </c>
      <c r="D630" s="56" t="s">
        <v>24</v>
      </c>
      <c r="E630" s="57">
        <v>5</v>
      </c>
      <c r="F630" s="38" t="str">
        <f t="shared" si="109"/>
        <v>B</v>
      </c>
      <c r="G630" s="38" t="str">
        <f t="shared" si="114"/>
        <v>Balans</v>
      </c>
      <c r="H630" s="38" t="str">
        <f t="shared" si="110"/>
        <v>BFva</v>
      </c>
      <c r="I630" s="38" t="str">
        <f t="shared" si="115"/>
        <v>FINANCIËLE VASTE ACTIVA</v>
      </c>
      <c r="J630" s="38" t="str">
        <f t="shared" si="111"/>
        <v>BFvaDig</v>
      </c>
      <c r="K630" s="38" t="str">
        <f t="shared" si="116"/>
        <v>Deelnemingen in groepsmaatschappijen</v>
      </c>
      <c r="L630" s="38" t="str">
        <f t="shared" si="112"/>
        <v>BFvaDigNev</v>
      </c>
      <c r="M630" s="38" t="str">
        <f t="shared" si="117"/>
        <v>Netto vermogenswaarde deelnemingen in groepsmaatschappijen</v>
      </c>
      <c r="N630" s="38" t="str">
        <f t="shared" si="113"/>
        <v>BFvaDigNevDes</v>
      </c>
      <c r="O630" s="38" t="str">
        <f t="shared" si="118"/>
        <v>Desinvesteringen deelnemingen in groepsmaatschappijen</v>
      </c>
      <c r="V630" s="37" t="str">
        <f t="shared" si="108"/>
        <v/>
      </c>
    </row>
    <row r="631" spans="1:22" x14ac:dyDescent="0.25">
      <c r="A631" s="54" t="s">
        <v>1311</v>
      </c>
      <c r="B631" s="55">
        <v>301010.05</v>
      </c>
      <c r="C631" s="54" t="s">
        <v>1312</v>
      </c>
      <c r="D631" s="56" t="s">
        <v>24</v>
      </c>
      <c r="E631" s="57">
        <v>5</v>
      </c>
      <c r="F631" s="38" t="str">
        <f t="shared" si="109"/>
        <v>B</v>
      </c>
      <c r="G631" s="38" t="str">
        <f t="shared" si="114"/>
        <v>Balans</v>
      </c>
      <c r="H631" s="38" t="str">
        <f t="shared" si="110"/>
        <v>BFva</v>
      </c>
      <c r="I631" s="38" t="str">
        <f t="shared" si="115"/>
        <v>FINANCIËLE VASTE ACTIVA</v>
      </c>
      <c r="J631" s="38" t="str">
        <f t="shared" si="111"/>
        <v>BFvaDig</v>
      </c>
      <c r="K631" s="38" t="str">
        <f t="shared" si="116"/>
        <v>Deelnemingen in groepsmaatschappijen</v>
      </c>
      <c r="L631" s="38" t="str">
        <f t="shared" si="112"/>
        <v>BFvaDigNev</v>
      </c>
      <c r="M631" s="38" t="str">
        <f t="shared" si="117"/>
        <v>Netto vermogenswaarde deelnemingen in groepsmaatschappijen</v>
      </c>
      <c r="N631" s="38" t="str">
        <f t="shared" si="113"/>
        <v>BFvaDigNevDda</v>
      </c>
      <c r="O631" s="38" t="str">
        <f t="shared" si="118"/>
        <v>Desinvesteringen door afstotingen deelnemingen in groepsmaatschappijen</v>
      </c>
      <c r="V631" s="37" t="str">
        <f t="shared" si="108"/>
        <v/>
      </c>
    </row>
    <row r="632" spans="1:22" x14ac:dyDescent="0.25">
      <c r="A632" s="54" t="s">
        <v>1313</v>
      </c>
      <c r="B632" s="55">
        <v>301010.06</v>
      </c>
      <c r="C632" s="54" t="s">
        <v>1314</v>
      </c>
      <c r="D632" s="56" t="s">
        <v>10</v>
      </c>
      <c r="E632" s="57">
        <v>5</v>
      </c>
      <c r="F632" s="38" t="str">
        <f t="shared" si="109"/>
        <v>B</v>
      </c>
      <c r="G632" s="38" t="str">
        <f t="shared" si="114"/>
        <v>Balans</v>
      </c>
      <c r="H632" s="38" t="str">
        <f t="shared" si="110"/>
        <v>BFva</v>
      </c>
      <c r="I632" s="38" t="str">
        <f t="shared" si="115"/>
        <v>FINANCIËLE VASTE ACTIVA</v>
      </c>
      <c r="J632" s="38" t="str">
        <f t="shared" si="111"/>
        <v>BFvaDig</v>
      </c>
      <c r="K632" s="38" t="str">
        <f t="shared" si="116"/>
        <v>Deelnemingen in groepsmaatschappijen</v>
      </c>
      <c r="L632" s="38" t="str">
        <f t="shared" si="112"/>
        <v>BFvaDigNev</v>
      </c>
      <c r="M632" s="38" t="str">
        <f t="shared" si="117"/>
        <v>Netto vermogenswaarde deelnemingen in groepsmaatschappijen</v>
      </c>
      <c r="N632" s="38" t="str">
        <f t="shared" si="113"/>
        <v>BFvaDigNevAir</v>
      </c>
      <c r="O632" s="38" t="str">
        <f t="shared" si="118"/>
        <v>Aandeel in resultaat deelnemingen in groepsmaatschappijen</v>
      </c>
      <c r="R632" s="63"/>
      <c r="S632" s="64"/>
      <c r="T632" s="65"/>
      <c r="U632" s="70"/>
      <c r="V632" s="37" t="str">
        <f t="shared" si="108"/>
        <v/>
      </c>
    </row>
    <row r="633" spans="1:22" x14ac:dyDescent="0.25">
      <c r="A633" s="54" t="s">
        <v>1315</v>
      </c>
      <c r="B633" s="55">
        <v>301010.07</v>
      </c>
      <c r="C633" s="54" t="s">
        <v>1316</v>
      </c>
      <c r="D633" s="56" t="s">
        <v>24</v>
      </c>
      <c r="E633" s="57">
        <v>5</v>
      </c>
      <c r="F633" s="38" t="str">
        <f t="shared" si="109"/>
        <v>B</v>
      </c>
      <c r="G633" s="38" t="str">
        <f t="shared" si="114"/>
        <v>Balans</v>
      </c>
      <c r="H633" s="38" t="str">
        <f t="shared" si="110"/>
        <v>BFva</v>
      </c>
      <c r="I633" s="38" t="str">
        <f t="shared" si="115"/>
        <v>FINANCIËLE VASTE ACTIVA</v>
      </c>
      <c r="J633" s="38" t="str">
        <f t="shared" si="111"/>
        <v>BFvaDig</v>
      </c>
      <c r="K633" s="38" t="str">
        <f t="shared" si="116"/>
        <v>Deelnemingen in groepsmaatschappijen</v>
      </c>
      <c r="L633" s="38" t="str">
        <f t="shared" si="112"/>
        <v>BFvaDigNev</v>
      </c>
      <c r="M633" s="38" t="str">
        <f t="shared" si="117"/>
        <v>Netto vermogenswaarde deelnemingen in groepsmaatschappijen</v>
      </c>
      <c r="N633" s="38" t="str">
        <f t="shared" si="113"/>
        <v>BFvaDigNevDvd</v>
      </c>
      <c r="O633" s="38" t="str">
        <f t="shared" si="118"/>
        <v>Dividend van deelnemingen in groepsmaatschappijen</v>
      </c>
      <c r="R633" s="63"/>
      <c r="S633" s="64"/>
      <c r="T633" s="65"/>
      <c r="U633" s="70"/>
      <c r="V633" s="37" t="str">
        <f t="shared" si="108"/>
        <v/>
      </c>
    </row>
    <row r="634" spans="1:22" x14ac:dyDescent="0.25">
      <c r="A634" s="54" t="s">
        <v>1317</v>
      </c>
      <c r="B634" s="55">
        <v>301010.08</v>
      </c>
      <c r="C634" s="54" t="s">
        <v>1318</v>
      </c>
      <c r="D634" s="56" t="s">
        <v>10</v>
      </c>
      <c r="E634" s="57">
        <v>5</v>
      </c>
      <c r="F634" s="38" t="str">
        <f t="shared" si="109"/>
        <v>B</v>
      </c>
      <c r="G634" s="38" t="str">
        <f t="shared" si="114"/>
        <v>Balans</v>
      </c>
      <c r="H634" s="38" t="str">
        <f t="shared" si="110"/>
        <v>BFva</v>
      </c>
      <c r="I634" s="38" t="str">
        <f t="shared" si="115"/>
        <v>FINANCIËLE VASTE ACTIVA</v>
      </c>
      <c r="J634" s="38" t="str">
        <f t="shared" si="111"/>
        <v>BFvaDig</v>
      </c>
      <c r="K634" s="38" t="str">
        <f t="shared" si="116"/>
        <v>Deelnemingen in groepsmaatschappijen</v>
      </c>
      <c r="L634" s="38" t="str">
        <f t="shared" si="112"/>
        <v>BFvaDigNev</v>
      </c>
      <c r="M634" s="38" t="str">
        <f t="shared" si="117"/>
        <v>Netto vermogenswaarde deelnemingen in groepsmaatschappijen</v>
      </c>
      <c r="N634" s="38" t="str">
        <f t="shared" si="113"/>
        <v>BFvaDigNevAid</v>
      </c>
      <c r="O634" s="38" t="str">
        <f t="shared" si="118"/>
        <v>Aandeel in directe vermogenstransacties deelnemingen in groepsmaatschappijen</v>
      </c>
      <c r="V634" s="37" t="str">
        <f t="shared" si="108"/>
        <v/>
      </c>
    </row>
    <row r="635" spans="1:22" x14ac:dyDescent="0.25">
      <c r="A635" s="54" t="s">
        <v>1319</v>
      </c>
      <c r="B635" s="55">
        <v>301010.09000000003</v>
      </c>
      <c r="C635" s="54" t="s">
        <v>1320</v>
      </c>
      <c r="D635" s="56" t="s">
        <v>10</v>
      </c>
      <c r="E635" s="57">
        <v>5</v>
      </c>
      <c r="F635" s="38" t="str">
        <f t="shared" si="109"/>
        <v>B</v>
      </c>
      <c r="G635" s="38" t="str">
        <f t="shared" si="114"/>
        <v>Balans</v>
      </c>
      <c r="H635" s="38" t="str">
        <f t="shared" si="110"/>
        <v>BFva</v>
      </c>
      <c r="I635" s="38" t="str">
        <f t="shared" si="115"/>
        <v>FINANCIËLE VASTE ACTIVA</v>
      </c>
      <c r="J635" s="38" t="str">
        <f t="shared" si="111"/>
        <v>BFvaDig</v>
      </c>
      <c r="K635" s="38" t="str">
        <f t="shared" si="116"/>
        <v>Deelnemingen in groepsmaatschappijen</v>
      </c>
      <c r="L635" s="38" t="str">
        <f t="shared" si="112"/>
        <v>BFvaDigNev</v>
      </c>
      <c r="M635" s="38" t="str">
        <f t="shared" si="117"/>
        <v>Netto vermogenswaarde deelnemingen in groepsmaatschappijen</v>
      </c>
      <c r="N635" s="38" t="str">
        <f t="shared" si="113"/>
        <v>BFvaDigNevOmv</v>
      </c>
      <c r="O635" s="38" t="str">
        <f t="shared" si="118"/>
        <v>Omrekeningsverschillen deelnemingen in groepsmaatschappijen</v>
      </c>
      <c r="V635" s="37" t="str">
        <f t="shared" si="108"/>
        <v/>
      </c>
    </row>
    <row r="636" spans="1:22" x14ac:dyDescent="0.25">
      <c r="A636" s="54" t="s">
        <v>1321</v>
      </c>
      <c r="B636" s="55">
        <v>301010.09999999998</v>
      </c>
      <c r="C636" s="54" t="s">
        <v>1322</v>
      </c>
      <c r="D636" s="56" t="s">
        <v>10</v>
      </c>
      <c r="E636" s="57">
        <v>5</v>
      </c>
      <c r="F636" s="38" t="str">
        <f t="shared" si="109"/>
        <v>B</v>
      </c>
      <c r="G636" s="38" t="str">
        <f t="shared" si="114"/>
        <v>Balans</v>
      </c>
      <c r="H636" s="38" t="str">
        <f t="shared" si="110"/>
        <v>BFva</v>
      </c>
      <c r="I636" s="38" t="str">
        <f t="shared" si="115"/>
        <v>FINANCIËLE VASTE ACTIVA</v>
      </c>
      <c r="J636" s="38" t="str">
        <f t="shared" si="111"/>
        <v>BFvaDig</v>
      </c>
      <c r="K636" s="38" t="str">
        <f t="shared" si="116"/>
        <v>Deelnemingen in groepsmaatschappijen</v>
      </c>
      <c r="L636" s="38" t="str">
        <f t="shared" si="112"/>
        <v>BFvaDigNev</v>
      </c>
      <c r="M636" s="38" t="str">
        <f t="shared" si="117"/>
        <v>Netto vermogenswaarde deelnemingen in groepsmaatschappijen</v>
      </c>
      <c r="N636" s="38" t="str">
        <f t="shared" si="113"/>
        <v>BFvaDigNevOvm</v>
      </c>
      <c r="O636" s="38" t="str">
        <f t="shared" si="118"/>
        <v>Overige mutaties deelnemingen in groepsmaatschappijen</v>
      </c>
      <c r="V636" s="37" t="str">
        <f t="shared" si="108"/>
        <v/>
      </c>
    </row>
    <row r="637" spans="1:22" ht="31.5" x14ac:dyDescent="0.25">
      <c r="A637" s="49" t="s">
        <v>1323</v>
      </c>
      <c r="B637" s="50" t="s">
        <v>1324</v>
      </c>
      <c r="C637" s="49" t="s">
        <v>1325</v>
      </c>
      <c r="D637" s="61" t="s">
        <v>24</v>
      </c>
      <c r="E637" s="62">
        <v>4</v>
      </c>
      <c r="F637" s="38" t="str">
        <f t="shared" si="109"/>
        <v>B</v>
      </c>
      <c r="G637" s="38" t="str">
        <f t="shared" si="114"/>
        <v>Balans</v>
      </c>
      <c r="H637" s="38" t="str">
        <f t="shared" si="110"/>
        <v>BFva</v>
      </c>
      <c r="I637" s="38" t="str">
        <f t="shared" si="115"/>
        <v>FINANCIËLE VASTE ACTIVA</v>
      </c>
      <c r="J637" s="38" t="str">
        <f t="shared" si="111"/>
        <v>BFvaDig</v>
      </c>
      <c r="K637" s="38" t="str">
        <f t="shared" si="116"/>
        <v>Deelnemingen in groepsmaatschappijen</v>
      </c>
      <c r="L637" s="38" t="str">
        <f t="shared" si="112"/>
        <v>BFvaDigCae</v>
      </c>
      <c r="M637" s="38" t="str">
        <f t="shared" si="117"/>
        <v>Cumulatieve afschrijvingen en waardeverminderingen deelnemingen in groepsmaatschappijen</v>
      </c>
      <c r="N637" s="38" t="str">
        <f t="shared" si="113"/>
        <v/>
      </c>
      <c r="O637" s="38" t="str">
        <f t="shared" si="118"/>
        <v/>
      </c>
      <c r="V637" s="37" t="str">
        <f t="shared" si="108"/>
        <v/>
      </c>
    </row>
    <row r="638" spans="1:22" x14ac:dyDescent="0.25">
      <c r="A638" s="54" t="s">
        <v>1326</v>
      </c>
      <c r="B638" s="55">
        <v>301020.01</v>
      </c>
      <c r="C638" s="58" t="s">
        <v>1304</v>
      </c>
      <c r="D638" s="59" t="s">
        <v>24</v>
      </c>
      <c r="E638" s="60">
        <v>5</v>
      </c>
      <c r="F638" s="38" t="str">
        <f t="shared" si="109"/>
        <v>B</v>
      </c>
      <c r="G638" s="38" t="str">
        <f t="shared" si="114"/>
        <v>Balans</v>
      </c>
      <c r="H638" s="38" t="str">
        <f t="shared" si="110"/>
        <v>BFva</v>
      </c>
      <c r="I638" s="38" t="str">
        <f t="shared" si="115"/>
        <v>FINANCIËLE VASTE ACTIVA</v>
      </c>
      <c r="J638" s="38" t="str">
        <f t="shared" si="111"/>
        <v>BFvaDig</v>
      </c>
      <c r="K638" s="38" t="str">
        <f t="shared" si="116"/>
        <v>Deelnemingen in groepsmaatschappijen</v>
      </c>
      <c r="L638" s="38" t="str">
        <f t="shared" si="112"/>
        <v>BFvaDigCae</v>
      </c>
      <c r="M638" s="38" t="str">
        <f t="shared" si="117"/>
        <v>Cumulatieve afschrijvingen en waardeverminderingen deelnemingen in groepsmaatschappijen</v>
      </c>
      <c r="N638" s="38" t="str">
        <f t="shared" si="113"/>
        <v>BFvaDigCaeBeg</v>
      </c>
      <c r="O638" s="38" t="str">
        <f t="shared" si="118"/>
        <v>Beginbalans deelnemingen in groepsmaatschappijen</v>
      </c>
      <c r="V638" s="37" t="str">
        <f t="shared" si="108"/>
        <v/>
      </c>
    </row>
    <row r="639" spans="1:22" x14ac:dyDescent="0.25">
      <c r="A639" s="54" t="s">
        <v>1327</v>
      </c>
      <c r="B639" s="55">
        <v>301020.02</v>
      </c>
      <c r="C639" s="54" t="s">
        <v>1328</v>
      </c>
      <c r="D639" s="56" t="s">
        <v>24</v>
      </c>
      <c r="E639" s="57">
        <v>5</v>
      </c>
      <c r="F639" s="38" t="str">
        <f t="shared" si="109"/>
        <v>B</v>
      </c>
      <c r="G639" s="38" t="str">
        <f t="shared" si="114"/>
        <v>Balans</v>
      </c>
      <c r="H639" s="38" t="str">
        <f t="shared" si="110"/>
        <v>BFva</v>
      </c>
      <c r="I639" s="38" t="str">
        <f t="shared" si="115"/>
        <v>FINANCIËLE VASTE ACTIVA</v>
      </c>
      <c r="J639" s="38" t="str">
        <f t="shared" si="111"/>
        <v>BFvaDig</v>
      </c>
      <c r="K639" s="38" t="str">
        <f t="shared" si="116"/>
        <v>Deelnemingen in groepsmaatschappijen</v>
      </c>
      <c r="L639" s="38" t="str">
        <f t="shared" si="112"/>
        <v>BFvaDigCae</v>
      </c>
      <c r="M639" s="38" t="str">
        <f t="shared" si="117"/>
        <v>Cumulatieve afschrijvingen en waardeverminderingen deelnemingen in groepsmaatschappijen</v>
      </c>
      <c r="N639" s="38" t="str">
        <f t="shared" si="113"/>
        <v>BFvaDigCaeAfs</v>
      </c>
      <c r="O639" s="38" t="str">
        <f t="shared" si="118"/>
        <v>Afschrijvingen deelnemingen in groepsmaatschappijen</v>
      </c>
      <c r="V639" s="37" t="str">
        <f t="shared" si="108"/>
        <v/>
      </c>
    </row>
    <row r="640" spans="1:22" ht="31.5" x14ac:dyDescent="0.25">
      <c r="A640" s="54" t="s">
        <v>1329</v>
      </c>
      <c r="B640" s="55">
        <v>301020.03000000003</v>
      </c>
      <c r="C640" s="54" t="s">
        <v>1330</v>
      </c>
      <c r="D640" s="56" t="s">
        <v>10</v>
      </c>
      <c r="E640" s="57">
        <v>5</v>
      </c>
      <c r="F640" s="38" t="str">
        <f t="shared" si="109"/>
        <v>B</v>
      </c>
      <c r="G640" s="38" t="str">
        <f t="shared" si="114"/>
        <v>Balans</v>
      </c>
      <c r="H640" s="38" t="str">
        <f t="shared" si="110"/>
        <v>BFva</v>
      </c>
      <c r="I640" s="38" t="str">
        <f t="shared" si="115"/>
        <v>FINANCIËLE VASTE ACTIVA</v>
      </c>
      <c r="J640" s="38" t="str">
        <f t="shared" si="111"/>
        <v>BFvaDig</v>
      </c>
      <c r="K640" s="38" t="str">
        <f t="shared" si="116"/>
        <v>Deelnemingen in groepsmaatschappijen</v>
      </c>
      <c r="L640" s="38" t="str">
        <f t="shared" si="112"/>
        <v>BFvaDigCae</v>
      </c>
      <c r="M640" s="38" t="str">
        <f t="shared" si="117"/>
        <v>Cumulatieve afschrijvingen en waardeverminderingen deelnemingen in groepsmaatschappijen</v>
      </c>
      <c r="N640" s="38" t="str">
        <f t="shared" si="113"/>
        <v>BFvaDigCaeDca</v>
      </c>
      <c r="O640" s="38" t="str">
        <f t="shared" si="118"/>
        <v>Desinvestering cumulatieve afschrijvingen en waardeverminderingen deelnemingen in groepsmaatschappijen</v>
      </c>
      <c r="V640" s="37" t="str">
        <f t="shared" si="108"/>
        <v/>
      </c>
    </row>
    <row r="641" spans="1:22" x14ac:dyDescent="0.25">
      <c r="A641" s="54" t="s">
        <v>1331</v>
      </c>
      <c r="B641" s="55">
        <v>301020.03999999998</v>
      </c>
      <c r="C641" s="54" t="s">
        <v>1332</v>
      </c>
      <c r="D641" s="56" t="s">
        <v>24</v>
      </c>
      <c r="E641" s="57">
        <v>5</v>
      </c>
      <c r="F641" s="38" t="str">
        <f t="shared" si="109"/>
        <v>B</v>
      </c>
      <c r="G641" s="38" t="str">
        <f t="shared" si="114"/>
        <v>Balans</v>
      </c>
      <c r="H641" s="38" t="str">
        <f t="shared" si="110"/>
        <v>BFva</v>
      </c>
      <c r="I641" s="38" t="str">
        <f t="shared" si="115"/>
        <v>FINANCIËLE VASTE ACTIVA</v>
      </c>
      <c r="J641" s="38" t="str">
        <f t="shared" si="111"/>
        <v>BFvaDig</v>
      </c>
      <c r="K641" s="38" t="str">
        <f t="shared" si="116"/>
        <v>Deelnemingen in groepsmaatschappijen</v>
      </c>
      <c r="L641" s="38" t="str">
        <f t="shared" si="112"/>
        <v>BFvaDigCae</v>
      </c>
      <c r="M641" s="38" t="str">
        <f t="shared" si="117"/>
        <v>Cumulatieve afschrijvingen en waardeverminderingen deelnemingen in groepsmaatschappijen</v>
      </c>
      <c r="N641" s="38" t="str">
        <f t="shared" si="113"/>
        <v>BFvaDigCaeWvr</v>
      </c>
      <c r="O641" s="38" t="str">
        <f t="shared" si="118"/>
        <v>Waardeverminderingen deelnemingen in groepsmaatschappijen</v>
      </c>
      <c r="V641" s="37" t="str">
        <f t="shared" si="108"/>
        <v/>
      </c>
    </row>
    <row r="642" spans="1:22" x14ac:dyDescent="0.25">
      <c r="A642" s="54" t="s">
        <v>1333</v>
      </c>
      <c r="B642" s="55">
        <v>301020.05</v>
      </c>
      <c r="C642" s="54" t="s">
        <v>1334</v>
      </c>
      <c r="D642" s="56" t="s">
        <v>10</v>
      </c>
      <c r="E642" s="57">
        <v>5</v>
      </c>
      <c r="F642" s="38" t="str">
        <f t="shared" si="109"/>
        <v>B</v>
      </c>
      <c r="G642" s="38" t="str">
        <f t="shared" si="114"/>
        <v>Balans</v>
      </c>
      <c r="H642" s="38" t="str">
        <f t="shared" si="110"/>
        <v>BFva</v>
      </c>
      <c r="I642" s="38" t="str">
        <f t="shared" si="115"/>
        <v>FINANCIËLE VASTE ACTIVA</v>
      </c>
      <c r="J642" s="38" t="str">
        <f t="shared" si="111"/>
        <v>BFvaDig</v>
      </c>
      <c r="K642" s="38" t="str">
        <f t="shared" si="116"/>
        <v>Deelnemingen in groepsmaatschappijen</v>
      </c>
      <c r="L642" s="38" t="str">
        <f t="shared" si="112"/>
        <v>BFvaDigCae</v>
      </c>
      <c r="M642" s="38" t="str">
        <f t="shared" si="117"/>
        <v>Cumulatieve afschrijvingen en waardeverminderingen deelnemingen in groepsmaatschappijen</v>
      </c>
      <c r="N642" s="38" t="str">
        <f t="shared" si="113"/>
        <v>BFvaDigCaeTvw</v>
      </c>
      <c r="O642" s="38" t="str">
        <f t="shared" si="118"/>
        <v>Terugneming van waardeverminderingen deelnemingen in groepsmaatschappijen</v>
      </c>
      <c r="V642" s="37" t="str">
        <f t="shared" si="108"/>
        <v/>
      </c>
    </row>
    <row r="643" spans="1:22" x14ac:dyDescent="0.25">
      <c r="A643" s="49" t="s">
        <v>1335</v>
      </c>
      <c r="B643" s="50" t="s">
        <v>1336</v>
      </c>
      <c r="C643" s="49" t="s">
        <v>1337</v>
      </c>
      <c r="D643" s="61" t="s">
        <v>10</v>
      </c>
      <c r="E643" s="62">
        <v>4</v>
      </c>
      <c r="F643" s="38" t="str">
        <f t="shared" si="109"/>
        <v>B</v>
      </c>
      <c r="G643" s="38" t="str">
        <f t="shared" si="114"/>
        <v>Balans</v>
      </c>
      <c r="H643" s="38" t="str">
        <f t="shared" si="110"/>
        <v>BFva</v>
      </c>
      <c r="I643" s="38" t="str">
        <f t="shared" si="115"/>
        <v>FINANCIËLE VASTE ACTIVA</v>
      </c>
      <c r="J643" s="38" t="str">
        <f t="shared" si="111"/>
        <v>BFvaDig</v>
      </c>
      <c r="K643" s="38" t="str">
        <f t="shared" si="116"/>
        <v>Deelnemingen in groepsmaatschappijen</v>
      </c>
      <c r="L643" s="38" t="str">
        <f t="shared" si="112"/>
        <v>BFvaDigCuh</v>
      </c>
      <c r="M643" s="38" t="str">
        <f t="shared" si="117"/>
        <v>Cumulatieve herwaarderingen deelnemingen in groepsmaatschappijen</v>
      </c>
      <c r="N643" s="38" t="str">
        <f t="shared" si="113"/>
        <v/>
      </c>
      <c r="O643" s="38" t="str">
        <f t="shared" si="118"/>
        <v/>
      </c>
      <c r="V643" s="37" t="str">
        <f t="shared" si="108"/>
        <v/>
      </c>
    </row>
    <row r="644" spans="1:22" x14ac:dyDescent="0.25">
      <c r="A644" s="54" t="s">
        <v>1338</v>
      </c>
      <c r="B644" s="55">
        <v>301030.01</v>
      </c>
      <c r="C644" s="54" t="s">
        <v>1304</v>
      </c>
      <c r="D644" s="56" t="s">
        <v>10</v>
      </c>
      <c r="E644" s="57">
        <v>5</v>
      </c>
      <c r="F644" s="38" t="str">
        <f t="shared" si="109"/>
        <v>B</v>
      </c>
      <c r="G644" s="38" t="str">
        <f t="shared" si="114"/>
        <v>Balans</v>
      </c>
      <c r="H644" s="38" t="str">
        <f t="shared" si="110"/>
        <v>BFva</v>
      </c>
      <c r="I644" s="38" t="str">
        <f t="shared" si="115"/>
        <v>FINANCIËLE VASTE ACTIVA</v>
      </c>
      <c r="J644" s="38" t="str">
        <f t="shared" si="111"/>
        <v>BFvaDig</v>
      </c>
      <c r="K644" s="38" t="str">
        <f t="shared" si="116"/>
        <v>Deelnemingen in groepsmaatschappijen</v>
      </c>
      <c r="L644" s="38" t="str">
        <f t="shared" si="112"/>
        <v>BFvaDigCuh</v>
      </c>
      <c r="M644" s="38" t="str">
        <f t="shared" si="117"/>
        <v>Cumulatieve herwaarderingen deelnemingen in groepsmaatschappijen</v>
      </c>
      <c r="N644" s="38" t="str">
        <f t="shared" si="113"/>
        <v>BFvaDigCuhBeg</v>
      </c>
      <c r="O644" s="38" t="str">
        <f t="shared" si="118"/>
        <v>Beginbalans deelnemingen in groepsmaatschappijen</v>
      </c>
      <c r="V644" s="37" t="str">
        <f t="shared" si="108"/>
        <v/>
      </c>
    </row>
    <row r="645" spans="1:22" x14ac:dyDescent="0.25">
      <c r="A645" s="54" t="s">
        <v>1339</v>
      </c>
      <c r="B645" s="55">
        <v>301030.02</v>
      </c>
      <c r="C645" s="54" t="s">
        <v>1340</v>
      </c>
      <c r="D645" s="56" t="s">
        <v>10</v>
      </c>
      <c r="E645" s="57">
        <v>5</v>
      </c>
      <c r="F645" s="38" t="str">
        <f t="shared" si="109"/>
        <v>B</v>
      </c>
      <c r="G645" s="38" t="str">
        <f t="shared" si="114"/>
        <v>Balans</v>
      </c>
      <c r="H645" s="38" t="str">
        <f t="shared" si="110"/>
        <v>BFva</v>
      </c>
      <c r="I645" s="38" t="str">
        <f t="shared" si="115"/>
        <v>FINANCIËLE VASTE ACTIVA</v>
      </c>
      <c r="J645" s="38" t="str">
        <f t="shared" si="111"/>
        <v>BFvaDig</v>
      </c>
      <c r="K645" s="38" t="str">
        <f t="shared" si="116"/>
        <v>Deelnemingen in groepsmaatschappijen</v>
      </c>
      <c r="L645" s="38" t="str">
        <f t="shared" si="112"/>
        <v>BFvaDigCuh</v>
      </c>
      <c r="M645" s="38" t="str">
        <f t="shared" si="117"/>
        <v>Cumulatieve herwaarderingen deelnemingen in groepsmaatschappijen</v>
      </c>
      <c r="N645" s="38" t="str">
        <f t="shared" si="113"/>
        <v>BFvaDigCuhHer</v>
      </c>
      <c r="O645" s="38" t="str">
        <f t="shared" si="118"/>
        <v>Herwaarderingen deelnemingen in groepsmaatschappijen</v>
      </c>
      <c r="V645" s="37" t="str">
        <f t="shared" ref="V645:V708" si="119">IF(COUNTIF(R:R,R645)=0,"",COUNTIF(R:R,R645))</f>
        <v/>
      </c>
    </row>
    <row r="646" spans="1:22" x14ac:dyDescent="0.25">
      <c r="A646" s="54" t="s">
        <v>1341</v>
      </c>
      <c r="B646" s="55">
        <v>301030.03000000003</v>
      </c>
      <c r="C646" s="54" t="s">
        <v>1342</v>
      </c>
      <c r="D646" s="56" t="s">
        <v>24</v>
      </c>
      <c r="E646" s="57">
        <v>5</v>
      </c>
      <c r="F646" s="38" t="str">
        <f t="shared" si="109"/>
        <v>B</v>
      </c>
      <c r="G646" s="38" t="str">
        <f t="shared" si="114"/>
        <v>Balans</v>
      </c>
      <c r="H646" s="38" t="str">
        <f t="shared" si="110"/>
        <v>BFva</v>
      </c>
      <c r="I646" s="38" t="str">
        <f t="shared" si="115"/>
        <v>FINANCIËLE VASTE ACTIVA</v>
      </c>
      <c r="J646" s="38" t="str">
        <f t="shared" si="111"/>
        <v>BFvaDig</v>
      </c>
      <c r="K646" s="38" t="str">
        <f t="shared" si="116"/>
        <v>Deelnemingen in groepsmaatschappijen</v>
      </c>
      <c r="L646" s="38" t="str">
        <f t="shared" si="112"/>
        <v>BFvaDigCuh</v>
      </c>
      <c r="M646" s="38" t="str">
        <f t="shared" si="117"/>
        <v>Cumulatieve herwaarderingen deelnemingen in groepsmaatschappijen</v>
      </c>
      <c r="N646" s="38" t="str">
        <f t="shared" si="113"/>
        <v>BFvaDigCuhAfh</v>
      </c>
      <c r="O646" s="38" t="str">
        <f t="shared" si="118"/>
        <v>Afschrijving herwaarderingen deelnemingen in groepsmaatschappijen</v>
      </c>
      <c r="V646" s="37" t="str">
        <f t="shared" si="119"/>
        <v/>
      </c>
    </row>
    <row r="647" spans="1:22" x14ac:dyDescent="0.25">
      <c r="A647" s="54" t="s">
        <v>1343</v>
      </c>
      <c r="B647" s="55">
        <v>301030.03999999998</v>
      </c>
      <c r="C647" s="54" t="s">
        <v>1344</v>
      </c>
      <c r="D647" s="56" t="s">
        <v>24</v>
      </c>
      <c r="E647" s="57">
        <v>5</v>
      </c>
      <c r="F647" s="38" t="str">
        <f t="shared" si="109"/>
        <v>B</v>
      </c>
      <c r="G647" s="38" t="str">
        <f t="shared" si="114"/>
        <v>Balans</v>
      </c>
      <c r="H647" s="38" t="str">
        <f t="shared" si="110"/>
        <v>BFva</v>
      </c>
      <c r="I647" s="38" t="str">
        <f t="shared" si="115"/>
        <v>FINANCIËLE VASTE ACTIVA</v>
      </c>
      <c r="J647" s="38" t="str">
        <f t="shared" si="111"/>
        <v>BFvaDig</v>
      </c>
      <c r="K647" s="38" t="str">
        <f t="shared" si="116"/>
        <v>Deelnemingen in groepsmaatschappijen</v>
      </c>
      <c r="L647" s="38" t="str">
        <f t="shared" si="112"/>
        <v>BFvaDigCuh</v>
      </c>
      <c r="M647" s="38" t="str">
        <f t="shared" si="117"/>
        <v>Cumulatieve herwaarderingen deelnemingen in groepsmaatschappijen</v>
      </c>
      <c r="N647" s="38" t="str">
        <f t="shared" si="113"/>
        <v>BFvaDigCuhDeh</v>
      </c>
      <c r="O647" s="38" t="str">
        <f t="shared" si="118"/>
        <v>Desinvestering herwaarderingen deelnemingen in groepsmaatschappijen</v>
      </c>
      <c r="V647" s="37" t="str">
        <f t="shared" si="119"/>
        <v/>
      </c>
    </row>
    <row r="648" spans="1:22" x14ac:dyDescent="0.25">
      <c r="A648" s="43" t="s">
        <v>1345</v>
      </c>
      <c r="B648" s="44" t="s">
        <v>1346</v>
      </c>
      <c r="C648" s="43" t="s">
        <v>1347</v>
      </c>
      <c r="D648" s="45" t="s">
        <v>10</v>
      </c>
      <c r="E648" s="46">
        <v>3</v>
      </c>
      <c r="F648" s="38" t="str">
        <f t="shared" ref="F648:F711" si="120">IF(LEN(A648)&gt;=1,LEFT(A648,1),"")</f>
        <v>B</v>
      </c>
      <c r="G648" s="38" t="str">
        <f t="shared" si="114"/>
        <v>Balans</v>
      </c>
      <c r="H648" s="38" t="str">
        <f t="shared" si="110"/>
        <v>BFva</v>
      </c>
      <c r="I648" s="38" t="str">
        <f t="shared" si="115"/>
        <v>FINANCIËLE VASTE ACTIVA</v>
      </c>
      <c r="J648" s="38" t="str">
        <f t="shared" si="111"/>
        <v>BFvaDio</v>
      </c>
      <c r="K648" s="38" t="str">
        <f t="shared" si="116"/>
        <v>Deelnemingen in overige verbonden maatschappijen</v>
      </c>
      <c r="L648" s="38" t="str">
        <f t="shared" si="112"/>
        <v/>
      </c>
      <c r="M648" s="38" t="str">
        <f t="shared" si="117"/>
        <v/>
      </c>
      <c r="N648" s="38" t="str">
        <f t="shared" si="113"/>
        <v/>
      </c>
      <c r="O648" s="38" t="str">
        <f t="shared" si="118"/>
        <v/>
      </c>
      <c r="V648" s="37" t="str">
        <f t="shared" si="119"/>
        <v/>
      </c>
    </row>
    <row r="649" spans="1:22" x14ac:dyDescent="0.25">
      <c r="A649" s="49" t="s">
        <v>1348</v>
      </c>
      <c r="B649" s="50" t="s">
        <v>1349</v>
      </c>
      <c r="C649" s="49" t="s">
        <v>1350</v>
      </c>
      <c r="D649" s="61" t="s">
        <v>10</v>
      </c>
      <c r="E649" s="62">
        <v>4</v>
      </c>
      <c r="F649" s="38" t="str">
        <f t="shared" si="120"/>
        <v>B</v>
      </c>
      <c r="G649" s="38" t="str">
        <f t="shared" si="114"/>
        <v>Balans</v>
      </c>
      <c r="H649" s="38" t="str">
        <f t="shared" si="110"/>
        <v>BFva</v>
      </c>
      <c r="I649" s="38" t="str">
        <f t="shared" si="115"/>
        <v>FINANCIËLE VASTE ACTIVA</v>
      </c>
      <c r="J649" s="38" t="str">
        <f t="shared" si="111"/>
        <v>BFvaDio</v>
      </c>
      <c r="K649" s="38" t="str">
        <f t="shared" si="116"/>
        <v>Deelnemingen in overige verbonden maatschappijen</v>
      </c>
      <c r="L649" s="38" t="str">
        <f t="shared" si="112"/>
        <v>BFvaDioKpr</v>
      </c>
      <c r="M649" s="38" t="str">
        <f t="shared" si="117"/>
        <v>Kostprijs deelnemingen in overige verbonden maatschappijen</v>
      </c>
      <c r="N649" s="38" t="str">
        <f t="shared" si="113"/>
        <v/>
      </c>
      <c r="O649" s="38" t="str">
        <f t="shared" si="118"/>
        <v/>
      </c>
      <c r="V649" s="37" t="str">
        <f t="shared" si="119"/>
        <v/>
      </c>
    </row>
    <row r="650" spans="1:22" x14ac:dyDescent="0.25">
      <c r="A650" s="54" t="s">
        <v>1351</v>
      </c>
      <c r="B650" s="55">
        <v>302010.01</v>
      </c>
      <c r="C650" s="54" t="s">
        <v>1352</v>
      </c>
      <c r="D650" s="56" t="s">
        <v>10</v>
      </c>
      <c r="E650" s="57">
        <v>5</v>
      </c>
      <c r="F650" s="38" t="str">
        <f t="shared" si="120"/>
        <v>B</v>
      </c>
      <c r="G650" s="38" t="str">
        <f t="shared" si="114"/>
        <v>Balans</v>
      </c>
      <c r="H650" s="38" t="str">
        <f t="shared" si="110"/>
        <v>BFva</v>
      </c>
      <c r="I650" s="38" t="str">
        <f t="shared" si="115"/>
        <v>FINANCIËLE VASTE ACTIVA</v>
      </c>
      <c r="J650" s="38" t="str">
        <f t="shared" si="111"/>
        <v>BFvaDio</v>
      </c>
      <c r="K650" s="38" t="str">
        <f t="shared" si="116"/>
        <v>Deelnemingen in overige verbonden maatschappijen</v>
      </c>
      <c r="L650" s="38" t="str">
        <f t="shared" si="112"/>
        <v>BFvaDioKpr</v>
      </c>
      <c r="M650" s="38" t="str">
        <f t="shared" si="117"/>
        <v>Kostprijs deelnemingen in overige verbonden maatschappijen</v>
      </c>
      <c r="N650" s="38" t="str">
        <f t="shared" si="113"/>
        <v>BFvaDioKprBeg</v>
      </c>
      <c r="O650" s="38" t="str">
        <f t="shared" si="118"/>
        <v>Beginbalans deelnemingen in overige verbonden maatschappijen</v>
      </c>
      <c r="V650" s="37" t="str">
        <f t="shared" si="119"/>
        <v/>
      </c>
    </row>
    <row r="651" spans="1:22" x14ac:dyDescent="0.25">
      <c r="A651" s="54" t="s">
        <v>1353</v>
      </c>
      <c r="B651" s="55">
        <v>302010.02</v>
      </c>
      <c r="C651" s="54" t="s">
        <v>1354</v>
      </c>
      <c r="D651" s="56" t="s">
        <v>10</v>
      </c>
      <c r="E651" s="57">
        <v>5</v>
      </c>
      <c r="F651" s="38" t="str">
        <f t="shared" si="120"/>
        <v>B</v>
      </c>
      <c r="G651" s="38" t="str">
        <f t="shared" si="114"/>
        <v>Balans</v>
      </c>
      <c r="H651" s="38" t="str">
        <f t="shared" si="110"/>
        <v>BFva</v>
      </c>
      <c r="I651" s="38" t="str">
        <f t="shared" si="115"/>
        <v>FINANCIËLE VASTE ACTIVA</v>
      </c>
      <c r="J651" s="38" t="str">
        <f t="shared" si="111"/>
        <v>BFvaDio</v>
      </c>
      <c r="K651" s="38" t="str">
        <f t="shared" si="116"/>
        <v>Deelnemingen in overige verbonden maatschappijen</v>
      </c>
      <c r="L651" s="38" t="str">
        <f t="shared" si="112"/>
        <v>BFvaDioKpr</v>
      </c>
      <c r="M651" s="38" t="str">
        <f t="shared" si="117"/>
        <v>Kostprijs deelnemingen in overige verbonden maatschappijen</v>
      </c>
      <c r="N651" s="38" t="str">
        <f t="shared" si="113"/>
        <v>BFvaDioKprInv</v>
      </c>
      <c r="O651" s="38" t="str">
        <f t="shared" si="118"/>
        <v>Investeringen deelnemingen in overige verbonden maatschappijen</v>
      </c>
      <c r="V651" s="37" t="str">
        <f t="shared" si="119"/>
        <v/>
      </c>
    </row>
    <row r="652" spans="1:22" x14ac:dyDescent="0.25">
      <c r="A652" s="54" t="s">
        <v>1355</v>
      </c>
      <c r="B652" s="55">
        <v>302010.03000000003</v>
      </c>
      <c r="C652" s="54" t="s">
        <v>1356</v>
      </c>
      <c r="D652" s="56" t="s">
        <v>10</v>
      </c>
      <c r="E652" s="57">
        <v>5</v>
      </c>
      <c r="F652" s="38" t="str">
        <f t="shared" si="120"/>
        <v>B</v>
      </c>
      <c r="G652" s="38" t="str">
        <f t="shared" si="114"/>
        <v>Balans</v>
      </c>
      <c r="H652" s="38" t="str">
        <f t="shared" si="110"/>
        <v>BFva</v>
      </c>
      <c r="I652" s="38" t="str">
        <f t="shared" si="115"/>
        <v>FINANCIËLE VASTE ACTIVA</v>
      </c>
      <c r="J652" s="38" t="str">
        <f t="shared" si="111"/>
        <v>BFvaDio</v>
      </c>
      <c r="K652" s="38" t="str">
        <f t="shared" si="116"/>
        <v>Deelnemingen in overige verbonden maatschappijen</v>
      </c>
      <c r="L652" s="38" t="str">
        <f t="shared" si="112"/>
        <v>BFvaDioKpr</v>
      </c>
      <c r="M652" s="38" t="str">
        <f t="shared" si="117"/>
        <v>Kostprijs deelnemingen in overige verbonden maatschappijen</v>
      </c>
      <c r="N652" s="38" t="str">
        <f t="shared" si="113"/>
        <v>BFvaDioKprAdo</v>
      </c>
      <c r="O652" s="38" t="str">
        <f t="shared" si="118"/>
        <v>Aankopen door overnames deelnemingen in overige verbonden maatschappijen</v>
      </c>
      <c r="V652" s="37" t="str">
        <f t="shared" si="119"/>
        <v/>
      </c>
    </row>
    <row r="653" spans="1:22" x14ac:dyDescent="0.25">
      <c r="A653" s="54" t="s">
        <v>1357</v>
      </c>
      <c r="B653" s="55">
        <v>302010.03999999998</v>
      </c>
      <c r="C653" s="54" t="s">
        <v>1358</v>
      </c>
      <c r="D653" s="56" t="s">
        <v>24</v>
      </c>
      <c r="E653" s="57">
        <v>5</v>
      </c>
      <c r="F653" s="38" t="str">
        <f t="shared" si="120"/>
        <v>B</v>
      </c>
      <c r="G653" s="38" t="str">
        <f t="shared" si="114"/>
        <v>Balans</v>
      </c>
      <c r="H653" s="38" t="str">
        <f t="shared" si="110"/>
        <v>BFva</v>
      </c>
      <c r="I653" s="38" t="str">
        <f t="shared" si="115"/>
        <v>FINANCIËLE VASTE ACTIVA</v>
      </c>
      <c r="J653" s="38" t="str">
        <f t="shared" si="111"/>
        <v>BFvaDio</v>
      </c>
      <c r="K653" s="38" t="str">
        <f t="shared" si="116"/>
        <v>Deelnemingen in overige verbonden maatschappijen</v>
      </c>
      <c r="L653" s="38" t="str">
        <f t="shared" si="112"/>
        <v>BFvaDioKpr</v>
      </c>
      <c r="M653" s="38" t="str">
        <f t="shared" si="117"/>
        <v>Kostprijs deelnemingen in overige verbonden maatschappijen</v>
      </c>
      <c r="N653" s="38" t="str">
        <f t="shared" si="113"/>
        <v>BFvaDioKprDes</v>
      </c>
      <c r="O653" s="38" t="str">
        <f t="shared" si="118"/>
        <v>Desinvesteringen deelnemingen in overige verbonden maatschappijen</v>
      </c>
      <c r="V653" s="37" t="str">
        <f t="shared" si="119"/>
        <v/>
      </c>
    </row>
    <row r="654" spans="1:22" ht="31.5" x14ac:dyDescent="0.25">
      <c r="A654" s="54" t="s">
        <v>1359</v>
      </c>
      <c r="B654" s="55">
        <v>302010.05</v>
      </c>
      <c r="C654" s="54" t="s">
        <v>1360</v>
      </c>
      <c r="D654" s="56" t="s">
        <v>24</v>
      </c>
      <c r="E654" s="57">
        <v>5</v>
      </c>
      <c r="F654" s="38" t="str">
        <f t="shared" si="120"/>
        <v>B</v>
      </c>
      <c r="G654" s="38" t="str">
        <f t="shared" si="114"/>
        <v>Balans</v>
      </c>
      <c r="H654" s="38" t="str">
        <f t="shared" ref="H654:H717" si="121">IF(LEN(A654)&gt;=4,LEFT(A654,4),"")</f>
        <v>BFva</v>
      </c>
      <c r="I654" s="38" t="str">
        <f t="shared" si="115"/>
        <v>FINANCIËLE VASTE ACTIVA</v>
      </c>
      <c r="J654" s="38" t="str">
        <f t="shared" ref="J654:J717" si="122">IF(LEN(A654)&gt;=7,LEFT(A654,7),"")</f>
        <v>BFvaDio</v>
      </c>
      <c r="K654" s="38" t="str">
        <f t="shared" si="116"/>
        <v>Deelnemingen in overige verbonden maatschappijen</v>
      </c>
      <c r="L654" s="38" t="str">
        <f t="shared" ref="L654:L717" si="123">IF(LEN(A654)&gt;=10,LEFT(A654,10),"")</f>
        <v>BFvaDioKpr</v>
      </c>
      <c r="M654" s="38" t="str">
        <f t="shared" si="117"/>
        <v>Kostprijs deelnemingen in overige verbonden maatschappijen</v>
      </c>
      <c r="N654" s="38" t="str">
        <f t="shared" ref="N654:N717" si="124">IF(LEN(A654)&gt;=13,LEFT(A654,13),"")</f>
        <v>BFvaDioKprDda</v>
      </c>
      <c r="O654" s="38" t="str">
        <f t="shared" si="118"/>
        <v>Desinvesteringen door afstotingen deelnemingen in overige verbonden maatschappijen</v>
      </c>
      <c r="V654" s="37" t="str">
        <f t="shared" si="119"/>
        <v/>
      </c>
    </row>
    <row r="655" spans="1:22" ht="31.5" x14ac:dyDescent="0.25">
      <c r="A655" s="54" t="s">
        <v>1361</v>
      </c>
      <c r="B655" s="55">
        <v>302010.06</v>
      </c>
      <c r="C655" s="54" t="s">
        <v>1362</v>
      </c>
      <c r="D655" s="56" t="s">
        <v>10</v>
      </c>
      <c r="E655" s="57">
        <v>5</v>
      </c>
      <c r="F655" s="38" t="str">
        <f t="shared" si="120"/>
        <v>B</v>
      </c>
      <c r="G655" s="38" t="str">
        <f t="shared" si="114"/>
        <v>Balans</v>
      </c>
      <c r="H655" s="38" t="str">
        <f t="shared" si="121"/>
        <v>BFva</v>
      </c>
      <c r="I655" s="38" t="str">
        <f t="shared" si="115"/>
        <v>FINANCIËLE VASTE ACTIVA</v>
      </c>
      <c r="J655" s="38" t="str">
        <f t="shared" si="122"/>
        <v>BFvaDio</v>
      </c>
      <c r="K655" s="38" t="str">
        <f t="shared" si="116"/>
        <v>Deelnemingen in overige verbonden maatschappijen</v>
      </c>
      <c r="L655" s="38" t="str">
        <f t="shared" si="123"/>
        <v>BFvaDioKpr</v>
      </c>
      <c r="M655" s="38" t="str">
        <f t="shared" si="117"/>
        <v>Kostprijs deelnemingen in overige verbonden maatschappijen</v>
      </c>
      <c r="N655" s="38" t="str">
        <f t="shared" si="124"/>
        <v>BFvaDioKprAid</v>
      </c>
      <c r="O655" s="38" t="str">
        <f t="shared" si="118"/>
        <v>Aandeel in directe vermogenstransacties deelnemingen in overige verbonden maatschappijen</v>
      </c>
      <c r="V655" s="37" t="str">
        <f t="shared" si="119"/>
        <v/>
      </c>
    </row>
    <row r="656" spans="1:22" x14ac:dyDescent="0.25">
      <c r="A656" s="54" t="s">
        <v>1363</v>
      </c>
      <c r="B656" s="55">
        <v>302010.07</v>
      </c>
      <c r="C656" s="54" t="s">
        <v>1364</v>
      </c>
      <c r="D656" s="56" t="s">
        <v>10</v>
      </c>
      <c r="E656" s="57">
        <v>5</v>
      </c>
      <c r="F656" s="38" t="str">
        <f t="shared" si="120"/>
        <v>B</v>
      </c>
      <c r="G656" s="38" t="str">
        <f t="shared" si="114"/>
        <v>Balans</v>
      </c>
      <c r="H656" s="38" t="str">
        <f t="shared" si="121"/>
        <v>BFva</v>
      </c>
      <c r="I656" s="38" t="str">
        <f t="shared" si="115"/>
        <v>FINANCIËLE VASTE ACTIVA</v>
      </c>
      <c r="J656" s="38" t="str">
        <f t="shared" si="122"/>
        <v>BFvaDio</v>
      </c>
      <c r="K656" s="38" t="str">
        <f t="shared" si="116"/>
        <v>Deelnemingen in overige verbonden maatschappijen</v>
      </c>
      <c r="L656" s="38" t="str">
        <f t="shared" si="123"/>
        <v>BFvaDioKpr</v>
      </c>
      <c r="M656" s="38" t="str">
        <f t="shared" si="117"/>
        <v>Kostprijs deelnemingen in overige verbonden maatschappijen</v>
      </c>
      <c r="N656" s="38" t="str">
        <f t="shared" si="124"/>
        <v>BFvaDioKprOmv</v>
      </c>
      <c r="O656" s="38" t="str">
        <f t="shared" si="118"/>
        <v>Omrekeningsverschillen deelnemingen in overige verbonden maatschappijen</v>
      </c>
      <c r="V656" s="37" t="str">
        <f t="shared" si="119"/>
        <v/>
      </c>
    </row>
    <row r="657" spans="1:22" x14ac:dyDescent="0.25">
      <c r="A657" s="54" t="s">
        <v>1365</v>
      </c>
      <c r="B657" s="55">
        <v>302010.08</v>
      </c>
      <c r="C657" s="54" t="s">
        <v>1366</v>
      </c>
      <c r="D657" s="56" t="s">
        <v>10</v>
      </c>
      <c r="E657" s="57">
        <v>5</v>
      </c>
      <c r="F657" s="38" t="str">
        <f t="shared" si="120"/>
        <v>B</v>
      </c>
      <c r="G657" s="38" t="str">
        <f t="shared" si="114"/>
        <v>Balans</v>
      </c>
      <c r="H657" s="38" t="str">
        <f t="shared" si="121"/>
        <v>BFva</v>
      </c>
      <c r="I657" s="38" t="str">
        <f t="shared" si="115"/>
        <v>FINANCIËLE VASTE ACTIVA</v>
      </c>
      <c r="J657" s="38" t="str">
        <f t="shared" si="122"/>
        <v>BFvaDio</v>
      </c>
      <c r="K657" s="38" t="str">
        <f t="shared" si="116"/>
        <v>Deelnemingen in overige verbonden maatschappijen</v>
      </c>
      <c r="L657" s="38" t="str">
        <f t="shared" si="123"/>
        <v>BFvaDioKpr</v>
      </c>
      <c r="M657" s="38" t="str">
        <f t="shared" si="117"/>
        <v>Kostprijs deelnemingen in overige verbonden maatschappijen</v>
      </c>
      <c r="N657" s="38" t="str">
        <f t="shared" si="124"/>
        <v>BFvaDioKprOvm</v>
      </c>
      <c r="O657" s="38" t="str">
        <f t="shared" si="118"/>
        <v>Overige mutaties deelnemingen in overige verbonden maatschappijen</v>
      </c>
      <c r="V657" s="37" t="str">
        <f t="shared" si="119"/>
        <v/>
      </c>
    </row>
    <row r="658" spans="1:22" x14ac:dyDescent="0.25">
      <c r="A658" s="49" t="s">
        <v>1367</v>
      </c>
      <c r="B658" s="50" t="s">
        <v>1368</v>
      </c>
      <c r="C658" s="49" t="s">
        <v>1369</v>
      </c>
      <c r="D658" s="61" t="s">
        <v>10</v>
      </c>
      <c r="E658" s="62">
        <v>4</v>
      </c>
      <c r="F658" s="38" t="str">
        <f t="shared" si="120"/>
        <v>B</v>
      </c>
      <c r="G658" s="38" t="str">
        <f t="shared" si="114"/>
        <v>Balans</v>
      </c>
      <c r="H658" s="38" t="str">
        <f t="shared" si="121"/>
        <v>BFva</v>
      </c>
      <c r="I658" s="38" t="str">
        <f t="shared" si="115"/>
        <v>FINANCIËLE VASTE ACTIVA</v>
      </c>
      <c r="J658" s="38" t="str">
        <f t="shared" si="122"/>
        <v>BFvaDio</v>
      </c>
      <c r="K658" s="38" t="str">
        <f t="shared" si="116"/>
        <v>Deelnemingen in overige verbonden maatschappijen</v>
      </c>
      <c r="L658" s="38" t="str">
        <f t="shared" si="123"/>
        <v>BFvaDioNev</v>
      </c>
      <c r="M658" s="38" t="str">
        <f t="shared" si="117"/>
        <v>Netto vermogenswaarde deelnemingen in overige verbonden maatschappijen</v>
      </c>
      <c r="N658" s="38" t="str">
        <f t="shared" si="124"/>
        <v/>
      </c>
      <c r="O658" s="38" t="str">
        <f t="shared" si="118"/>
        <v/>
      </c>
      <c r="V658" s="37" t="str">
        <f t="shared" si="119"/>
        <v/>
      </c>
    </row>
    <row r="659" spans="1:22" x14ac:dyDescent="0.25">
      <c r="A659" s="54" t="s">
        <v>1370</v>
      </c>
      <c r="B659" s="55">
        <v>302020.01</v>
      </c>
      <c r="C659" s="54" t="s">
        <v>1352</v>
      </c>
      <c r="D659" s="56" t="s">
        <v>10</v>
      </c>
      <c r="E659" s="57">
        <v>5</v>
      </c>
      <c r="F659" s="38" t="str">
        <f t="shared" si="120"/>
        <v>B</v>
      </c>
      <c r="G659" s="38" t="str">
        <f t="shared" si="114"/>
        <v>Balans</v>
      </c>
      <c r="H659" s="38" t="str">
        <f t="shared" si="121"/>
        <v>BFva</v>
      </c>
      <c r="I659" s="38" t="str">
        <f t="shared" si="115"/>
        <v>FINANCIËLE VASTE ACTIVA</v>
      </c>
      <c r="J659" s="38" t="str">
        <f t="shared" si="122"/>
        <v>BFvaDio</v>
      </c>
      <c r="K659" s="38" t="str">
        <f t="shared" si="116"/>
        <v>Deelnemingen in overige verbonden maatschappijen</v>
      </c>
      <c r="L659" s="38" t="str">
        <f t="shared" si="123"/>
        <v>BFvaDioNev</v>
      </c>
      <c r="M659" s="38" t="str">
        <f t="shared" si="117"/>
        <v>Netto vermogenswaarde deelnemingen in overige verbonden maatschappijen</v>
      </c>
      <c r="N659" s="38" t="str">
        <f t="shared" si="124"/>
        <v>BFvaDioNevBeg</v>
      </c>
      <c r="O659" s="38" t="str">
        <f t="shared" si="118"/>
        <v>Beginbalans deelnemingen in overige verbonden maatschappijen</v>
      </c>
      <c r="V659" s="37" t="str">
        <f t="shared" si="119"/>
        <v/>
      </c>
    </row>
    <row r="660" spans="1:22" x14ac:dyDescent="0.25">
      <c r="A660" s="54" t="s">
        <v>1371</v>
      </c>
      <c r="B660" s="55">
        <v>302020.02</v>
      </c>
      <c r="C660" s="54" t="s">
        <v>1354</v>
      </c>
      <c r="D660" s="56" t="s">
        <v>10</v>
      </c>
      <c r="E660" s="57">
        <v>5</v>
      </c>
      <c r="F660" s="38" t="str">
        <f t="shared" si="120"/>
        <v>B</v>
      </c>
      <c r="G660" s="38" t="str">
        <f t="shared" si="114"/>
        <v>Balans</v>
      </c>
      <c r="H660" s="38" t="str">
        <f t="shared" si="121"/>
        <v>BFva</v>
      </c>
      <c r="I660" s="38" t="str">
        <f t="shared" si="115"/>
        <v>FINANCIËLE VASTE ACTIVA</v>
      </c>
      <c r="J660" s="38" t="str">
        <f t="shared" si="122"/>
        <v>BFvaDio</v>
      </c>
      <c r="K660" s="38" t="str">
        <f t="shared" si="116"/>
        <v>Deelnemingen in overige verbonden maatschappijen</v>
      </c>
      <c r="L660" s="38" t="str">
        <f t="shared" si="123"/>
        <v>BFvaDioNev</v>
      </c>
      <c r="M660" s="38" t="str">
        <f t="shared" si="117"/>
        <v>Netto vermogenswaarde deelnemingen in overige verbonden maatschappijen</v>
      </c>
      <c r="N660" s="38" t="str">
        <f t="shared" si="124"/>
        <v>BFvaDioNevInv</v>
      </c>
      <c r="O660" s="38" t="str">
        <f t="shared" si="118"/>
        <v>Investeringen deelnemingen in overige verbonden maatschappijen</v>
      </c>
      <c r="V660" s="37" t="str">
        <f t="shared" si="119"/>
        <v/>
      </c>
    </row>
    <row r="661" spans="1:22" x14ac:dyDescent="0.25">
      <c r="A661" s="54" t="s">
        <v>1372</v>
      </c>
      <c r="B661" s="55">
        <v>302020.03000000003</v>
      </c>
      <c r="C661" s="54" t="s">
        <v>1356</v>
      </c>
      <c r="D661" s="56" t="s">
        <v>10</v>
      </c>
      <c r="E661" s="57">
        <v>5</v>
      </c>
      <c r="F661" s="38" t="str">
        <f t="shared" si="120"/>
        <v>B</v>
      </c>
      <c r="G661" s="38" t="str">
        <f t="shared" si="114"/>
        <v>Balans</v>
      </c>
      <c r="H661" s="38" t="str">
        <f t="shared" si="121"/>
        <v>BFva</v>
      </c>
      <c r="I661" s="38" t="str">
        <f t="shared" si="115"/>
        <v>FINANCIËLE VASTE ACTIVA</v>
      </c>
      <c r="J661" s="38" t="str">
        <f t="shared" si="122"/>
        <v>BFvaDio</v>
      </c>
      <c r="K661" s="38" t="str">
        <f t="shared" si="116"/>
        <v>Deelnemingen in overige verbonden maatschappijen</v>
      </c>
      <c r="L661" s="38" t="str">
        <f t="shared" si="123"/>
        <v>BFvaDioNev</v>
      </c>
      <c r="M661" s="38" t="str">
        <f t="shared" si="117"/>
        <v>Netto vermogenswaarde deelnemingen in overige verbonden maatschappijen</v>
      </c>
      <c r="N661" s="38" t="str">
        <f t="shared" si="124"/>
        <v>BFvaDioNevAdo</v>
      </c>
      <c r="O661" s="38" t="str">
        <f t="shared" si="118"/>
        <v>Aankopen door overnames deelnemingen in overige verbonden maatschappijen</v>
      </c>
      <c r="V661" s="37" t="str">
        <f t="shared" si="119"/>
        <v/>
      </c>
    </row>
    <row r="662" spans="1:22" x14ac:dyDescent="0.25">
      <c r="A662" s="54" t="s">
        <v>1373</v>
      </c>
      <c r="B662" s="55">
        <v>302020.03999999998</v>
      </c>
      <c r="C662" s="54" t="s">
        <v>1358</v>
      </c>
      <c r="D662" s="56" t="s">
        <v>24</v>
      </c>
      <c r="E662" s="57">
        <v>5</v>
      </c>
      <c r="F662" s="38" t="str">
        <f t="shared" si="120"/>
        <v>B</v>
      </c>
      <c r="G662" s="38" t="str">
        <f t="shared" si="114"/>
        <v>Balans</v>
      </c>
      <c r="H662" s="38" t="str">
        <f t="shared" si="121"/>
        <v>BFva</v>
      </c>
      <c r="I662" s="38" t="str">
        <f t="shared" si="115"/>
        <v>FINANCIËLE VASTE ACTIVA</v>
      </c>
      <c r="J662" s="38" t="str">
        <f t="shared" si="122"/>
        <v>BFvaDio</v>
      </c>
      <c r="K662" s="38" t="str">
        <f t="shared" si="116"/>
        <v>Deelnemingen in overige verbonden maatschappijen</v>
      </c>
      <c r="L662" s="38" t="str">
        <f t="shared" si="123"/>
        <v>BFvaDioNev</v>
      </c>
      <c r="M662" s="38" t="str">
        <f t="shared" si="117"/>
        <v>Netto vermogenswaarde deelnemingen in overige verbonden maatschappijen</v>
      </c>
      <c r="N662" s="38" t="str">
        <f t="shared" si="124"/>
        <v>BFvaDioNevDes</v>
      </c>
      <c r="O662" s="38" t="str">
        <f t="shared" si="118"/>
        <v>Desinvesteringen deelnemingen in overige verbonden maatschappijen</v>
      </c>
      <c r="V662" s="37" t="str">
        <f t="shared" si="119"/>
        <v/>
      </c>
    </row>
    <row r="663" spans="1:22" ht="31.5" x14ac:dyDescent="0.25">
      <c r="A663" s="54" t="s">
        <v>1374</v>
      </c>
      <c r="B663" s="55">
        <v>302020.05</v>
      </c>
      <c r="C663" s="54" t="s">
        <v>1360</v>
      </c>
      <c r="D663" s="56" t="s">
        <v>24</v>
      </c>
      <c r="E663" s="57">
        <v>5</v>
      </c>
      <c r="F663" s="38" t="str">
        <f t="shared" si="120"/>
        <v>B</v>
      </c>
      <c r="G663" s="38" t="str">
        <f t="shared" si="114"/>
        <v>Balans</v>
      </c>
      <c r="H663" s="38" t="str">
        <f t="shared" si="121"/>
        <v>BFva</v>
      </c>
      <c r="I663" s="38" t="str">
        <f t="shared" si="115"/>
        <v>FINANCIËLE VASTE ACTIVA</v>
      </c>
      <c r="J663" s="38" t="str">
        <f t="shared" si="122"/>
        <v>BFvaDio</v>
      </c>
      <c r="K663" s="38" t="str">
        <f t="shared" si="116"/>
        <v>Deelnemingen in overige verbonden maatschappijen</v>
      </c>
      <c r="L663" s="38" t="str">
        <f t="shared" si="123"/>
        <v>BFvaDioNev</v>
      </c>
      <c r="M663" s="38" t="str">
        <f t="shared" si="117"/>
        <v>Netto vermogenswaarde deelnemingen in overige verbonden maatschappijen</v>
      </c>
      <c r="N663" s="38" t="str">
        <f t="shared" si="124"/>
        <v>BFvaDioNevDda</v>
      </c>
      <c r="O663" s="38" t="str">
        <f t="shared" si="118"/>
        <v>Desinvesteringen door afstotingen deelnemingen in overige verbonden maatschappijen</v>
      </c>
      <c r="V663" s="37" t="str">
        <f t="shared" si="119"/>
        <v/>
      </c>
    </row>
    <row r="664" spans="1:22" x14ac:dyDescent="0.25">
      <c r="A664" s="54" t="s">
        <v>1375</v>
      </c>
      <c r="B664" s="55">
        <v>302020.06</v>
      </c>
      <c r="C664" s="54" t="s">
        <v>1376</v>
      </c>
      <c r="D664" s="56" t="s">
        <v>10</v>
      </c>
      <c r="E664" s="57">
        <v>5</v>
      </c>
      <c r="F664" s="38" t="str">
        <f t="shared" si="120"/>
        <v>B</v>
      </c>
      <c r="G664" s="38" t="str">
        <f t="shared" si="114"/>
        <v>Balans</v>
      </c>
      <c r="H664" s="38" t="str">
        <f t="shared" si="121"/>
        <v>BFva</v>
      </c>
      <c r="I664" s="38" t="str">
        <f t="shared" si="115"/>
        <v>FINANCIËLE VASTE ACTIVA</v>
      </c>
      <c r="J664" s="38" t="str">
        <f t="shared" si="122"/>
        <v>BFvaDio</v>
      </c>
      <c r="K664" s="38" t="str">
        <f t="shared" si="116"/>
        <v>Deelnemingen in overige verbonden maatschappijen</v>
      </c>
      <c r="L664" s="38" t="str">
        <f t="shared" si="123"/>
        <v>BFvaDioNev</v>
      </c>
      <c r="M664" s="38" t="str">
        <f t="shared" si="117"/>
        <v>Netto vermogenswaarde deelnemingen in overige verbonden maatschappijen</v>
      </c>
      <c r="N664" s="38" t="str">
        <f t="shared" si="124"/>
        <v>BFvaDioNevAir</v>
      </c>
      <c r="O664" s="38" t="str">
        <f t="shared" si="118"/>
        <v>Aandeel in resultaat deelnemingen in overige verbonden maatschappijen</v>
      </c>
      <c r="V664" s="37" t="str">
        <f t="shared" si="119"/>
        <v/>
      </c>
    </row>
    <row r="665" spans="1:22" x14ac:dyDescent="0.25">
      <c r="A665" s="54" t="s">
        <v>1377</v>
      </c>
      <c r="B665" s="55">
        <v>302020.07</v>
      </c>
      <c r="C665" s="54" t="s">
        <v>1378</v>
      </c>
      <c r="D665" s="56" t="s">
        <v>10</v>
      </c>
      <c r="E665" s="57">
        <v>5</v>
      </c>
      <c r="F665" s="38" t="str">
        <f t="shared" si="120"/>
        <v>B</v>
      </c>
      <c r="G665" s="38" t="str">
        <f t="shared" si="114"/>
        <v>Balans</v>
      </c>
      <c r="H665" s="38" t="str">
        <f t="shared" si="121"/>
        <v>BFva</v>
      </c>
      <c r="I665" s="38" t="str">
        <f t="shared" si="115"/>
        <v>FINANCIËLE VASTE ACTIVA</v>
      </c>
      <c r="J665" s="38" t="str">
        <f t="shared" si="122"/>
        <v>BFvaDio</v>
      </c>
      <c r="K665" s="38" t="str">
        <f t="shared" si="116"/>
        <v>Deelnemingen in overige verbonden maatschappijen</v>
      </c>
      <c r="L665" s="38" t="str">
        <f t="shared" si="123"/>
        <v>BFvaDioNev</v>
      </c>
      <c r="M665" s="38" t="str">
        <f t="shared" si="117"/>
        <v>Netto vermogenswaarde deelnemingen in overige verbonden maatschappijen</v>
      </c>
      <c r="N665" s="38" t="str">
        <f t="shared" si="124"/>
        <v>BFvaDioNevDvd</v>
      </c>
      <c r="O665" s="38" t="str">
        <f t="shared" si="118"/>
        <v>Dividend van deelnemingen in overige verbonden maatschappijen</v>
      </c>
      <c r="V665" s="37" t="str">
        <f t="shared" si="119"/>
        <v/>
      </c>
    </row>
    <row r="666" spans="1:22" ht="31.5" x14ac:dyDescent="0.25">
      <c r="A666" s="54" t="s">
        <v>1379</v>
      </c>
      <c r="B666" s="55">
        <v>302020.08</v>
      </c>
      <c r="C666" s="54" t="s">
        <v>1362</v>
      </c>
      <c r="D666" s="56" t="s">
        <v>10</v>
      </c>
      <c r="E666" s="57">
        <v>5</v>
      </c>
      <c r="F666" s="38" t="str">
        <f t="shared" si="120"/>
        <v>B</v>
      </c>
      <c r="G666" s="38" t="str">
        <f t="shared" si="114"/>
        <v>Balans</v>
      </c>
      <c r="H666" s="38" t="str">
        <f t="shared" si="121"/>
        <v>BFva</v>
      </c>
      <c r="I666" s="38" t="str">
        <f t="shared" si="115"/>
        <v>FINANCIËLE VASTE ACTIVA</v>
      </c>
      <c r="J666" s="38" t="str">
        <f t="shared" si="122"/>
        <v>BFvaDio</v>
      </c>
      <c r="K666" s="38" t="str">
        <f t="shared" si="116"/>
        <v>Deelnemingen in overige verbonden maatschappijen</v>
      </c>
      <c r="L666" s="38" t="str">
        <f t="shared" si="123"/>
        <v>BFvaDioNev</v>
      </c>
      <c r="M666" s="38" t="str">
        <f t="shared" si="117"/>
        <v>Netto vermogenswaarde deelnemingen in overige verbonden maatschappijen</v>
      </c>
      <c r="N666" s="38" t="str">
        <f t="shared" si="124"/>
        <v>BFvaDioNevAid</v>
      </c>
      <c r="O666" s="38" t="str">
        <f t="shared" si="118"/>
        <v>Aandeel in directe vermogenstransacties deelnemingen in overige verbonden maatschappijen</v>
      </c>
      <c r="V666" s="37" t="str">
        <f t="shared" si="119"/>
        <v/>
      </c>
    </row>
    <row r="667" spans="1:22" x14ac:dyDescent="0.25">
      <c r="A667" s="54" t="s">
        <v>1380</v>
      </c>
      <c r="B667" s="55">
        <v>302020.09000000003</v>
      </c>
      <c r="C667" s="54" t="s">
        <v>1364</v>
      </c>
      <c r="D667" s="56" t="s">
        <v>10</v>
      </c>
      <c r="E667" s="57">
        <v>5</v>
      </c>
      <c r="F667" s="38" t="str">
        <f t="shared" si="120"/>
        <v>B</v>
      </c>
      <c r="G667" s="38" t="str">
        <f t="shared" si="114"/>
        <v>Balans</v>
      </c>
      <c r="H667" s="38" t="str">
        <f t="shared" si="121"/>
        <v>BFva</v>
      </c>
      <c r="I667" s="38" t="str">
        <f t="shared" si="115"/>
        <v>FINANCIËLE VASTE ACTIVA</v>
      </c>
      <c r="J667" s="38" t="str">
        <f t="shared" si="122"/>
        <v>BFvaDio</v>
      </c>
      <c r="K667" s="38" t="str">
        <f t="shared" si="116"/>
        <v>Deelnemingen in overige verbonden maatschappijen</v>
      </c>
      <c r="L667" s="38" t="str">
        <f t="shared" si="123"/>
        <v>BFvaDioNev</v>
      </c>
      <c r="M667" s="38" t="str">
        <f t="shared" si="117"/>
        <v>Netto vermogenswaarde deelnemingen in overige verbonden maatschappijen</v>
      </c>
      <c r="N667" s="38" t="str">
        <f t="shared" si="124"/>
        <v>BFvaDioNevOmv</v>
      </c>
      <c r="O667" s="38" t="str">
        <f t="shared" si="118"/>
        <v>Omrekeningsverschillen deelnemingen in overige verbonden maatschappijen</v>
      </c>
      <c r="V667" s="37" t="str">
        <f t="shared" si="119"/>
        <v/>
      </c>
    </row>
    <row r="668" spans="1:22" x14ac:dyDescent="0.25">
      <c r="A668" s="54" t="s">
        <v>1381</v>
      </c>
      <c r="B668" s="55">
        <v>302020.09999999998</v>
      </c>
      <c r="C668" s="54" t="s">
        <v>1366</v>
      </c>
      <c r="D668" s="56" t="s">
        <v>10</v>
      </c>
      <c r="E668" s="57">
        <v>5</v>
      </c>
      <c r="F668" s="38" t="str">
        <f t="shared" si="120"/>
        <v>B</v>
      </c>
      <c r="G668" s="38" t="str">
        <f t="shared" si="114"/>
        <v>Balans</v>
      </c>
      <c r="H668" s="38" t="str">
        <f t="shared" si="121"/>
        <v>BFva</v>
      </c>
      <c r="I668" s="38" t="str">
        <f t="shared" si="115"/>
        <v>FINANCIËLE VASTE ACTIVA</v>
      </c>
      <c r="J668" s="38" t="str">
        <f t="shared" si="122"/>
        <v>BFvaDio</v>
      </c>
      <c r="K668" s="38" t="str">
        <f t="shared" si="116"/>
        <v>Deelnemingen in overige verbonden maatschappijen</v>
      </c>
      <c r="L668" s="38" t="str">
        <f t="shared" si="123"/>
        <v>BFvaDioNev</v>
      </c>
      <c r="M668" s="38" t="str">
        <f t="shared" si="117"/>
        <v>Netto vermogenswaarde deelnemingen in overige verbonden maatschappijen</v>
      </c>
      <c r="N668" s="38" t="str">
        <f t="shared" si="124"/>
        <v>BFvaDioNevOvm</v>
      </c>
      <c r="O668" s="38" t="str">
        <f t="shared" si="118"/>
        <v>Overige mutaties deelnemingen in overige verbonden maatschappijen</v>
      </c>
      <c r="V668" s="37" t="str">
        <f t="shared" si="119"/>
        <v/>
      </c>
    </row>
    <row r="669" spans="1:22" ht="31.5" x14ac:dyDescent="0.25">
      <c r="A669" s="49" t="s">
        <v>1382</v>
      </c>
      <c r="B669" s="50" t="s">
        <v>1383</v>
      </c>
      <c r="C669" s="49" t="s">
        <v>1384</v>
      </c>
      <c r="D669" s="61" t="s">
        <v>24</v>
      </c>
      <c r="E669" s="62">
        <v>4</v>
      </c>
      <c r="F669" s="38" t="str">
        <f t="shared" si="120"/>
        <v>B</v>
      </c>
      <c r="G669" s="38" t="str">
        <f t="shared" si="114"/>
        <v>Balans</v>
      </c>
      <c r="H669" s="38" t="str">
        <f t="shared" si="121"/>
        <v>BFva</v>
      </c>
      <c r="I669" s="38" t="str">
        <f t="shared" si="115"/>
        <v>FINANCIËLE VASTE ACTIVA</v>
      </c>
      <c r="J669" s="38" t="str">
        <f t="shared" si="122"/>
        <v>BFvaDio</v>
      </c>
      <c r="K669" s="38" t="str">
        <f t="shared" si="116"/>
        <v>Deelnemingen in overige verbonden maatschappijen</v>
      </c>
      <c r="L669" s="38" t="str">
        <f t="shared" si="123"/>
        <v>BFvaDioCae</v>
      </c>
      <c r="M669" s="38" t="str">
        <f t="shared" si="117"/>
        <v>Cumulatieve afschrijvingen en waardeverminderingen deelnemingen in overige verbonden maatschappijen</v>
      </c>
      <c r="N669" s="38" t="str">
        <f t="shared" si="124"/>
        <v/>
      </c>
      <c r="O669" s="38" t="str">
        <f t="shared" si="118"/>
        <v/>
      </c>
      <c r="V669" s="37" t="str">
        <f t="shared" si="119"/>
        <v/>
      </c>
    </row>
    <row r="670" spans="1:22" x14ac:dyDescent="0.25">
      <c r="A670" s="54" t="s">
        <v>1385</v>
      </c>
      <c r="B670" s="55">
        <v>302030.01</v>
      </c>
      <c r="C670" s="54" t="s">
        <v>1352</v>
      </c>
      <c r="D670" s="56" t="s">
        <v>24</v>
      </c>
      <c r="E670" s="57">
        <v>5</v>
      </c>
      <c r="F670" s="38" t="str">
        <f t="shared" si="120"/>
        <v>B</v>
      </c>
      <c r="G670" s="38" t="str">
        <f t="shared" si="114"/>
        <v>Balans</v>
      </c>
      <c r="H670" s="38" t="str">
        <f t="shared" si="121"/>
        <v>BFva</v>
      </c>
      <c r="I670" s="38" t="str">
        <f t="shared" si="115"/>
        <v>FINANCIËLE VASTE ACTIVA</v>
      </c>
      <c r="J670" s="38" t="str">
        <f t="shared" si="122"/>
        <v>BFvaDio</v>
      </c>
      <c r="K670" s="38" t="str">
        <f t="shared" si="116"/>
        <v>Deelnemingen in overige verbonden maatschappijen</v>
      </c>
      <c r="L670" s="38" t="str">
        <f t="shared" si="123"/>
        <v>BFvaDioCae</v>
      </c>
      <c r="M670" s="38" t="str">
        <f t="shared" si="117"/>
        <v>Cumulatieve afschrijvingen en waardeverminderingen deelnemingen in overige verbonden maatschappijen</v>
      </c>
      <c r="N670" s="38" t="str">
        <f t="shared" si="124"/>
        <v>BFvaDioCaeBeg</v>
      </c>
      <c r="O670" s="38" t="str">
        <f t="shared" si="118"/>
        <v>Beginbalans deelnemingen in overige verbonden maatschappijen</v>
      </c>
      <c r="V670" s="37" t="str">
        <f t="shared" si="119"/>
        <v/>
      </c>
    </row>
    <row r="671" spans="1:22" x14ac:dyDescent="0.25">
      <c r="A671" s="54" t="s">
        <v>1386</v>
      </c>
      <c r="B671" s="55">
        <v>302030.02</v>
      </c>
      <c r="C671" s="54" t="s">
        <v>1387</v>
      </c>
      <c r="D671" s="56" t="s">
        <v>24</v>
      </c>
      <c r="E671" s="57">
        <v>5</v>
      </c>
      <c r="F671" s="38" t="str">
        <f t="shared" si="120"/>
        <v>B</v>
      </c>
      <c r="G671" s="38" t="str">
        <f t="shared" si="114"/>
        <v>Balans</v>
      </c>
      <c r="H671" s="38" t="str">
        <f t="shared" si="121"/>
        <v>BFva</v>
      </c>
      <c r="I671" s="38" t="str">
        <f t="shared" si="115"/>
        <v>FINANCIËLE VASTE ACTIVA</v>
      </c>
      <c r="J671" s="38" t="str">
        <f t="shared" si="122"/>
        <v>BFvaDio</v>
      </c>
      <c r="K671" s="38" t="str">
        <f t="shared" si="116"/>
        <v>Deelnemingen in overige verbonden maatschappijen</v>
      </c>
      <c r="L671" s="38" t="str">
        <f t="shared" si="123"/>
        <v>BFvaDioCae</v>
      </c>
      <c r="M671" s="38" t="str">
        <f t="shared" si="117"/>
        <v>Cumulatieve afschrijvingen en waardeverminderingen deelnemingen in overige verbonden maatschappijen</v>
      </c>
      <c r="N671" s="38" t="str">
        <f t="shared" si="124"/>
        <v>BFvaDioCaeAfs</v>
      </c>
      <c r="O671" s="38" t="str">
        <f t="shared" si="118"/>
        <v>Afschrijvingen deelnemingen in overige verbonden maatschappijen</v>
      </c>
      <c r="V671" s="37" t="str">
        <f t="shared" si="119"/>
        <v/>
      </c>
    </row>
    <row r="672" spans="1:22" ht="31.5" x14ac:dyDescent="0.25">
      <c r="A672" s="54" t="s">
        <v>1388</v>
      </c>
      <c r="B672" s="55">
        <v>302030.03000000003</v>
      </c>
      <c r="C672" s="54" t="s">
        <v>1389</v>
      </c>
      <c r="D672" s="56" t="s">
        <v>10</v>
      </c>
      <c r="E672" s="57">
        <v>5</v>
      </c>
      <c r="F672" s="38" t="str">
        <f t="shared" si="120"/>
        <v>B</v>
      </c>
      <c r="G672" s="38" t="str">
        <f t="shared" si="114"/>
        <v>Balans</v>
      </c>
      <c r="H672" s="38" t="str">
        <f t="shared" si="121"/>
        <v>BFva</v>
      </c>
      <c r="I672" s="38" t="str">
        <f t="shared" si="115"/>
        <v>FINANCIËLE VASTE ACTIVA</v>
      </c>
      <c r="J672" s="38" t="str">
        <f t="shared" si="122"/>
        <v>BFvaDio</v>
      </c>
      <c r="K672" s="38" t="str">
        <f t="shared" si="116"/>
        <v>Deelnemingen in overige verbonden maatschappijen</v>
      </c>
      <c r="L672" s="38" t="str">
        <f t="shared" si="123"/>
        <v>BFvaDioCae</v>
      </c>
      <c r="M672" s="38" t="str">
        <f t="shared" si="117"/>
        <v>Cumulatieve afschrijvingen en waardeverminderingen deelnemingen in overige verbonden maatschappijen</v>
      </c>
      <c r="N672" s="38" t="str">
        <f t="shared" si="124"/>
        <v>BFvaDioCaeDca</v>
      </c>
      <c r="O672" s="38" t="str">
        <f t="shared" si="118"/>
        <v>Desinvestering cumulatieve afschrijvingen en waardeverminderingen deelnemingen in overige verbonden maatschappijen</v>
      </c>
      <c r="V672" s="37" t="str">
        <f t="shared" si="119"/>
        <v/>
      </c>
    </row>
    <row r="673" spans="1:22" x14ac:dyDescent="0.25">
      <c r="A673" s="54" t="s">
        <v>1390</v>
      </c>
      <c r="B673" s="55">
        <v>302030.03999999998</v>
      </c>
      <c r="C673" s="54" t="s">
        <v>1391</v>
      </c>
      <c r="D673" s="56" t="s">
        <v>24</v>
      </c>
      <c r="E673" s="57">
        <v>5</v>
      </c>
      <c r="F673" s="38" t="str">
        <f t="shared" si="120"/>
        <v>B</v>
      </c>
      <c r="G673" s="38" t="str">
        <f t="shared" si="114"/>
        <v>Balans</v>
      </c>
      <c r="H673" s="38" t="str">
        <f t="shared" si="121"/>
        <v>BFva</v>
      </c>
      <c r="I673" s="38" t="str">
        <f t="shared" si="115"/>
        <v>FINANCIËLE VASTE ACTIVA</v>
      </c>
      <c r="J673" s="38" t="str">
        <f t="shared" si="122"/>
        <v>BFvaDio</v>
      </c>
      <c r="K673" s="38" t="str">
        <f t="shared" si="116"/>
        <v>Deelnemingen in overige verbonden maatschappijen</v>
      </c>
      <c r="L673" s="38" t="str">
        <f t="shared" si="123"/>
        <v>BFvaDioCae</v>
      </c>
      <c r="M673" s="38" t="str">
        <f t="shared" si="117"/>
        <v>Cumulatieve afschrijvingen en waardeverminderingen deelnemingen in overige verbonden maatschappijen</v>
      </c>
      <c r="N673" s="38" t="str">
        <f t="shared" si="124"/>
        <v>BFvaDioCaeWvr</v>
      </c>
      <c r="O673" s="38" t="str">
        <f t="shared" si="118"/>
        <v>Waardeverminderingen deelnemingen in overige verbonden maatschappijen</v>
      </c>
      <c r="V673" s="37" t="str">
        <f t="shared" si="119"/>
        <v/>
      </c>
    </row>
    <row r="674" spans="1:22" ht="31.5" x14ac:dyDescent="0.25">
      <c r="A674" s="54" t="s">
        <v>1392</v>
      </c>
      <c r="B674" s="55">
        <v>302030.05</v>
      </c>
      <c r="C674" s="54" t="s">
        <v>1393</v>
      </c>
      <c r="D674" s="56" t="s">
        <v>10</v>
      </c>
      <c r="E674" s="57">
        <v>5</v>
      </c>
      <c r="F674" s="38" t="str">
        <f t="shared" si="120"/>
        <v>B</v>
      </c>
      <c r="G674" s="38" t="str">
        <f t="shared" si="114"/>
        <v>Balans</v>
      </c>
      <c r="H674" s="38" t="str">
        <f t="shared" si="121"/>
        <v>BFva</v>
      </c>
      <c r="I674" s="38" t="str">
        <f t="shared" si="115"/>
        <v>FINANCIËLE VASTE ACTIVA</v>
      </c>
      <c r="J674" s="38" t="str">
        <f t="shared" si="122"/>
        <v>BFvaDio</v>
      </c>
      <c r="K674" s="38" t="str">
        <f t="shared" si="116"/>
        <v>Deelnemingen in overige verbonden maatschappijen</v>
      </c>
      <c r="L674" s="38" t="str">
        <f t="shared" si="123"/>
        <v>BFvaDioCae</v>
      </c>
      <c r="M674" s="38" t="str">
        <f t="shared" si="117"/>
        <v>Cumulatieve afschrijvingen en waardeverminderingen deelnemingen in overige verbonden maatschappijen</v>
      </c>
      <c r="N674" s="38" t="str">
        <f t="shared" si="124"/>
        <v>BFvaDioCaeTvw</v>
      </c>
      <c r="O674" s="38" t="str">
        <f t="shared" si="118"/>
        <v>Terugneming van waardeverminderingen deelnemingen in overige verbonden maatschappijen</v>
      </c>
      <c r="V674" s="37" t="str">
        <f t="shared" si="119"/>
        <v/>
      </c>
    </row>
    <row r="675" spans="1:22" x14ac:dyDescent="0.25">
      <c r="A675" s="49" t="s">
        <v>1394</v>
      </c>
      <c r="B675" s="50" t="s">
        <v>1395</v>
      </c>
      <c r="C675" s="49" t="s">
        <v>1396</v>
      </c>
      <c r="D675" s="61" t="s">
        <v>10</v>
      </c>
      <c r="E675" s="62">
        <v>4</v>
      </c>
      <c r="F675" s="38" t="str">
        <f t="shared" si="120"/>
        <v>B</v>
      </c>
      <c r="G675" s="38" t="str">
        <f t="shared" si="114"/>
        <v>Balans</v>
      </c>
      <c r="H675" s="38" t="str">
        <f t="shared" si="121"/>
        <v>BFva</v>
      </c>
      <c r="I675" s="38" t="str">
        <f t="shared" si="115"/>
        <v>FINANCIËLE VASTE ACTIVA</v>
      </c>
      <c r="J675" s="38" t="str">
        <f t="shared" si="122"/>
        <v>BFvaDio</v>
      </c>
      <c r="K675" s="38" t="str">
        <f t="shared" si="116"/>
        <v>Deelnemingen in overige verbonden maatschappijen</v>
      </c>
      <c r="L675" s="38" t="str">
        <f t="shared" si="123"/>
        <v>BFvaDioCuh</v>
      </c>
      <c r="M675" s="38" t="str">
        <f t="shared" si="117"/>
        <v>Cumulatieve herwaarderingen deelnemingen in overige verbonden maatschappijen</v>
      </c>
      <c r="N675" s="38" t="str">
        <f t="shared" si="124"/>
        <v/>
      </c>
      <c r="O675" s="38" t="str">
        <f t="shared" si="118"/>
        <v/>
      </c>
      <c r="V675" s="37" t="str">
        <f t="shared" si="119"/>
        <v/>
      </c>
    </row>
    <row r="676" spans="1:22" x14ac:dyDescent="0.25">
      <c r="A676" s="54" t="s">
        <v>1397</v>
      </c>
      <c r="B676" s="55">
        <v>302040.01</v>
      </c>
      <c r="C676" s="58" t="s">
        <v>1352</v>
      </c>
      <c r="D676" s="59" t="s">
        <v>10</v>
      </c>
      <c r="E676" s="60">
        <v>5</v>
      </c>
      <c r="F676" s="38" t="str">
        <f t="shared" si="120"/>
        <v>B</v>
      </c>
      <c r="G676" s="38" t="str">
        <f t="shared" si="114"/>
        <v>Balans</v>
      </c>
      <c r="H676" s="38" t="str">
        <f t="shared" si="121"/>
        <v>BFva</v>
      </c>
      <c r="I676" s="38" t="str">
        <f t="shared" si="115"/>
        <v>FINANCIËLE VASTE ACTIVA</v>
      </c>
      <c r="J676" s="38" t="str">
        <f t="shared" si="122"/>
        <v>BFvaDio</v>
      </c>
      <c r="K676" s="38" t="str">
        <f t="shared" si="116"/>
        <v>Deelnemingen in overige verbonden maatschappijen</v>
      </c>
      <c r="L676" s="38" t="str">
        <f t="shared" si="123"/>
        <v>BFvaDioCuh</v>
      </c>
      <c r="M676" s="38" t="str">
        <f t="shared" si="117"/>
        <v>Cumulatieve herwaarderingen deelnemingen in overige verbonden maatschappijen</v>
      </c>
      <c r="N676" s="38" t="str">
        <f t="shared" si="124"/>
        <v>BFvaDioCuhBeg</v>
      </c>
      <c r="O676" s="38" t="str">
        <f t="shared" si="118"/>
        <v>Beginbalans deelnemingen in overige verbonden maatschappijen</v>
      </c>
      <c r="V676" s="37" t="str">
        <f t="shared" si="119"/>
        <v/>
      </c>
    </row>
    <row r="677" spans="1:22" x14ac:dyDescent="0.25">
      <c r="A677" s="54" t="s">
        <v>1398</v>
      </c>
      <c r="B677" s="55">
        <v>302040.02</v>
      </c>
      <c r="C677" s="54" t="s">
        <v>1399</v>
      </c>
      <c r="D677" s="56" t="s">
        <v>10</v>
      </c>
      <c r="E677" s="57">
        <v>5</v>
      </c>
      <c r="F677" s="38" t="str">
        <f t="shared" si="120"/>
        <v>B</v>
      </c>
      <c r="G677" s="38" t="str">
        <f t="shared" si="114"/>
        <v>Balans</v>
      </c>
      <c r="H677" s="38" t="str">
        <f t="shared" si="121"/>
        <v>BFva</v>
      </c>
      <c r="I677" s="38" t="str">
        <f t="shared" si="115"/>
        <v>FINANCIËLE VASTE ACTIVA</v>
      </c>
      <c r="J677" s="38" t="str">
        <f t="shared" si="122"/>
        <v>BFvaDio</v>
      </c>
      <c r="K677" s="38" t="str">
        <f t="shared" si="116"/>
        <v>Deelnemingen in overige verbonden maatschappijen</v>
      </c>
      <c r="L677" s="38" t="str">
        <f t="shared" si="123"/>
        <v>BFvaDioCuh</v>
      </c>
      <c r="M677" s="38" t="str">
        <f t="shared" si="117"/>
        <v>Cumulatieve herwaarderingen deelnemingen in overige verbonden maatschappijen</v>
      </c>
      <c r="N677" s="38" t="str">
        <f t="shared" si="124"/>
        <v>BFvaDioCuhHer</v>
      </c>
      <c r="O677" s="38" t="str">
        <f t="shared" si="118"/>
        <v>Herwaarderingen deelnemingen in overige verbonden maatschappijen</v>
      </c>
      <c r="V677" s="37" t="str">
        <f t="shared" si="119"/>
        <v/>
      </c>
    </row>
    <row r="678" spans="1:22" x14ac:dyDescent="0.25">
      <c r="A678" s="54" t="s">
        <v>1400</v>
      </c>
      <c r="B678" s="55">
        <v>302040.03000000003</v>
      </c>
      <c r="C678" s="54" t="s">
        <v>1401</v>
      </c>
      <c r="D678" s="56" t="s">
        <v>24</v>
      </c>
      <c r="E678" s="57">
        <v>5</v>
      </c>
      <c r="F678" s="38" t="str">
        <f t="shared" si="120"/>
        <v>B</v>
      </c>
      <c r="G678" s="38" t="str">
        <f t="shared" si="114"/>
        <v>Balans</v>
      </c>
      <c r="H678" s="38" t="str">
        <f t="shared" si="121"/>
        <v>BFva</v>
      </c>
      <c r="I678" s="38" t="str">
        <f t="shared" si="115"/>
        <v>FINANCIËLE VASTE ACTIVA</v>
      </c>
      <c r="J678" s="38" t="str">
        <f t="shared" si="122"/>
        <v>BFvaDio</v>
      </c>
      <c r="K678" s="38" t="str">
        <f t="shared" si="116"/>
        <v>Deelnemingen in overige verbonden maatschappijen</v>
      </c>
      <c r="L678" s="38" t="str">
        <f t="shared" si="123"/>
        <v>BFvaDioCuh</v>
      </c>
      <c r="M678" s="38" t="str">
        <f t="shared" si="117"/>
        <v>Cumulatieve herwaarderingen deelnemingen in overige verbonden maatschappijen</v>
      </c>
      <c r="N678" s="38" t="str">
        <f t="shared" si="124"/>
        <v>BFvaDioCuhAfh</v>
      </c>
      <c r="O678" s="38" t="str">
        <f t="shared" si="118"/>
        <v>Afschrijving herwaarderingen deelnemingen in overige verbonden maatschappijen</v>
      </c>
      <c r="V678" s="37" t="str">
        <f t="shared" si="119"/>
        <v/>
      </c>
    </row>
    <row r="679" spans="1:22" x14ac:dyDescent="0.25">
      <c r="A679" s="54" t="s">
        <v>1402</v>
      </c>
      <c r="B679" s="55">
        <v>302040.03999999998</v>
      </c>
      <c r="C679" s="54" t="s">
        <v>1403</v>
      </c>
      <c r="D679" s="56" t="s">
        <v>24</v>
      </c>
      <c r="E679" s="57">
        <v>5</v>
      </c>
      <c r="F679" s="38" t="str">
        <f t="shared" si="120"/>
        <v>B</v>
      </c>
      <c r="G679" s="38" t="str">
        <f t="shared" ref="G679:G742" si="125">LOOKUP(F679,A:A,C:C)</f>
        <v>Balans</v>
      </c>
      <c r="H679" s="38" t="str">
        <f t="shared" si="121"/>
        <v>BFva</v>
      </c>
      <c r="I679" s="38" t="str">
        <f t="shared" ref="I679:I742" si="126">IF(ISERROR(VLOOKUP(H679,A:C,3,FALSE)),"",VLOOKUP(H679,A:C,3,FALSE))</f>
        <v>FINANCIËLE VASTE ACTIVA</v>
      </c>
      <c r="J679" s="38" t="str">
        <f t="shared" si="122"/>
        <v>BFvaDio</v>
      </c>
      <c r="K679" s="38" t="str">
        <f t="shared" ref="K679:K742" si="127">IF(ISERROR(VLOOKUP(J679,A:C,3,FALSE)),"",VLOOKUP(J679,A:C,3,FALSE))</f>
        <v>Deelnemingen in overige verbonden maatschappijen</v>
      </c>
      <c r="L679" s="38" t="str">
        <f t="shared" si="123"/>
        <v>BFvaDioCuh</v>
      </c>
      <c r="M679" s="38" t="str">
        <f t="shared" ref="M679:M742" si="128">IF(ISERROR(VLOOKUP(L679,A:C,3,FALSE)),"",VLOOKUP(L679,A:C,3,FALSE))</f>
        <v>Cumulatieve herwaarderingen deelnemingen in overige verbonden maatschappijen</v>
      </c>
      <c r="N679" s="38" t="str">
        <f t="shared" si="124"/>
        <v>BFvaDioCuhDeh</v>
      </c>
      <c r="O679" s="38" t="str">
        <f t="shared" ref="O679:O742" si="129">IF(ISERROR(VLOOKUP(N679,A:C,3,FALSE)),"",VLOOKUP(N679,A:C,3,FALSE))</f>
        <v>Desinvestering herwaarderingen deelnemingen in overige verbonden maatschappijen</v>
      </c>
      <c r="V679" s="37" t="str">
        <f t="shared" si="119"/>
        <v/>
      </c>
    </row>
    <row r="680" spans="1:22" x14ac:dyDescent="0.25">
      <c r="A680" s="43" t="s">
        <v>1404</v>
      </c>
      <c r="B680" s="44" t="s">
        <v>1405</v>
      </c>
      <c r="C680" s="43" t="s">
        <v>1406</v>
      </c>
      <c r="D680" s="45" t="s">
        <v>10</v>
      </c>
      <c r="E680" s="46">
        <v>3</v>
      </c>
      <c r="F680" s="38" t="str">
        <f t="shared" si="120"/>
        <v>B</v>
      </c>
      <c r="G680" s="38" t="str">
        <f t="shared" si="125"/>
        <v>Balans</v>
      </c>
      <c r="H680" s="38" t="str">
        <f t="shared" si="121"/>
        <v>BFva</v>
      </c>
      <c r="I680" s="38" t="str">
        <f t="shared" si="126"/>
        <v>FINANCIËLE VASTE ACTIVA</v>
      </c>
      <c r="J680" s="38" t="str">
        <f t="shared" si="122"/>
        <v>BFvaAnd</v>
      </c>
      <c r="K680" s="38" t="str">
        <f t="shared" si="127"/>
        <v>Andere deelnemingen</v>
      </c>
      <c r="L680" s="38" t="str">
        <f t="shared" si="123"/>
        <v/>
      </c>
      <c r="M680" s="38" t="str">
        <f t="shared" si="128"/>
        <v/>
      </c>
      <c r="N680" s="38" t="str">
        <f t="shared" si="124"/>
        <v/>
      </c>
      <c r="O680" s="38" t="str">
        <f t="shared" si="129"/>
        <v/>
      </c>
      <c r="V680" s="37" t="str">
        <f t="shared" si="119"/>
        <v/>
      </c>
    </row>
    <row r="681" spans="1:22" x14ac:dyDescent="0.25">
      <c r="A681" s="49" t="s">
        <v>1407</v>
      </c>
      <c r="B681" s="50" t="s">
        <v>1408</v>
      </c>
      <c r="C681" s="49" t="s">
        <v>1409</v>
      </c>
      <c r="D681" s="61" t="s">
        <v>10</v>
      </c>
      <c r="E681" s="62">
        <v>4</v>
      </c>
      <c r="F681" s="38" t="str">
        <f t="shared" si="120"/>
        <v>B</v>
      </c>
      <c r="G681" s="38" t="str">
        <f t="shared" si="125"/>
        <v>Balans</v>
      </c>
      <c r="H681" s="38" t="str">
        <f t="shared" si="121"/>
        <v>BFva</v>
      </c>
      <c r="I681" s="38" t="str">
        <f t="shared" si="126"/>
        <v>FINANCIËLE VASTE ACTIVA</v>
      </c>
      <c r="J681" s="38" t="str">
        <f t="shared" si="122"/>
        <v>BFvaAnd</v>
      </c>
      <c r="K681" s="38" t="str">
        <f t="shared" si="127"/>
        <v>Andere deelnemingen</v>
      </c>
      <c r="L681" s="38" t="str">
        <f t="shared" si="123"/>
        <v>BFvaAndKpr</v>
      </c>
      <c r="M681" s="38" t="str">
        <f t="shared" si="128"/>
        <v>Kostprijs andere deelnemingen</v>
      </c>
      <c r="N681" s="38" t="str">
        <f t="shared" si="124"/>
        <v/>
      </c>
      <c r="O681" s="38" t="str">
        <f t="shared" si="129"/>
        <v/>
      </c>
      <c r="V681" s="37" t="str">
        <f t="shared" si="119"/>
        <v/>
      </c>
    </row>
    <row r="682" spans="1:22" x14ac:dyDescent="0.25">
      <c r="A682" s="54" t="s">
        <v>1410</v>
      </c>
      <c r="B682" s="55">
        <v>303010.01</v>
      </c>
      <c r="C682" s="54" t="s">
        <v>1411</v>
      </c>
      <c r="D682" s="56" t="s">
        <v>10</v>
      </c>
      <c r="E682" s="57">
        <v>5</v>
      </c>
      <c r="F682" s="38" t="str">
        <f t="shared" si="120"/>
        <v>B</v>
      </c>
      <c r="G682" s="38" t="str">
        <f t="shared" si="125"/>
        <v>Balans</v>
      </c>
      <c r="H682" s="38" t="str">
        <f t="shared" si="121"/>
        <v>BFva</v>
      </c>
      <c r="I682" s="38" t="str">
        <f t="shared" si="126"/>
        <v>FINANCIËLE VASTE ACTIVA</v>
      </c>
      <c r="J682" s="38" t="str">
        <f t="shared" si="122"/>
        <v>BFvaAnd</v>
      </c>
      <c r="K682" s="38" t="str">
        <f t="shared" si="127"/>
        <v>Andere deelnemingen</v>
      </c>
      <c r="L682" s="38" t="str">
        <f t="shared" si="123"/>
        <v>BFvaAndKpr</v>
      </c>
      <c r="M682" s="38" t="str">
        <f t="shared" si="128"/>
        <v>Kostprijs andere deelnemingen</v>
      </c>
      <c r="N682" s="38" t="str">
        <f t="shared" si="124"/>
        <v>BFvaAndKprBeg</v>
      </c>
      <c r="O682" s="38" t="str">
        <f t="shared" si="129"/>
        <v>Beginbalans andere deelnemingen</v>
      </c>
      <c r="V682" s="37" t="str">
        <f t="shared" si="119"/>
        <v/>
      </c>
    </row>
    <row r="683" spans="1:22" x14ac:dyDescent="0.25">
      <c r="A683" s="54" t="s">
        <v>1412</v>
      </c>
      <c r="B683" s="55">
        <v>303010.02</v>
      </c>
      <c r="C683" s="58" t="s">
        <v>1413</v>
      </c>
      <c r="D683" s="59" t="s">
        <v>10</v>
      </c>
      <c r="E683" s="60">
        <v>5</v>
      </c>
      <c r="F683" s="38" t="str">
        <f t="shared" si="120"/>
        <v>B</v>
      </c>
      <c r="G683" s="38" t="str">
        <f t="shared" si="125"/>
        <v>Balans</v>
      </c>
      <c r="H683" s="38" t="str">
        <f t="shared" si="121"/>
        <v>BFva</v>
      </c>
      <c r="I683" s="38" t="str">
        <f t="shared" si="126"/>
        <v>FINANCIËLE VASTE ACTIVA</v>
      </c>
      <c r="J683" s="38" t="str">
        <f t="shared" si="122"/>
        <v>BFvaAnd</v>
      </c>
      <c r="K683" s="38" t="str">
        <f t="shared" si="127"/>
        <v>Andere deelnemingen</v>
      </c>
      <c r="L683" s="38" t="str">
        <f t="shared" si="123"/>
        <v>BFvaAndKpr</v>
      </c>
      <c r="M683" s="38" t="str">
        <f t="shared" si="128"/>
        <v>Kostprijs andere deelnemingen</v>
      </c>
      <c r="N683" s="38" t="str">
        <f t="shared" si="124"/>
        <v>BFvaAndKprInv</v>
      </c>
      <c r="O683" s="38" t="str">
        <f t="shared" si="129"/>
        <v>Investeringen andere deelnemingen</v>
      </c>
      <c r="V683" s="37" t="str">
        <f t="shared" si="119"/>
        <v/>
      </c>
    </row>
    <row r="684" spans="1:22" x14ac:dyDescent="0.25">
      <c r="A684" s="54" t="s">
        <v>1414</v>
      </c>
      <c r="B684" s="55">
        <v>303010.03000000003</v>
      </c>
      <c r="C684" s="54" t="s">
        <v>1415</v>
      </c>
      <c r="D684" s="56" t="s">
        <v>10</v>
      </c>
      <c r="E684" s="57">
        <v>5</v>
      </c>
      <c r="F684" s="38" t="str">
        <f t="shared" si="120"/>
        <v>B</v>
      </c>
      <c r="G684" s="38" t="str">
        <f t="shared" si="125"/>
        <v>Balans</v>
      </c>
      <c r="H684" s="38" t="str">
        <f t="shared" si="121"/>
        <v>BFva</v>
      </c>
      <c r="I684" s="38" t="str">
        <f t="shared" si="126"/>
        <v>FINANCIËLE VASTE ACTIVA</v>
      </c>
      <c r="J684" s="38" t="str">
        <f t="shared" si="122"/>
        <v>BFvaAnd</v>
      </c>
      <c r="K684" s="38" t="str">
        <f t="shared" si="127"/>
        <v>Andere deelnemingen</v>
      </c>
      <c r="L684" s="38" t="str">
        <f t="shared" si="123"/>
        <v>BFvaAndKpr</v>
      </c>
      <c r="M684" s="38" t="str">
        <f t="shared" si="128"/>
        <v>Kostprijs andere deelnemingen</v>
      </c>
      <c r="N684" s="38" t="str">
        <f t="shared" si="124"/>
        <v>BFvaAndKprAdo</v>
      </c>
      <c r="O684" s="38" t="str">
        <f t="shared" si="129"/>
        <v>Aankopen door overnames andere deelnemingen</v>
      </c>
      <c r="V684" s="37" t="str">
        <f t="shared" si="119"/>
        <v/>
      </c>
    </row>
    <row r="685" spans="1:22" x14ac:dyDescent="0.25">
      <c r="A685" s="54" t="s">
        <v>1416</v>
      </c>
      <c r="B685" s="55">
        <v>303010.03999999998</v>
      </c>
      <c r="C685" s="54" t="s">
        <v>1417</v>
      </c>
      <c r="D685" s="56" t="s">
        <v>24</v>
      </c>
      <c r="E685" s="57">
        <v>5</v>
      </c>
      <c r="F685" s="38" t="str">
        <f t="shared" si="120"/>
        <v>B</v>
      </c>
      <c r="G685" s="38" t="str">
        <f t="shared" si="125"/>
        <v>Balans</v>
      </c>
      <c r="H685" s="38" t="str">
        <f t="shared" si="121"/>
        <v>BFva</v>
      </c>
      <c r="I685" s="38" t="str">
        <f t="shared" si="126"/>
        <v>FINANCIËLE VASTE ACTIVA</v>
      </c>
      <c r="J685" s="38" t="str">
        <f t="shared" si="122"/>
        <v>BFvaAnd</v>
      </c>
      <c r="K685" s="38" t="str">
        <f t="shared" si="127"/>
        <v>Andere deelnemingen</v>
      </c>
      <c r="L685" s="38" t="str">
        <f t="shared" si="123"/>
        <v>BFvaAndKpr</v>
      </c>
      <c r="M685" s="38" t="str">
        <f t="shared" si="128"/>
        <v>Kostprijs andere deelnemingen</v>
      </c>
      <c r="N685" s="38" t="str">
        <f t="shared" si="124"/>
        <v>BFvaAndKprDes</v>
      </c>
      <c r="O685" s="38" t="str">
        <f t="shared" si="129"/>
        <v>Desinvesteringen andere deelnemingen</v>
      </c>
      <c r="V685" s="37" t="str">
        <f t="shared" si="119"/>
        <v/>
      </c>
    </row>
    <row r="686" spans="1:22" x14ac:dyDescent="0.25">
      <c r="A686" s="54" t="s">
        <v>1418</v>
      </c>
      <c r="B686" s="55">
        <v>303010.05</v>
      </c>
      <c r="C686" s="54" t="s">
        <v>1419</v>
      </c>
      <c r="D686" s="56" t="s">
        <v>24</v>
      </c>
      <c r="E686" s="57">
        <v>5</v>
      </c>
      <c r="F686" s="38" t="str">
        <f t="shared" si="120"/>
        <v>B</v>
      </c>
      <c r="G686" s="38" t="str">
        <f t="shared" si="125"/>
        <v>Balans</v>
      </c>
      <c r="H686" s="38" t="str">
        <f t="shared" si="121"/>
        <v>BFva</v>
      </c>
      <c r="I686" s="38" t="str">
        <f t="shared" si="126"/>
        <v>FINANCIËLE VASTE ACTIVA</v>
      </c>
      <c r="J686" s="38" t="str">
        <f t="shared" si="122"/>
        <v>BFvaAnd</v>
      </c>
      <c r="K686" s="38" t="str">
        <f t="shared" si="127"/>
        <v>Andere deelnemingen</v>
      </c>
      <c r="L686" s="38" t="str">
        <f t="shared" si="123"/>
        <v>BFvaAndKpr</v>
      </c>
      <c r="M686" s="38" t="str">
        <f t="shared" si="128"/>
        <v>Kostprijs andere deelnemingen</v>
      </c>
      <c r="N686" s="38" t="str">
        <f t="shared" si="124"/>
        <v>BFvaAndKprDda</v>
      </c>
      <c r="O686" s="38" t="str">
        <f t="shared" si="129"/>
        <v>Desinvesteringen door afstotingen andere deelnemingen</v>
      </c>
      <c r="V686" s="37" t="str">
        <f t="shared" si="119"/>
        <v/>
      </c>
    </row>
    <row r="687" spans="1:22" x14ac:dyDescent="0.25">
      <c r="A687" s="54" t="s">
        <v>1420</v>
      </c>
      <c r="B687" s="55">
        <v>303010.06</v>
      </c>
      <c r="C687" s="54" t="s">
        <v>1421</v>
      </c>
      <c r="D687" s="56" t="s">
        <v>10</v>
      </c>
      <c r="E687" s="57">
        <v>5</v>
      </c>
      <c r="F687" s="38" t="str">
        <f t="shared" si="120"/>
        <v>B</v>
      </c>
      <c r="G687" s="38" t="str">
        <f t="shared" si="125"/>
        <v>Balans</v>
      </c>
      <c r="H687" s="38" t="str">
        <f t="shared" si="121"/>
        <v>BFva</v>
      </c>
      <c r="I687" s="38" t="str">
        <f t="shared" si="126"/>
        <v>FINANCIËLE VASTE ACTIVA</v>
      </c>
      <c r="J687" s="38" t="str">
        <f t="shared" si="122"/>
        <v>BFvaAnd</v>
      </c>
      <c r="K687" s="38" t="str">
        <f t="shared" si="127"/>
        <v>Andere deelnemingen</v>
      </c>
      <c r="L687" s="38" t="str">
        <f t="shared" si="123"/>
        <v>BFvaAndKpr</v>
      </c>
      <c r="M687" s="38" t="str">
        <f t="shared" si="128"/>
        <v>Kostprijs andere deelnemingen</v>
      </c>
      <c r="N687" s="38" t="str">
        <f t="shared" si="124"/>
        <v>BFvaAndKprAid</v>
      </c>
      <c r="O687" s="38" t="str">
        <f t="shared" si="129"/>
        <v>Aandeel in directe vermogenstransacties andere deelnemingen</v>
      </c>
      <c r="V687" s="37" t="str">
        <f t="shared" si="119"/>
        <v/>
      </c>
    </row>
    <row r="688" spans="1:22" x14ac:dyDescent="0.25">
      <c r="A688" s="54" t="s">
        <v>1422</v>
      </c>
      <c r="B688" s="55">
        <v>303010.07</v>
      </c>
      <c r="C688" s="54" t="s">
        <v>1423</v>
      </c>
      <c r="D688" s="56" t="s">
        <v>10</v>
      </c>
      <c r="E688" s="57">
        <v>5</v>
      </c>
      <c r="F688" s="38" t="str">
        <f t="shared" si="120"/>
        <v>B</v>
      </c>
      <c r="G688" s="38" t="str">
        <f t="shared" si="125"/>
        <v>Balans</v>
      </c>
      <c r="H688" s="38" t="str">
        <f t="shared" si="121"/>
        <v>BFva</v>
      </c>
      <c r="I688" s="38" t="str">
        <f t="shared" si="126"/>
        <v>FINANCIËLE VASTE ACTIVA</v>
      </c>
      <c r="J688" s="38" t="str">
        <f t="shared" si="122"/>
        <v>BFvaAnd</v>
      </c>
      <c r="K688" s="38" t="str">
        <f t="shared" si="127"/>
        <v>Andere deelnemingen</v>
      </c>
      <c r="L688" s="38" t="str">
        <f t="shared" si="123"/>
        <v>BFvaAndKpr</v>
      </c>
      <c r="M688" s="38" t="str">
        <f t="shared" si="128"/>
        <v>Kostprijs andere deelnemingen</v>
      </c>
      <c r="N688" s="38" t="str">
        <f t="shared" si="124"/>
        <v>BFvaAndKprOmv</v>
      </c>
      <c r="O688" s="38" t="str">
        <f t="shared" si="129"/>
        <v>Omrekeningsverschillen andere deelnemingen</v>
      </c>
      <c r="V688" s="37" t="str">
        <f t="shared" si="119"/>
        <v/>
      </c>
    </row>
    <row r="689" spans="1:22" x14ac:dyDescent="0.25">
      <c r="A689" s="54" t="s">
        <v>1424</v>
      </c>
      <c r="B689" s="55">
        <v>303010.08</v>
      </c>
      <c r="C689" s="54" t="s">
        <v>1425</v>
      </c>
      <c r="D689" s="56" t="s">
        <v>10</v>
      </c>
      <c r="E689" s="57">
        <v>5</v>
      </c>
      <c r="F689" s="38" t="str">
        <f t="shared" si="120"/>
        <v>B</v>
      </c>
      <c r="G689" s="38" t="str">
        <f t="shared" si="125"/>
        <v>Balans</v>
      </c>
      <c r="H689" s="38" t="str">
        <f t="shared" si="121"/>
        <v>BFva</v>
      </c>
      <c r="I689" s="38" t="str">
        <f t="shared" si="126"/>
        <v>FINANCIËLE VASTE ACTIVA</v>
      </c>
      <c r="J689" s="38" t="str">
        <f t="shared" si="122"/>
        <v>BFvaAnd</v>
      </c>
      <c r="K689" s="38" t="str">
        <f t="shared" si="127"/>
        <v>Andere deelnemingen</v>
      </c>
      <c r="L689" s="38" t="str">
        <f t="shared" si="123"/>
        <v>BFvaAndKpr</v>
      </c>
      <c r="M689" s="38" t="str">
        <f t="shared" si="128"/>
        <v>Kostprijs andere deelnemingen</v>
      </c>
      <c r="N689" s="38" t="str">
        <f t="shared" si="124"/>
        <v>BFvaAndKprOvm</v>
      </c>
      <c r="O689" s="38" t="str">
        <f t="shared" si="129"/>
        <v>Overige mutaties andere deelnemingen</v>
      </c>
      <c r="V689" s="37" t="str">
        <f t="shared" si="119"/>
        <v/>
      </c>
    </row>
    <row r="690" spans="1:22" x14ac:dyDescent="0.25">
      <c r="A690" s="49" t="s">
        <v>1426</v>
      </c>
      <c r="B690" s="50" t="s">
        <v>1427</v>
      </c>
      <c r="C690" s="49" t="s">
        <v>1428</v>
      </c>
      <c r="D690" s="61" t="s">
        <v>24</v>
      </c>
      <c r="E690" s="62">
        <v>4</v>
      </c>
      <c r="F690" s="38" t="str">
        <f t="shared" si="120"/>
        <v>B</v>
      </c>
      <c r="G690" s="38" t="str">
        <f t="shared" si="125"/>
        <v>Balans</v>
      </c>
      <c r="H690" s="38" t="str">
        <f t="shared" si="121"/>
        <v>BFva</v>
      </c>
      <c r="I690" s="38" t="str">
        <f t="shared" si="126"/>
        <v>FINANCIËLE VASTE ACTIVA</v>
      </c>
      <c r="J690" s="38" t="str">
        <f t="shared" si="122"/>
        <v>BFvaAnd</v>
      </c>
      <c r="K690" s="38" t="str">
        <f t="shared" si="127"/>
        <v>Andere deelnemingen</v>
      </c>
      <c r="L690" s="38" t="str">
        <f t="shared" si="123"/>
        <v>BFvaAndCae</v>
      </c>
      <c r="M690" s="38" t="str">
        <f t="shared" si="128"/>
        <v>Cumulatieve afschrijvingen en waardeverminderingen andere deelnemingen</v>
      </c>
      <c r="N690" s="38" t="str">
        <f t="shared" si="124"/>
        <v/>
      </c>
      <c r="O690" s="38" t="str">
        <f t="shared" si="129"/>
        <v/>
      </c>
      <c r="V690" s="37" t="str">
        <f t="shared" si="119"/>
        <v/>
      </c>
    </row>
    <row r="691" spans="1:22" x14ac:dyDescent="0.25">
      <c r="A691" s="54" t="s">
        <v>1429</v>
      </c>
      <c r="B691" s="55">
        <v>303020.01</v>
      </c>
      <c r="C691" s="54" t="s">
        <v>1411</v>
      </c>
      <c r="D691" s="56" t="s">
        <v>24</v>
      </c>
      <c r="E691" s="57">
        <v>5</v>
      </c>
      <c r="F691" s="38" t="str">
        <f t="shared" si="120"/>
        <v>B</v>
      </c>
      <c r="G691" s="38" t="str">
        <f t="shared" si="125"/>
        <v>Balans</v>
      </c>
      <c r="H691" s="38" t="str">
        <f t="shared" si="121"/>
        <v>BFva</v>
      </c>
      <c r="I691" s="38" t="str">
        <f t="shared" si="126"/>
        <v>FINANCIËLE VASTE ACTIVA</v>
      </c>
      <c r="J691" s="38" t="str">
        <f t="shared" si="122"/>
        <v>BFvaAnd</v>
      </c>
      <c r="K691" s="38" t="str">
        <f t="shared" si="127"/>
        <v>Andere deelnemingen</v>
      </c>
      <c r="L691" s="38" t="str">
        <f t="shared" si="123"/>
        <v>BFvaAndCae</v>
      </c>
      <c r="M691" s="38" t="str">
        <f t="shared" si="128"/>
        <v>Cumulatieve afschrijvingen en waardeverminderingen andere deelnemingen</v>
      </c>
      <c r="N691" s="38" t="str">
        <f t="shared" si="124"/>
        <v>BFvaAndCaeBeg</v>
      </c>
      <c r="O691" s="38" t="str">
        <f t="shared" si="129"/>
        <v>Beginbalans andere deelnemingen</v>
      </c>
      <c r="V691" s="37" t="str">
        <f t="shared" si="119"/>
        <v/>
      </c>
    </row>
    <row r="692" spans="1:22" x14ac:dyDescent="0.25">
      <c r="A692" s="54" t="s">
        <v>1430</v>
      </c>
      <c r="B692" s="55">
        <v>303020.02</v>
      </c>
      <c r="C692" s="54" t="s">
        <v>1431</v>
      </c>
      <c r="D692" s="56" t="s">
        <v>24</v>
      </c>
      <c r="E692" s="57">
        <v>5</v>
      </c>
      <c r="F692" s="38" t="str">
        <f t="shared" si="120"/>
        <v>B</v>
      </c>
      <c r="G692" s="38" t="str">
        <f t="shared" si="125"/>
        <v>Balans</v>
      </c>
      <c r="H692" s="38" t="str">
        <f t="shared" si="121"/>
        <v>BFva</v>
      </c>
      <c r="I692" s="38" t="str">
        <f t="shared" si="126"/>
        <v>FINANCIËLE VASTE ACTIVA</v>
      </c>
      <c r="J692" s="38" t="str">
        <f t="shared" si="122"/>
        <v>BFvaAnd</v>
      </c>
      <c r="K692" s="38" t="str">
        <f t="shared" si="127"/>
        <v>Andere deelnemingen</v>
      </c>
      <c r="L692" s="38" t="str">
        <f t="shared" si="123"/>
        <v>BFvaAndCae</v>
      </c>
      <c r="M692" s="38" t="str">
        <f t="shared" si="128"/>
        <v>Cumulatieve afschrijvingen en waardeverminderingen andere deelnemingen</v>
      </c>
      <c r="N692" s="38" t="str">
        <f t="shared" si="124"/>
        <v>BFvaAndCaeAfs</v>
      </c>
      <c r="O692" s="38" t="str">
        <f t="shared" si="129"/>
        <v>Afschrijvingen andere deelnemingen</v>
      </c>
      <c r="V692" s="37" t="str">
        <f t="shared" si="119"/>
        <v/>
      </c>
    </row>
    <row r="693" spans="1:22" ht="31.5" x14ac:dyDescent="0.25">
      <c r="A693" s="54" t="s">
        <v>1432</v>
      </c>
      <c r="B693" s="55">
        <v>303020.03000000003</v>
      </c>
      <c r="C693" s="54" t="s">
        <v>1433</v>
      </c>
      <c r="D693" s="56" t="s">
        <v>10</v>
      </c>
      <c r="E693" s="57">
        <v>5</v>
      </c>
      <c r="F693" s="38" t="str">
        <f t="shared" si="120"/>
        <v>B</v>
      </c>
      <c r="G693" s="38" t="str">
        <f t="shared" si="125"/>
        <v>Balans</v>
      </c>
      <c r="H693" s="38" t="str">
        <f t="shared" si="121"/>
        <v>BFva</v>
      </c>
      <c r="I693" s="38" t="str">
        <f t="shared" si="126"/>
        <v>FINANCIËLE VASTE ACTIVA</v>
      </c>
      <c r="J693" s="38" t="str">
        <f t="shared" si="122"/>
        <v>BFvaAnd</v>
      </c>
      <c r="K693" s="38" t="str">
        <f t="shared" si="127"/>
        <v>Andere deelnemingen</v>
      </c>
      <c r="L693" s="38" t="str">
        <f t="shared" si="123"/>
        <v>BFvaAndCae</v>
      </c>
      <c r="M693" s="38" t="str">
        <f t="shared" si="128"/>
        <v>Cumulatieve afschrijvingen en waardeverminderingen andere deelnemingen</v>
      </c>
      <c r="N693" s="38" t="str">
        <f t="shared" si="124"/>
        <v>BFvaAndCaeDca</v>
      </c>
      <c r="O693" s="38" t="str">
        <f t="shared" si="129"/>
        <v>Desinvestering cumulatieve afschrijvingen en waardeverminderingen andere deelnemingen</v>
      </c>
      <c r="V693" s="37" t="str">
        <f t="shared" si="119"/>
        <v/>
      </c>
    </row>
    <row r="694" spans="1:22" x14ac:dyDescent="0.25">
      <c r="A694" s="54" t="s">
        <v>1434</v>
      </c>
      <c r="B694" s="55">
        <v>303020.03999999998</v>
      </c>
      <c r="C694" s="54" t="s">
        <v>1435</v>
      </c>
      <c r="D694" s="56" t="s">
        <v>24</v>
      </c>
      <c r="E694" s="57">
        <v>5</v>
      </c>
      <c r="F694" s="38" t="str">
        <f t="shared" si="120"/>
        <v>B</v>
      </c>
      <c r="G694" s="38" t="str">
        <f t="shared" si="125"/>
        <v>Balans</v>
      </c>
      <c r="H694" s="38" t="str">
        <f t="shared" si="121"/>
        <v>BFva</v>
      </c>
      <c r="I694" s="38" t="str">
        <f t="shared" si="126"/>
        <v>FINANCIËLE VASTE ACTIVA</v>
      </c>
      <c r="J694" s="38" t="str">
        <f t="shared" si="122"/>
        <v>BFvaAnd</v>
      </c>
      <c r="K694" s="38" t="str">
        <f t="shared" si="127"/>
        <v>Andere deelnemingen</v>
      </c>
      <c r="L694" s="38" t="str">
        <f t="shared" si="123"/>
        <v>BFvaAndCae</v>
      </c>
      <c r="M694" s="38" t="str">
        <f t="shared" si="128"/>
        <v>Cumulatieve afschrijvingen en waardeverminderingen andere deelnemingen</v>
      </c>
      <c r="N694" s="38" t="str">
        <f t="shared" si="124"/>
        <v>BFvaAndCaeWvr</v>
      </c>
      <c r="O694" s="38" t="str">
        <f t="shared" si="129"/>
        <v>Waardeverminderingen andere deelnemingen</v>
      </c>
      <c r="V694" s="37" t="str">
        <f t="shared" si="119"/>
        <v/>
      </c>
    </row>
    <row r="695" spans="1:22" x14ac:dyDescent="0.25">
      <c r="A695" s="54" t="s">
        <v>1436</v>
      </c>
      <c r="B695" s="55">
        <v>303020.05</v>
      </c>
      <c r="C695" s="54" t="s">
        <v>1437</v>
      </c>
      <c r="D695" s="56" t="s">
        <v>10</v>
      </c>
      <c r="E695" s="57">
        <v>5</v>
      </c>
      <c r="F695" s="38" t="str">
        <f t="shared" si="120"/>
        <v>B</v>
      </c>
      <c r="G695" s="38" t="str">
        <f t="shared" si="125"/>
        <v>Balans</v>
      </c>
      <c r="H695" s="38" t="str">
        <f t="shared" si="121"/>
        <v>BFva</v>
      </c>
      <c r="I695" s="38" t="str">
        <f t="shared" si="126"/>
        <v>FINANCIËLE VASTE ACTIVA</v>
      </c>
      <c r="J695" s="38" t="str">
        <f t="shared" si="122"/>
        <v>BFvaAnd</v>
      </c>
      <c r="K695" s="38" t="str">
        <f t="shared" si="127"/>
        <v>Andere deelnemingen</v>
      </c>
      <c r="L695" s="38" t="str">
        <f t="shared" si="123"/>
        <v>BFvaAndCae</v>
      </c>
      <c r="M695" s="38" t="str">
        <f t="shared" si="128"/>
        <v>Cumulatieve afschrijvingen en waardeverminderingen andere deelnemingen</v>
      </c>
      <c r="N695" s="38" t="str">
        <f t="shared" si="124"/>
        <v>BFvaAndCaeTvw</v>
      </c>
      <c r="O695" s="38" t="str">
        <f t="shared" si="129"/>
        <v>Terugneming van waardeverminderingen andere deelnemingen</v>
      </c>
      <c r="V695" s="37" t="str">
        <f t="shared" si="119"/>
        <v/>
      </c>
    </row>
    <row r="696" spans="1:22" x14ac:dyDescent="0.25">
      <c r="A696" s="49" t="s">
        <v>1438</v>
      </c>
      <c r="B696" s="50" t="s">
        <v>1439</v>
      </c>
      <c r="C696" s="49" t="s">
        <v>1440</v>
      </c>
      <c r="D696" s="61" t="s">
        <v>10</v>
      </c>
      <c r="E696" s="62">
        <v>4</v>
      </c>
      <c r="F696" s="38" t="str">
        <f t="shared" si="120"/>
        <v>B</v>
      </c>
      <c r="G696" s="38" t="str">
        <f t="shared" si="125"/>
        <v>Balans</v>
      </c>
      <c r="H696" s="38" t="str">
        <f t="shared" si="121"/>
        <v>BFva</v>
      </c>
      <c r="I696" s="38" t="str">
        <f t="shared" si="126"/>
        <v>FINANCIËLE VASTE ACTIVA</v>
      </c>
      <c r="J696" s="38" t="str">
        <f t="shared" si="122"/>
        <v>BFvaAnd</v>
      </c>
      <c r="K696" s="38" t="str">
        <f t="shared" si="127"/>
        <v>Andere deelnemingen</v>
      </c>
      <c r="L696" s="38" t="str">
        <f t="shared" si="123"/>
        <v>BFvaAndCuh</v>
      </c>
      <c r="M696" s="38" t="str">
        <f t="shared" si="128"/>
        <v>Cumulatieve herwaarderingen andere deelnemingen</v>
      </c>
      <c r="N696" s="38" t="str">
        <f t="shared" si="124"/>
        <v/>
      </c>
      <c r="O696" s="38" t="str">
        <f t="shared" si="129"/>
        <v/>
      </c>
      <c r="V696" s="37" t="str">
        <f t="shared" si="119"/>
        <v/>
      </c>
    </row>
    <row r="697" spans="1:22" x14ac:dyDescent="0.25">
      <c r="A697" s="54" t="s">
        <v>1441</v>
      </c>
      <c r="B697" s="55">
        <v>303030.01</v>
      </c>
      <c r="C697" s="54" t="s">
        <v>1411</v>
      </c>
      <c r="D697" s="56" t="s">
        <v>10</v>
      </c>
      <c r="E697" s="57">
        <v>5</v>
      </c>
      <c r="F697" s="38" t="str">
        <f t="shared" si="120"/>
        <v>B</v>
      </c>
      <c r="G697" s="38" t="str">
        <f t="shared" si="125"/>
        <v>Balans</v>
      </c>
      <c r="H697" s="38" t="str">
        <f t="shared" si="121"/>
        <v>BFva</v>
      </c>
      <c r="I697" s="38" t="str">
        <f t="shared" si="126"/>
        <v>FINANCIËLE VASTE ACTIVA</v>
      </c>
      <c r="J697" s="38" t="str">
        <f t="shared" si="122"/>
        <v>BFvaAnd</v>
      </c>
      <c r="K697" s="38" t="str">
        <f t="shared" si="127"/>
        <v>Andere deelnemingen</v>
      </c>
      <c r="L697" s="38" t="str">
        <f t="shared" si="123"/>
        <v>BFvaAndCuh</v>
      </c>
      <c r="M697" s="38" t="str">
        <f t="shared" si="128"/>
        <v>Cumulatieve herwaarderingen andere deelnemingen</v>
      </c>
      <c r="N697" s="38" t="str">
        <f t="shared" si="124"/>
        <v>BFvaAndCuhBeg</v>
      </c>
      <c r="O697" s="38" t="str">
        <f t="shared" si="129"/>
        <v>Beginbalans andere deelnemingen</v>
      </c>
      <c r="V697" s="37" t="str">
        <f t="shared" si="119"/>
        <v/>
      </c>
    </row>
    <row r="698" spans="1:22" x14ac:dyDescent="0.25">
      <c r="A698" s="54" t="s">
        <v>1442</v>
      </c>
      <c r="B698" s="55">
        <v>303030.02</v>
      </c>
      <c r="C698" s="54" t="s">
        <v>1443</v>
      </c>
      <c r="D698" s="56" t="s">
        <v>10</v>
      </c>
      <c r="E698" s="57">
        <v>5</v>
      </c>
      <c r="F698" s="38" t="str">
        <f t="shared" si="120"/>
        <v>B</v>
      </c>
      <c r="G698" s="38" t="str">
        <f t="shared" si="125"/>
        <v>Balans</v>
      </c>
      <c r="H698" s="38" t="str">
        <f t="shared" si="121"/>
        <v>BFva</v>
      </c>
      <c r="I698" s="38" t="str">
        <f t="shared" si="126"/>
        <v>FINANCIËLE VASTE ACTIVA</v>
      </c>
      <c r="J698" s="38" t="str">
        <f t="shared" si="122"/>
        <v>BFvaAnd</v>
      </c>
      <c r="K698" s="38" t="str">
        <f t="shared" si="127"/>
        <v>Andere deelnemingen</v>
      </c>
      <c r="L698" s="38" t="str">
        <f t="shared" si="123"/>
        <v>BFvaAndCuh</v>
      </c>
      <c r="M698" s="38" t="str">
        <f t="shared" si="128"/>
        <v>Cumulatieve herwaarderingen andere deelnemingen</v>
      </c>
      <c r="N698" s="38" t="str">
        <f t="shared" si="124"/>
        <v>BFvaAndCuhHer</v>
      </c>
      <c r="O698" s="38" t="str">
        <f t="shared" si="129"/>
        <v>Herwaarderingen andere deelnemingen</v>
      </c>
      <c r="V698" s="37" t="str">
        <f t="shared" si="119"/>
        <v/>
      </c>
    </row>
    <row r="699" spans="1:22" x14ac:dyDescent="0.25">
      <c r="A699" s="54" t="s">
        <v>1444</v>
      </c>
      <c r="B699" s="55">
        <v>303030.03000000003</v>
      </c>
      <c r="C699" s="54" t="s">
        <v>1445</v>
      </c>
      <c r="D699" s="56" t="s">
        <v>24</v>
      </c>
      <c r="E699" s="57">
        <v>5</v>
      </c>
      <c r="F699" s="38" t="str">
        <f t="shared" si="120"/>
        <v>B</v>
      </c>
      <c r="G699" s="38" t="str">
        <f t="shared" si="125"/>
        <v>Balans</v>
      </c>
      <c r="H699" s="38" t="str">
        <f t="shared" si="121"/>
        <v>BFva</v>
      </c>
      <c r="I699" s="38" t="str">
        <f t="shared" si="126"/>
        <v>FINANCIËLE VASTE ACTIVA</v>
      </c>
      <c r="J699" s="38" t="str">
        <f t="shared" si="122"/>
        <v>BFvaAnd</v>
      </c>
      <c r="K699" s="38" t="str">
        <f t="shared" si="127"/>
        <v>Andere deelnemingen</v>
      </c>
      <c r="L699" s="38" t="str">
        <f t="shared" si="123"/>
        <v>BFvaAndCuh</v>
      </c>
      <c r="M699" s="38" t="str">
        <f t="shared" si="128"/>
        <v>Cumulatieve herwaarderingen andere deelnemingen</v>
      </c>
      <c r="N699" s="38" t="str">
        <f t="shared" si="124"/>
        <v>BFvaAndCuhAfh</v>
      </c>
      <c r="O699" s="38" t="str">
        <f t="shared" si="129"/>
        <v>Afschrijving herwaarderingen andere deelnemingen</v>
      </c>
      <c r="V699" s="37" t="str">
        <f t="shared" si="119"/>
        <v/>
      </c>
    </row>
    <row r="700" spans="1:22" x14ac:dyDescent="0.25">
      <c r="A700" s="54" t="s">
        <v>1446</v>
      </c>
      <c r="B700" s="55">
        <v>303030.03999999998</v>
      </c>
      <c r="C700" s="54" t="s">
        <v>1447</v>
      </c>
      <c r="D700" s="56" t="s">
        <v>24</v>
      </c>
      <c r="E700" s="57">
        <v>5</v>
      </c>
      <c r="F700" s="38" t="str">
        <f t="shared" si="120"/>
        <v>B</v>
      </c>
      <c r="G700" s="38" t="str">
        <f t="shared" si="125"/>
        <v>Balans</v>
      </c>
      <c r="H700" s="38" t="str">
        <f t="shared" si="121"/>
        <v>BFva</v>
      </c>
      <c r="I700" s="38" t="str">
        <f t="shared" si="126"/>
        <v>FINANCIËLE VASTE ACTIVA</v>
      </c>
      <c r="J700" s="38" t="str">
        <f t="shared" si="122"/>
        <v>BFvaAnd</v>
      </c>
      <c r="K700" s="38" t="str">
        <f t="shared" si="127"/>
        <v>Andere deelnemingen</v>
      </c>
      <c r="L700" s="38" t="str">
        <f t="shared" si="123"/>
        <v>BFvaAndCuh</v>
      </c>
      <c r="M700" s="38" t="str">
        <f t="shared" si="128"/>
        <v>Cumulatieve herwaarderingen andere deelnemingen</v>
      </c>
      <c r="N700" s="38" t="str">
        <f t="shared" si="124"/>
        <v>BFvaAndCuhDeh</v>
      </c>
      <c r="O700" s="38" t="str">
        <f t="shared" si="129"/>
        <v>Desinvestering herwaarderingen andere deelnemingen</v>
      </c>
      <c r="V700" s="37" t="str">
        <f t="shared" si="119"/>
        <v/>
      </c>
    </row>
    <row r="701" spans="1:22" x14ac:dyDescent="0.25">
      <c r="A701" s="43" t="s">
        <v>1448</v>
      </c>
      <c r="B701" s="44" t="s">
        <v>1449</v>
      </c>
      <c r="C701" s="43" t="s">
        <v>1450</v>
      </c>
      <c r="D701" s="45" t="s">
        <v>10</v>
      </c>
      <c r="E701" s="46">
        <v>3</v>
      </c>
      <c r="F701" s="38" t="str">
        <f t="shared" si="120"/>
        <v>B</v>
      </c>
      <c r="G701" s="38" t="str">
        <f t="shared" si="125"/>
        <v>Balans</v>
      </c>
      <c r="H701" s="38" t="str">
        <f t="shared" si="121"/>
        <v>BFva</v>
      </c>
      <c r="I701" s="38" t="str">
        <f t="shared" si="126"/>
        <v>FINANCIËLE VASTE ACTIVA</v>
      </c>
      <c r="J701" s="38" t="str">
        <f t="shared" si="122"/>
        <v>BFvaOve</v>
      </c>
      <c r="K701" s="38" t="str">
        <f t="shared" si="127"/>
        <v>Overige effecten</v>
      </c>
      <c r="L701" s="38" t="str">
        <f t="shared" si="123"/>
        <v/>
      </c>
      <c r="M701" s="38" t="str">
        <f t="shared" si="128"/>
        <v/>
      </c>
      <c r="N701" s="38" t="str">
        <f t="shared" si="124"/>
        <v/>
      </c>
      <c r="O701" s="38" t="str">
        <f t="shared" si="129"/>
        <v/>
      </c>
      <c r="R701" s="47">
        <v>520</v>
      </c>
      <c r="S701" s="48" t="s">
        <v>5669</v>
      </c>
      <c r="V701" s="37">
        <f t="shared" si="119"/>
        <v>1</v>
      </c>
    </row>
    <row r="702" spans="1:22" x14ac:dyDescent="0.25">
      <c r="A702" s="49" t="s">
        <v>1451</v>
      </c>
      <c r="B702" s="50" t="s">
        <v>1452</v>
      </c>
      <c r="C702" s="49" t="s">
        <v>1453</v>
      </c>
      <c r="D702" s="61" t="s">
        <v>10</v>
      </c>
      <c r="E702" s="62">
        <v>4</v>
      </c>
      <c r="F702" s="38" t="str">
        <f t="shared" si="120"/>
        <v>B</v>
      </c>
      <c r="G702" s="38" t="str">
        <f t="shared" si="125"/>
        <v>Balans</v>
      </c>
      <c r="H702" s="38" t="str">
        <f t="shared" si="121"/>
        <v>BFva</v>
      </c>
      <c r="I702" s="38" t="str">
        <f t="shared" si="126"/>
        <v>FINANCIËLE VASTE ACTIVA</v>
      </c>
      <c r="J702" s="38" t="str">
        <f t="shared" si="122"/>
        <v>BFvaOve</v>
      </c>
      <c r="K702" s="38" t="str">
        <f t="shared" si="127"/>
        <v>Overige effecten</v>
      </c>
      <c r="L702" s="38" t="str">
        <f t="shared" si="123"/>
        <v>BFvaOveWaa</v>
      </c>
      <c r="M702" s="38" t="str">
        <f t="shared" si="128"/>
        <v>Waarde overige effecten</v>
      </c>
      <c r="N702" s="38" t="str">
        <f t="shared" si="124"/>
        <v/>
      </c>
      <c r="O702" s="38" t="str">
        <f t="shared" si="129"/>
        <v/>
      </c>
      <c r="R702" s="63"/>
      <c r="S702" s="64"/>
      <c r="T702" s="65"/>
      <c r="U702" s="70"/>
      <c r="V702" s="37" t="str">
        <f t="shared" si="119"/>
        <v/>
      </c>
    </row>
    <row r="703" spans="1:22" x14ac:dyDescent="0.25">
      <c r="A703" s="54" t="s">
        <v>1454</v>
      </c>
      <c r="B703" s="55">
        <v>304010.01</v>
      </c>
      <c r="C703" s="54" t="s">
        <v>1455</v>
      </c>
      <c r="D703" s="56" t="s">
        <v>10</v>
      </c>
      <c r="E703" s="57">
        <v>5</v>
      </c>
      <c r="F703" s="38" t="str">
        <f t="shared" si="120"/>
        <v>B</v>
      </c>
      <c r="G703" s="38" t="str">
        <f t="shared" si="125"/>
        <v>Balans</v>
      </c>
      <c r="H703" s="38" t="str">
        <f t="shared" si="121"/>
        <v>BFva</v>
      </c>
      <c r="I703" s="38" t="str">
        <f t="shared" si="126"/>
        <v>FINANCIËLE VASTE ACTIVA</v>
      </c>
      <c r="J703" s="38" t="str">
        <f t="shared" si="122"/>
        <v>BFvaOve</v>
      </c>
      <c r="K703" s="38" t="str">
        <f t="shared" si="127"/>
        <v>Overige effecten</v>
      </c>
      <c r="L703" s="38" t="str">
        <f t="shared" si="123"/>
        <v>BFvaOveWaa</v>
      </c>
      <c r="M703" s="38" t="str">
        <f t="shared" si="128"/>
        <v>Waarde overige effecten</v>
      </c>
      <c r="N703" s="38" t="str">
        <f t="shared" si="124"/>
        <v>BFvaOveWaaBeg</v>
      </c>
      <c r="O703" s="38" t="str">
        <f t="shared" si="129"/>
        <v>Beginbalans overige effecten</v>
      </c>
      <c r="V703" s="37" t="str">
        <f t="shared" si="119"/>
        <v/>
      </c>
    </row>
    <row r="704" spans="1:22" x14ac:dyDescent="0.25">
      <c r="A704" s="54" t="s">
        <v>1456</v>
      </c>
      <c r="B704" s="55">
        <v>304010.02</v>
      </c>
      <c r="C704" s="54" t="s">
        <v>1457</v>
      </c>
      <c r="D704" s="56" t="s">
        <v>10</v>
      </c>
      <c r="E704" s="57">
        <v>5</v>
      </c>
      <c r="F704" s="38" t="str">
        <f t="shared" si="120"/>
        <v>B</v>
      </c>
      <c r="G704" s="38" t="str">
        <f t="shared" si="125"/>
        <v>Balans</v>
      </c>
      <c r="H704" s="38" t="str">
        <f t="shared" si="121"/>
        <v>BFva</v>
      </c>
      <c r="I704" s="38" t="str">
        <f t="shared" si="126"/>
        <v>FINANCIËLE VASTE ACTIVA</v>
      </c>
      <c r="J704" s="38" t="str">
        <f t="shared" si="122"/>
        <v>BFvaOve</v>
      </c>
      <c r="K704" s="38" t="str">
        <f t="shared" si="127"/>
        <v>Overige effecten</v>
      </c>
      <c r="L704" s="38" t="str">
        <f t="shared" si="123"/>
        <v>BFvaOveWaa</v>
      </c>
      <c r="M704" s="38" t="str">
        <f t="shared" si="128"/>
        <v>Waarde overige effecten</v>
      </c>
      <c r="N704" s="38" t="str">
        <f t="shared" si="124"/>
        <v>BFvaOveWaaInv</v>
      </c>
      <c r="O704" s="38" t="str">
        <f t="shared" si="129"/>
        <v>Investeringen overige effecten</v>
      </c>
      <c r="V704" s="37" t="str">
        <f t="shared" si="119"/>
        <v/>
      </c>
    </row>
    <row r="705" spans="1:22" x14ac:dyDescent="0.25">
      <c r="A705" s="54" t="s">
        <v>1458</v>
      </c>
      <c r="B705" s="55">
        <v>304010.03000000003</v>
      </c>
      <c r="C705" s="54" t="s">
        <v>1459</v>
      </c>
      <c r="D705" s="56" t="s">
        <v>10</v>
      </c>
      <c r="E705" s="57">
        <v>5</v>
      </c>
      <c r="F705" s="38" t="str">
        <f t="shared" si="120"/>
        <v>B</v>
      </c>
      <c r="G705" s="38" t="str">
        <f t="shared" si="125"/>
        <v>Balans</v>
      </c>
      <c r="H705" s="38" t="str">
        <f t="shared" si="121"/>
        <v>BFva</v>
      </c>
      <c r="I705" s="38" t="str">
        <f t="shared" si="126"/>
        <v>FINANCIËLE VASTE ACTIVA</v>
      </c>
      <c r="J705" s="38" t="str">
        <f t="shared" si="122"/>
        <v>BFvaOve</v>
      </c>
      <c r="K705" s="38" t="str">
        <f t="shared" si="127"/>
        <v>Overige effecten</v>
      </c>
      <c r="L705" s="38" t="str">
        <f t="shared" si="123"/>
        <v>BFvaOveWaa</v>
      </c>
      <c r="M705" s="38" t="str">
        <f t="shared" si="128"/>
        <v>Waarde overige effecten</v>
      </c>
      <c r="N705" s="38" t="str">
        <f t="shared" si="124"/>
        <v>BFvaOveWaaAan</v>
      </c>
      <c r="O705" s="38" t="str">
        <f t="shared" si="129"/>
        <v>Aankoop overige effecten</v>
      </c>
      <c r="V705" s="37" t="str">
        <f t="shared" si="119"/>
        <v/>
      </c>
    </row>
    <row r="706" spans="1:22" x14ac:dyDescent="0.25">
      <c r="A706" s="54" t="s">
        <v>1460</v>
      </c>
      <c r="B706" s="55">
        <v>304010.03999999998</v>
      </c>
      <c r="C706" s="54" t="s">
        <v>1461</v>
      </c>
      <c r="D706" s="56" t="s">
        <v>24</v>
      </c>
      <c r="E706" s="57">
        <v>5</v>
      </c>
      <c r="F706" s="38" t="str">
        <f t="shared" si="120"/>
        <v>B</v>
      </c>
      <c r="G706" s="38" t="str">
        <f t="shared" si="125"/>
        <v>Balans</v>
      </c>
      <c r="H706" s="38" t="str">
        <f t="shared" si="121"/>
        <v>BFva</v>
      </c>
      <c r="I706" s="38" t="str">
        <f t="shared" si="126"/>
        <v>FINANCIËLE VASTE ACTIVA</v>
      </c>
      <c r="J706" s="38" t="str">
        <f t="shared" si="122"/>
        <v>BFvaOve</v>
      </c>
      <c r="K706" s="38" t="str">
        <f t="shared" si="127"/>
        <v>Overige effecten</v>
      </c>
      <c r="L706" s="38" t="str">
        <f t="shared" si="123"/>
        <v>BFvaOveWaa</v>
      </c>
      <c r="M706" s="38" t="str">
        <f t="shared" si="128"/>
        <v>Waarde overige effecten</v>
      </c>
      <c r="N706" s="38" t="str">
        <f t="shared" si="124"/>
        <v>BFvaOveWaaVrk</v>
      </c>
      <c r="O706" s="38" t="str">
        <f t="shared" si="129"/>
        <v>Verkoop overige effecten</v>
      </c>
      <c r="V706" s="37" t="str">
        <f t="shared" si="119"/>
        <v/>
      </c>
    </row>
    <row r="707" spans="1:22" x14ac:dyDescent="0.25">
      <c r="A707" s="54" t="s">
        <v>1462</v>
      </c>
      <c r="B707" s="55">
        <v>304010.05</v>
      </c>
      <c r="C707" s="54" t="s">
        <v>1463</v>
      </c>
      <c r="D707" s="56" t="s">
        <v>10</v>
      </c>
      <c r="E707" s="57">
        <v>5</v>
      </c>
      <c r="F707" s="38" t="str">
        <f t="shared" si="120"/>
        <v>B</v>
      </c>
      <c r="G707" s="38" t="str">
        <f t="shared" si="125"/>
        <v>Balans</v>
      </c>
      <c r="H707" s="38" t="str">
        <f t="shared" si="121"/>
        <v>BFva</v>
      </c>
      <c r="I707" s="38" t="str">
        <f t="shared" si="126"/>
        <v>FINANCIËLE VASTE ACTIVA</v>
      </c>
      <c r="J707" s="38" t="str">
        <f t="shared" si="122"/>
        <v>BFvaOve</v>
      </c>
      <c r="K707" s="38" t="str">
        <f t="shared" si="127"/>
        <v>Overige effecten</v>
      </c>
      <c r="L707" s="38" t="str">
        <f t="shared" si="123"/>
        <v>BFvaOveWaa</v>
      </c>
      <c r="M707" s="38" t="str">
        <f t="shared" si="128"/>
        <v>Waarde overige effecten</v>
      </c>
      <c r="N707" s="38" t="str">
        <f t="shared" si="124"/>
        <v>BFvaOveWaaWst</v>
      </c>
      <c r="O707" s="38" t="str">
        <f t="shared" si="129"/>
        <v>Waardestijgingen overige effecten</v>
      </c>
      <c r="V707" s="37" t="str">
        <f t="shared" si="119"/>
        <v/>
      </c>
    </row>
    <row r="708" spans="1:22" x14ac:dyDescent="0.25">
      <c r="A708" s="54" t="s">
        <v>1464</v>
      </c>
      <c r="B708" s="55">
        <v>304010.06</v>
      </c>
      <c r="C708" s="54" t="s">
        <v>1465</v>
      </c>
      <c r="D708" s="56" t="s">
        <v>10</v>
      </c>
      <c r="E708" s="57">
        <v>5</v>
      </c>
      <c r="F708" s="38" t="str">
        <f t="shared" si="120"/>
        <v>B</v>
      </c>
      <c r="G708" s="38" t="str">
        <f t="shared" si="125"/>
        <v>Balans</v>
      </c>
      <c r="H708" s="38" t="str">
        <f t="shared" si="121"/>
        <v>BFva</v>
      </c>
      <c r="I708" s="38" t="str">
        <f t="shared" si="126"/>
        <v>FINANCIËLE VASTE ACTIVA</v>
      </c>
      <c r="J708" s="38" t="str">
        <f t="shared" si="122"/>
        <v>BFvaOve</v>
      </c>
      <c r="K708" s="38" t="str">
        <f t="shared" si="127"/>
        <v>Overige effecten</v>
      </c>
      <c r="L708" s="38" t="str">
        <f t="shared" si="123"/>
        <v>BFvaOveWaa</v>
      </c>
      <c r="M708" s="38" t="str">
        <f t="shared" si="128"/>
        <v>Waarde overige effecten</v>
      </c>
      <c r="N708" s="38" t="str">
        <f t="shared" si="124"/>
        <v>BFvaOveWaaOmv</v>
      </c>
      <c r="O708" s="38" t="str">
        <f t="shared" si="129"/>
        <v>Omrekeningsverschillen overige effecten</v>
      </c>
      <c r="V708" s="37" t="str">
        <f t="shared" si="119"/>
        <v/>
      </c>
    </row>
    <row r="709" spans="1:22" x14ac:dyDescent="0.25">
      <c r="A709" s="54" t="s">
        <v>1466</v>
      </c>
      <c r="B709" s="55">
        <v>304010.07</v>
      </c>
      <c r="C709" s="54" t="s">
        <v>1467</v>
      </c>
      <c r="D709" s="56" t="s">
        <v>10</v>
      </c>
      <c r="E709" s="57">
        <v>5</v>
      </c>
      <c r="F709" s="38" t="str">
        <f t="shared" si="120"/>
        <v>B</v>
      </c>
      <c r="G709" s="38" t="str">
        <f t="shared" si="125"/>
        <v>Balans</v>
      </c>
      <c r="H709" s="38" t="str">
        <f t="shared" si="121"/>
        <v>BFva</v>
      </c>
      <c r="I709" s="38" t="str">
        <f t="shared" si="126"/>
        <v>FINANCIËLE VASTE ACTIVA</v>
      </c>
      <c r="J709" s="38" t="str">
        <f t="shared" si="122"/>
        <v>BFvaOve</v>
      </c>
      <c r="K709" s="38" t="str">
        <f t="shared" si="127"/>
        <v>Overige effecten</v>
      </c>
      <c r="L709" s="38" t="str">
        <f t="shared" si="123"/>
        <v>BFvaOveWaa</v>
      </c>
      <c r="M709" s="38" t="str">
        <f t="shared" si="128"/>
        <v>Waarde overige effecten</v>
      </c>
      <c r="N709" s="38" t="str">
        <f t="shared" si="124"/>
        <v>BFvaOveWaaOvm</v>
      </c>
      <c r="O709" s="38" t="str">
        <f t="shared" si="129"/>
        <v>Overige mutaties overige effecten</v>
      </c>
      <c r="V709" s="37" t="str">
        <f t="shared" ref="V709:V772" si="130">IF(COUNTIF(R:R,R709)=0,"",COUNTIF(R:R,R709))</f>
        <v/>
      </c>
    </row>
    <row r="710" spans="1:22" x14ac:dyDescent="0.25">
      <c r="A710" s="49" t="s">
        <v>1468</v>
      </c>
      <c r="B710" s="50" t="s">
        <v>1469</v>
      </c>
      <c r="C710" s="49" t="s">
        <v>1470</v>
      </c>
      <c r="D710" s="61" t="s">
        <v>24</v>
      </c>
      <c r="E710" s="62">
        <v>4</v>
      </c>
      <c r="F710" s="38" t="str">
        <f t="shared" si="120"/>
        <v>B</v>
      </c>
      <c r="G710" s="38" t="str">
        <f t="shared" si="125"/>
        <v>Balans</v>
      </c>
      <c r="H710" s="38" t="str">
        <f t="shared" si="121"/>
        <v>BFva</v>
      </c>
      <c r="I710" s="38" t="str">
        <f t="shared" si="126"/>
        <v>FINANCIËLE VASTE ACTIVA</v>
      </c>
      <c r="J710" s="38" t="str">
        <f t="shared" si="122"/>
        <v>BFvaOve</v>
      </c>
      <c r="K710" s="38" t="str">
        <f t="shared" si="127"/>
        <v>Overige effecten</v>
      </c>
      <c r="L710" s="38" t="str">
        <f t="shared" si="123"/>
        <v>BFvaOveCuw</v>
      </c>
      <c r="M710" s="38" t="str">
        <f t="shared" si="128"/>
        <v>Cumulatieve waardeverminderingen overige effecten</v>
      </c>
      <c r="N710" s="38" t="str">
        <f t="shared" si="124"/>
        <v/>
      </c>
      <c r="O710" s="38" t="str">
        <f t="shared" si="129"/>
        <v/>
      </c>
      <c r="V710" s="37" t="str">
        <f t="shared" si="130"/>
        <v/>
      </c>
    </row>
    <row r="711" spans="1:22" x14ac:dyDescent="0.25">
      <c r="A711" s="54" t="s">
        <v>1471</v>
      </c>
      <c r="B711" s="55">
        <v>304020.01</v>
      </c>
      <c r="C711" s="54" t="s">
        <v>1455</v>
      </c>
      <c r="D711" s="56" t="s">
        <v>24</v>
      </c>
      <c r="E711" s="57">
        <v>5</v>
      </c>
      <c r="F711" s="38" t="str">
        <f t="shared" si="120"/>
        <v>B</v>
      </c>
      <c r="G711" s="38" t="str">
        <f t="shared" si="125"/>
        <v>Balans</v>
      </c>
      <c r="H711" s="38" t="str">
        <f t="shared" si="121"/>
        <v>BFva</v>
      </c>
      <c r="I711" s="38" t="str">
        <f t="shared" si="126"/>
        <v>FINANCIËLE VASTE ACTIVA</v>
      </c>
      <c r="J711" s="38" t="str">
        <f t="shared" si="122"/>
        <v>BFvaOve</v>
      </c>
      <c r="K711" s="38" t="str">
        <f t="shared" si="127"/>
        <v>Overige effecten</v>
      </c>
      <c r="L711" s="38" t="str">
        <f t="shared" si="123"/>
        <v>BFvaOveCuw</v>
      </c>
      <c r="M711" s="38" t="str">
        <f t="shared" si="128"/>
        <v>Cumulatieve waardeverminderingen overige effecten</v>
      </c>
      <c r="N711" s="38" t="str">
        <f t="shared" si="124"/>
        <v>BFvaOveCuwBeg</v>
      </c>
      <c r="O711" s="38" t="str">
        <f t="shared" si="129"/>
        <v>Beginbalans overige effecten</v>
      </c>
      <c r="V711" s="37" t="str">
        <f t="shared" si="130"/>
        <v/>
      </c>
    </row>
    <row r="712" spans="1:22" x14ac:dyDescent="0.25">
      <c r="A712" s="54" t="s">
        <v>1472</v>
      </c>
      <c r="B712" s="55">
        <v>304020.02</v>
      </c>
      <c r="C712" s="54" t="s">
        <v>1473</v>
      </c>
      <c r="D712" s="56" t="s">
        <v>24</v>
      </c>
      <c r="E712" s="57">
        <v>5</v>
      </c>
      <c r="F712" s="38" t="str">
        <f t="shared" ref="F712:F775" si="131">IF(LEN(A712)&gt;=1,LEFT(A712,1),"")</f>
        <v>B</v>
      </c>
      <c r="G712" s="38" t="str">
        <f t="shared" si="125"/>
        <v>Balans</v>
      </c>
      <c r="H712" s="38" t="str">
        <f t="shared" si="121"/>
        <v>BFva</v>
      </c>
      <c r="I712" s="38" t="str">
        <f t="shared" si="126"/>
        <v>FINANCIËLE VASTE ACTIVA</v>
      </c>
      <c r="J712" s="38" t="str">
        <f t="shared" si="122"/>
        <v>BFvaOve</v>
      </c>
      <c r="K712" s="38" t="str">
        <f t="shared" si="127"/>
        <v>Overige effecten</v>
      </c>
      <c r="L712" s="38" t="str">
        <f t="shared" si="123"/>
        <v>BFvaOveCuw</v>
      </c>
      <c r="M712" s="38" t="str">
        <f t="shared" si="128"/>
        <v>Cumulatieve waardeverminderingen overige effecten</v>
      </c>
      <c r="N712" s="38" t="str">
        <f t="shared" si="124"/>
        <v>BFvaOveCuwWvr</v>
      </c>
      <c r="O712" s="38" t="str">
        <f t="shared" si="129"/>
        <v>Waardeverminderingen overige effecten</v>
      </c>
      <c r="V712" s="37" t="str">
        <f t="shared" si="130"/>
        <v/>
      </c>
    </row>
    <row r="713" spans="1:22" x14ac:dyDescent="0.25">
      <c r="A713" s="54" t="s">
        <v>1474</v>
      </c>
      <c r="B713" s="55">
        <v>304020.03000000003</v>
      </c>
      <c r="C713" s="54" t="s">
        <v>1475</v>
      </c>
      <c r="D713" s="56" t="s">
        <v>10</v>
      </c>
      <c r="E713" s="57">
        <v>5</v>
      </c>
      <c r="F713" s="38" t="str">
        <f t="shared" si="131"/>
        <v>B</v>
      </c>
      <c r="G713" s="38" t="str">
        <f t="shared" si="125"/>
        <v>Balans</v>
      </c>
      <c r="H713" s="38" t="str">
        <f t="shared" si="121"/>
        <v>BFva</v>
      </c>
      <c r="I713" s="38" t="str">
        <f t="shared" si="126"/>
        <v>FINANCIËLE VASTE ACTIVA</v>
      </c>
      <c r="J713" s="38" t="str">
        <f t="shared" si="122"/>
        <v>BFvaOve</v>
      </c>
      <c r="K713" s="38" t="str">
        <f t="shared" si="127"/>
        <v>Overige effecten</v>
      </c>
      <c r="L713" s="38" t="str">
        <f t="shared" si="123"/>
        <v>BFvaOveCuw</v>
      </c>
      <c r="M713" s="38" t="str">
        <f t="shared" si="128"/>
        <v>Cumulatieve waardeverminderingen overige effecten</v>
      </c>
      <c r="N713" s="38" t="str">
        <f t="shared" si="124"/>
        <v>BFvaOveCuwTvw</v>
      </c>
      <c r="O713" s="38" t="str">
        <f t="shared" si="129"/>
        <v>Terugneming van waardeverminderingen overige effecten</v>
      </c>
      <c r="V713" s="37" t="str">
        <f t="shared" si="130"/>
        <v/>
      </c>
    </row>
    <row r="714" spans="1:22" x14ac:dyDescent="0.25">
      <c r="A714" s="49" t="s">
        <v>1476</v>
      </c>
      <c r="B714" s="50" t="s">
        <v>1477</v>
      </c>
      <c r="C714" s="49" t="s">
        <v>1478</v>
      </c>
      <c r="D714" s="61" t="s">
        <v>10</v>
      </c>
      <c r="E714" s="62">
        <v>4</v>
      </c>
      <c r="F714" s="38" t="str">
        <f t="shared" si="131"/>
        <v>B</v>
      </c>
      <c r="G714" s="38" t="str">
        <f t="shared" si="125"/>
        <v>Balans</v>
      </c>
      <c r="H714" s="38" t="str">
        <f t="shared" si="121"/>
        <v>BFva</v>
      </c>
      <c r="I714" s="38" t="str">
        <f t="shared" si="126"/>
        <v>FINANCIËLE VASTE ACTIVA</v>
      </c>
      <c r="J714" s="38" t="str">
        <f t="shared" si="122"/>
        <v>BFvaOve</v>
      </c>
      <c r="K714" s="38" t="str">
        <f t="shared" si="127"/>
        <v>Overige effecten</v>
      </c>
      <c r="L714" s="38" t="str">
        <f t="shared" si="123"/>
        <v>BFvaOveCuh</v>
      </c>
      <c r="M714" s="38" t="str">
        <f t="shared" si="128"/>
        <v>Cumulatieve herwaarderingen overige effecten</v>
      </c>
      <c r="N714" s="38" t="str">
        <f t="shared" si="124"/>
        <v/>
      </c>
      <c r="O714" s="38" t="str">
        <f t="shared" si="129"/>
        <v/>
      </c>
      <c r="V714" s="37" t="str">
        <f t="shared" si="130"/>
        <v/>
      </c>
    </row>
    <row r="715" spans="1:22" x14ac:dyDescent="0.25">
      <c r="A715" s="54" t="s">
        <v>1479</v>
      </c>
      <c r="B715" s="55">
        <v>304030.01</v>
      </c>
      <c r="C715" s="54" t="s">
        <v>1455</v>
      </c>
      <c r="D715" s="56" t="s">
        <v>10</v>
      </c>
      <c r="E715" s="57">
        <v>5</v>
      </c>
      <c r="F715" s="38" t="str">
        <f t="shared" si="131"/>
        <v>B</v>
      </c>
      <c r="G715" s="38" t="str">
        <f t="shared" si="125"/>
        <v>Balans</v>
      </c>
      <c r="H715" s="38" t="str">
        <f t="shared" si="121"/>
        <v>BFva</v>
      </c>
      <c r="I715" s="38" t="str">
        <f t="shared" si="126"/>
        <v>FINANCIËLE VASTE ACTIVA</v>
      </c>
      <c r="J715" s="38" t="str">
        <f t="shared" si="122"/>
        <v>BFvaOve</v>
      </c>
      <c r="K715" s="38" t="str">
        <f t="shared" si="127"/>
        <v>Overige effecten</v>
      </c>
      <c r="L715" s="38" t="str">
        <f t="shared" si="123"/>
        <v>BFvaOveCuh</v>
      </c>
      <c r="M715" s="38" t="str">
        <f t="shared" si="128"/>
        <v>Cumulatieve herwaarderingen overige effecten</v>
      </c>
      <c r="N715" s="38" t="str">
        <f t="shared" si="124"/>
        <v>BFvaOveCuhBeg</v>
      </c>
      <c r="O715" s="38" t="str">
        <f t="shared" si="129"/>
        <v>Beginbalans overige effecten</v>
      </c>
      <c r="V715" s="37" t="str">
        <f t="shared" si="130"/>
        <v/>
      </c>
    </row>
    <row r="716" spans="1:22" x14ac:dyDescent="0.25">
      <c r="A716" s="54" t="s">
        <v>1480</v>
      </c>
      <c r="B716" s="55">
        <v>304030.02</v>
      </c>
      <c r="C716" s="54" t="s">
        <v>1481</v>
      </c>
      <c r="D716" s="56" t="s">
        <v>10</v>
      </c>
      <c r="E716" s="57">
        <v>5</v>
      </c>
      <c r="F716" s="38" t="str">
        <f t="shared" si="131"/>
        <v>B</v>
      </c>
      <c r="G716" s="38" t="str">
        <f t="shared" si="125"/>
        <v>Balans</v>
      </c>
      <c r="H716" s="38" t="str">
        <f t="shared" si="121"/>
        <v>BFva</v>
      </c>
      <c r="I716" s="38" t="str">
        <f t="shared" si="126"/>
        <v>FINANCIËLE VASTE ACTIVA</v>
      </c>
      <c r="J716" s="38" t="str">
        <f t="shared" si="122"/>
        <v>BFvaOve</v>
      </c>
      <c r="K716" s="38" t="str">
        <f t="shared" si="127"/>
        <v>Overige effecten</v>
      </c>
      <c r="L716" s="38" t="str">
        <f t="shared" si="123"/>
        <v>BFvaOveCuh</v>
      </c>
      <c r="M716" s="38" t="str">
        <f t="shared" si="128"/>
        <v>Cumulatieve herwaarderingen overige effecten</v>
      </c>
      <c r="N716" s="38" t="str">
        <f t="shared" si="124"/>
        <v>BFvaOveCuhHer</v>
      </c>
      <c r="O716" s="38" t="str">
        <f t="shared" si="129"/>
        <v>Herwaarderingen overige effecten</v>
      </c>
      <c r="V716" s="37" t="str">
        <f t="shared" si="130"/>
        <v/>
      </c>
    </row>
    <row r="717" spans="1:22" x14ac:dyDescent="0.25">
      <c r="A717" s="54" t="s">
        <v>1482</v>
      </c>
      <c r="B717" s="55">
        <v>304030.03000000003</v>
      </c>
      <c r="C717" s="54" t="s">
        <v>1483</v>
      </c>
      <c r="D717" s="56" t="s">
        <v>24</v>
      </c>
      <c r="E717" s="57">
        <v>5</v>
      </c>
      <c r="F717" s="38" t="str">
        <f t="shared" si="131"/>
        <v>B</v>
      </c>
      <c r="G717" s="38" t="str">
        <f t="shared" si="125"/>
        <v>Balans</v>
      </c>
      <c r="H717" s="38" t="str">
        <f t="shared" si="121"/>
        <v>BFva</v>
      </c>
      <c r="I717" s="38" t="str">
        <f t="shared" si="126"/>
        <v>FINANCIËLE VASTE ACTIVA</v>
      </c>
      <c r="J717" s="38" t="str">
        <f t="shared" si="122"/>
        <v>BFvaOve</v>
      </c>
      <c r="K717" s="38" t="str">
        <f t="shared" si="127"/>
        <v>Overige effecten</v>
      </c>
      <c r="L717" s="38" t="str">
        <f t="shared" si="123"/>
        <v>BFvaOveCuh</v>
      </c>
      <c r="M717" s="38" t="str">
        <f t="shared" si="128"/>
        <v>Cumulatieve herwaarderingen overige effecten</v>
      </c>
      <c r="N717" s="38" t="str">
        <f t="shared" si="124"/>
        <v>BFvaOveCuhAfh</v>
      </c>
      <c r="O717" s="38" t="str">
        <f t="shared" si="129"/>
        <v>Afschrijving herwaarderingen overige effecten</v>
      </c>
      <c r="V717" s="37" t="str">
        <f t="shared" si="130"/>
        <v/>
      </c>
    </row>
    <row r="718" spans="1:22" x14ac:dyDescent="0.25">
      <c r="A718" s="54" t="s">
        <v>1484</v>
      </c>
      <c r="B718" s="55">
        <v>304030.03999999998</v>
      </c>
      <c r="C718" s="54" t="s">
        <v>1485</v>
      </c>
      <c r="D718" s="56" t="s">
        <v>24</v>
      </c>
      <c r="E718" s="57">
        <v>5</v>
      </c>
      <c r="F718" s="38" t="str">
        <f t="shared" si="131"/>
        <v>B</v>
      </c>
      <c r="G718" s="38" t="str">
        <f t="shared" si="125"/>
        <v>Balans</v>
      </c>
      <c r="H718" s="38" t="str">
        <f t="shared" ref="H718:H781" si="132">IF(LEN(A718)&gt;=4,LEFT(A718,4),"")</f>
        <v>BFva</v>
      </c>
      <c r="I718" s="38" t="str">
        <f t="shared" si="126"/>
        <v>FINANCIËLE VASTE ACTIVA</v>
      </c>
      <c r="J718" s="38" t="str">
        <f t="shared" ref="J718:J781" si="133">IF(LEN(A718)&gt;=7,LEFT(A718,7),"")</f>
        <v>BFvaOve</v>
      </c>
      <c r="K718" s="38" t="str">
        <f t="shared" si="127"/>
        <v>Overige effecten</v>
      </c>
      <c r="L718" s="38" t="str">
        <f t="shared" ref="L718:L781" si="134">IF(LEN(A718)&gt;=10,LEFT(A718,10),"")</f>
        <v>BFvaOveCuh</v>
      </c>
      <c r="M718" s="38" t="str">
        <f t="shared" si="128"/>
        <v>Cumulatieve herwaarderingen overige effecten</v>
      </c>
      <c r="N718" s="38" t="str">
        <f t="shared" ref="N718:N781" si="135">IF(LEN(A718)&gt;=13,LEFT(A718,13),"")</f>
        <v>BFvaOveCuhDeh</v>
      </c>
      <c r="O718" s="38" t="str">
        <f t="shared" si="129"/>
        <v>Desinvestering herwaarderingen overige effecten</v>
      </c>
      <c r="V718" s="37" t="str">
        <f t="shared" si="130"/>
        <v/>
      </c>
    </row>
    <row r="719" spans="1:22" x14ac:dyDescent="0.25">
      <c r="A719" s="43" t="s">
        <v>1486</v>
      </c>
      <c r="B719" s="44" t="s">
        <v>1487</v>
      </c>
      <c r="C719" s="43" t="s">
        <v>6134</v>
      </c>
      <c r="D719" s="45" t="s">
        <v>10</v>
      </c>
      <c r="E719" s="46">
        <v>3</v>
      </c>
      <c r="F719" s="38" t="str">
        <f t="shared" si="131"/>
        <v>B</v>
      </c>
      <c r="G719" s="38" t="str">
        <f t="shared" si="125"/>
        <v>Balans</v>
      </c>
      <c r="H719" s="38" t="str">
        <f t="shared" si="132"/>
        <v>BFva</v>
      </c>
      <c r="I719" s="38" t="str">
        <f t="shared" si="126"/>
        <v>FINANCIËLE VASTE ACTIVA</v>
      </c>
      <c r="J719" s="38" t="str">
        <f t="shared" si="133"/>
        <v>BFvaVog</v>
      </c>
      <c r="K719" s="38" t="str">
        <f t="shared" si="127"/>
        <v>Vorderingen op groepsmaatschappijen  en participanten</v>
      </c>
      <c r="L719" s="38" t="str">
        <f t="shared" si="134"/>
        <v/>
      </c>
      <c r="M719" s="38" t="str">
        <f t="shared" si="128"/>
        <v/>
      </c>
      <c r="N719" s="38" t="str">
        <f t="shared" si="135"/>
        <v/>
      </c>
      <c r="O719" s="38" t="str">
        <f t="shared" si="129"/>
        <v/>
      </c>
      <c r="V719" s="37" t="str">
        <f t="shared" si="130"/>
        <v/>
      </c>
    </row>
    <row r="720" spans="1:22" x14ac:dyDescent="0.25">
      <c r="A720" s="49" t="s">
        <v>1488</v>
      </c>
      <c r="B720" s="50" t="s">
        <v>1489</v>
      </c>
      <c r="C720" s="49" t="s">
        <v>1490</v>
      </c>
      <c r="D720" s="61" t="s">
        <v>10</v>
      </c>
      <c r="E720" s="62">
        <v>4</v>
      </c>
      <c r="F720" s="38" t="str">
        <f t="shared" si="131"/>
        <v>B</v>
      </c>
      <c r="G720" s="38" t="str">
        <f t="shared" si="125"/>
        <v>Balans</v>
      </c>
      <c r="H720" s="38" t="str">
        <f t="shared" si="132"/>
        <v>BFva</v>
      </c>
      <c r="I720" s="38" t="str">
        <f t="shared" si="126"/>
        <v>FINANCIËLE VASTE ACTIVA</v>
      </c>
      <c r="J720" s="38" t="str">
        <f t="shared" si="133"/>
        <v>BFvaVog</v>
      </c>
      <c r="K720" s="38" t="str">
        <f t="shared" si="127"/>
        <v>Vorderingen op groepsmaatschappijen  en participanten</v>
      </c>
      <c r="L720" s="38" t="str">
        <f t="shared" si="134"/>
        <v>BFvaVogVgl</v>
      </c>
      <c r="M720" s="38" t="str">
        <f t="shared" si="128"/>
        <v>Vorderingen op groepsmaatschappijen (langlopend)</v>
      </c>
      <c r="N720" s="38" t="str">
        <f t="shared" si="135"/>
        <v/>
      </c>
      <c r="O720" s="38" t="str">
        <f t="shared" si="129"/>
        <v/>
      </c>
      <c r="R720" s="47">
        <v>410</v>
      </c>
      <c r="S720" s="48" t="s">
        <v>5663</v>
      </c>
      <c r="T720" s="37">
        <v>62</v>
      </c>
      <c r="U720" s="48" t="s">
        <v>5664</v>
      </c>
      <c r="V720" s="37">
        <f t="shared" si="130"/>
        <v>1</v>
      </c>
    </row>
    <row r="721" spans="1:22" x14ac:dyDescent="0.25">
      <c r="A721" s="54" t="s">
        <v>1491</v>
      </c>
      <c r="B721" s="55">
        <v>305010.01</v>
      </c>
      <c r="C721" s="54" t="s">
        <v>1492</v>
      </c>
      <c r="D721" s="56" t="s">
        <v>10</v>
      </c>
      <c r="E721" s="57">
        <v>5</v>
      </c>
      <c r="F721" s="38" t="str">
        <f t="shared" si="131"/>
        <v>B</v>
      </c>
      <c r="G721" s="38" t="str">
        <f t="shared" si="125"/>
        <v>Balans</v>
      </c>
      <c r="H721" s="38" t="str">
        <f t="shared" si="132"/>
        <v>BFva</v>
      </c>
      <c r="I721" s="38" t="str">
        <f t="shared" si="126"/>
        <v>FINANCIËLE VASTE ACTIVA</v>
      </c>
      <c r="J721" s="38" t="str">
        <f t="shared" si="133"/>
        <v>BFvaVog</v>
      </c>
      <c r="K721" s="38" t="str">
        <f t="shared" si="127"/>
        <v>Vorderingen op groepsmaatschappijen  en participanten</v>
      </c>
      <c r="L721" s="38" t="str">
        <f t="shared" si="134"/>
        <v>BFvaVogVgl</v>
      </c>
      <c r="M721" s="38" t="str">
        <f t="shared" si="128"/>
        <v>Vorderingen op groepsmaatschappijen (langlopend)</v>
      </c>
      <c r="N721" s="38" t="str">
        <f t="shared" si="135"/>
        <v>BFvaVogVglBeg</v>
      </c>
      <c r="O721" s="38" t="str">
        <f t="shared" si="129"/>
        <v>Beginbalans vorderingen op groepsmaatschappijen (langlopend)</v>
      </c>
      <c r="V721" s="37" t="str">
        <f t="shared" si="130"/>
        <v/>
      </c>
    </row>
    <row r="722" spans="1:22" x14ac:dyDescent="0.25">
      <c r="A722" s="54" t="s">
        <v>1493</v>
      </c>
      <c r="B722" s="55">
        <v>305010.02</v>
      </c>
      <c r="C722" s="54" t="s">
        <v>1494</v>
      </c>
      <c r="D722" s="56" t="s">
        <v>10</v>
      </c>
      <c r="E722" s="57">
        <v>5</v>
      </c>
      <c r="F722" s="38" t="str">
        <f t="shared" si="131"/>
        <v>B</v>
      </c>
      <c r="G722" s="38" t="str">
        <f t="shared" si="125"/>
        <v>Balans</v>
      </c>
      <c r="H722" s="38" t="str">
        <f t="shared" si="132"/>
        <v>BFva</v>
      </c>
      <c r="I722" s="38" t="str">
        <f t="shared" si="126"/>
        <v>FINANCIËLE VASTE ACTIVA</v>
      </c>
      <c r="J722" s="38" t="str">
        <f t="shared" si="133"/>
        <v>BFvaVog</v>
      </c>
      <c r="K722" s="38" t="str">
        <f t="shared" si="127"/>
        <v>Vorderingen op groepsmaatschappijen  en participanten</v>
      </c>
      <c r="L722" s="38" t="str">
        <f t="shared" si="134"/>
        <v>BFvaVogVgl</v>
      </c>
      <c r="M722" s="38" t="str">
        <f t="shared" si="128"/>
        <v>Vorderingen op groepsmaatschappijen (langlopend)</v>
      </c>
      <c r="N722" s="38" t="str">
        <f t="shared" si="135"/>
        <v>BFvaVogVglVer</v>
      </c>
      <c r="O722" s="38" t="str">
        <f t="shared" si="129"/>
        <v>Verstrekkingen vorderingen op groepsmaatschappijen (langlopend)</v>
      </c>
      <c r="V722" s="37" t="str">
        <f t="shared" si="130"/>
        <v/>
      </c>
    </row>
    <row r="723" spans="1:22" x14ac:dyDescent="0.25">
      <c r="A723" s="54" t="s">
        <v>1495</v>
      </c>
      <c r="B723" s="55">
        <v>305010.03000000003</v>
      </c>
      <c r="C723" s="54" t="s">
        <v>1496</v>
      </c>
      <c r="D723" s="56" t="s">
        <v>24</v>
      </c>
      <c r="E723" s="57">
        <v>5</v>
      </c>
      <c r="F723" s="38" t="str">
        <f t="shared" si="131"/>
        <v>B</v>
      </c>
      <c r="G723" s="38" t="str">
        <f t="shared" si="125"/>
        <v>Balans</v>
      </c>
      <c r="H723" s="38" t="str">
        <f t="shared" si="132"/>
        <v>BFva</v>
      </c>
      <c r="I723" s="38" t="str">
        <f t="shared" si="126"/>
        <v>FINANCIËLE VASTE ACTIVA</v>
      </c>
      <c r="J723" s="38" t="str">
        <f t="shared" si="133"/>
        <v>BFvaVog</v>
      </c>
      <c r="K723" s="38" t="str">
        <f t="shared" si="127"/>
        <v>Vorderingen op groepsmaatschappijen  en participanten</v>
      </c>
      <c r="L723" s="38" t="str">
        <f t="shared" si="134"/>
        <v>BFvaVogVgl</v>
      </c>
      <c r="M723" s="38" t="str">
        <f t="shared" si="128"/>
        <v>Vorderingen op groepsmaatschappijen (langlopend)</v>
      </c>
      <c r="N723" s="38" t="str">
        <f t="shared" si="135"/>
        <v>BFvaVogVglAfl</v>
      </c>
      <c r="O723" s="38" t="str">
        <f t="shared" si="129"/>
        <v>Aflossingen vorderingen op groepsmaatschappijen (langlopend)</v>
      </c>
      <c r="V723" s="37" t="str">
        <f t="shared" si="130"/>
        <v/>
      </c>
    </row>
    <row r="724" spans="1:22" x14ac:dyDescent="0.25">
      <c r="A724" s="54" t="s">
        <v>1497</v>
      </c>
      <c r="B724" s="55">
        <v>305010.03999999998</v>
      </c>
      <c r="C724" s="54" t="s">
        <v>1498</v>
      </c>
      <c r="D724" s="56" t="s">
        <v>10</v>
      </c>
      <c r="E724" s="57">
        <v>5</v>
      </c>
      <c r="F724" s="38" t="str">
        <f t="shared" si="131"/>
        <v>B</v>
      </c>
      <c r="G724" s="38" t="str">
        <f t="shared" si="125"/>
        <v>Balans</v>
      </c>
      <c r="H724" s="38" t="str">
        <f t="shared" si="132"/>
        <v>BFva</v>
      </c>
      <c r="I724" s="38" t="str">
        <f t="shared" si="126"/>
        <v>FINANCIËLE VASTE ACTIVA</v>
      </c>
      <c r="J724" s="38" t="str">
        <f t="shared" si="133"/>
        <v>BFvaVog</v>
      </c>
      <c r="K724" s="38" t="str">
        <f t="shared" si="127"/>
        <v>Vorderingen op groepsmaatschappijen  en participanten</v>
      </c>
      <c r="L724" s="38" t="str">
        <f t="shared" si="134"/>
        <v>BFvaVogVgl</v>
      </c>
      <c r="M724" s="38" t="str">
        <f t="shared" si="128"/>
        <v>Vorderingen op groepsmaatschappijen (langlopend)</v>
      </c>
      <c r="N724" s="38" t="str">
        <f t="shared" si="135"/>
        <v>BFvaVogVglAdo</v>
      </c>
      <c r="O724" s="38" t="str">
        <f t="shared" si="129"/>
        <v>Aankopen door overnames vorderingen op groepsmaatschappijen (langlopend)</v>
      </c>
      <c r="V724" s="37" t="str">
        <f t="shared" si="130"/>
        <v/>
      </c>
    </row>
    <row r="725" spans="1:22" x14ac:dyDescent="0.25">
      <c r="A725" s="54" t="s">
        <v>1499</v>
      </c>
      <c r="B725" s="55">
        <v>305010.05</v>
      </c>
      <c r="C725" s="58" t="s">
        <v>1500</v>
      </c>
      <c r="D725" s="59" t="s">
        <v>24</v>
      </c>
      <c r="E725" s="60">
        <v>5</v>
      </c>
      <c r="F725" s="38" t="str">
        <f t="shared" si="131"/>
        <v>B</v>
      </c>
      <c r="G725" s="38" t="str">
        <f t="shared" si="125"/>
        <v>Balans</v>
      </c>
      <c r="H725" s="38" t="str">
        <f t="shared" si="132"/>
        <v>BFva</v>
      </c>
      <c r="I725" s="38" t="str">
        <f t="shared" si="126"/>
        <v>FINANCIËLE VASTE ACTIVA</v>
      </c>
      <c r="J725" s="38" t="str">
        <f t="shared" si="133"/>
        <v>BFvaVog</v>
      </c>
      <c r="K725" s="38" t="str">
        <f t="shared" si="127"/>
        <v>Vorderingen op groepsmaatschappijen  en participanten</v>
      </c>
      <c r="L725" s="38" t="str">
        <f t="shared" si="134"/>
        <v>BFvaVogVgl</v>
      </c>
      <c r="M725" s="38" t="str">
        <f t="shared" si="128"/>
        <v>Vorderingen op groepsmaatschappijen (langlopend)</v>
      </c>
      <c r="N725" s="38" t="str">
        <f t="shared" si="135"/>
        <v>BFvaVogVglWvr</v>
      </c>
      <c r="O725" s="38" t="str">
        <f t="shared" si="129"/>
        <v>Waardeverminderingen vorderingen op groepsmaatschappijen (langlopend)</v>
      </c>
      <c r="V725" s="37" t="str">
        <f t="shared" si="130"/>
        <v/>
      </c>
    </row>
    <row r="726" spans="1:22" ht="31.5" x14ac:dyDescent="0.25">
      <c r="A726" s="54" t="s">
        <v>1501</v>
      </c>
      <c r="B726" s="55">
        <v>305010.06</v>
      </c>
      <c r="C726" s="54" t="s">
        <v>1502</v>
      </c>
      <c r="D726" s="56" t="s">
        <v>10</v>
      </c>
      <c r="E726" s="57">
        <v>5</v>
      </c>
      <c r="F726" s="38" t="str">
        <f t="shared" si="131"/>
        <v>B</v>
      </c>
      <c r="G726" s="38" t="str">
        <f t="shared" si="125"/>
        <v>Balans</v>
      </c>
      <c r="H726" s="38" t="str">
        <f t="shared" si="132"/>
        <v>BFva</v>
      </c>
      <c r="I726" s="38" t="str">
        <f t="shared" si="126"/>
        <v>FINANCIËLE VASTE ACTIVA</v>
      </c>
      <c r="J726" s="38" t="str">
        <f t="shared" si="133"/>
        <v>BFvaVog</v>
      </c>
      <c r="K726" s="38" t="str">
        <f t="shared" si="127"/>
        <v>Vorderingen op groepsmaatschappijen  en participanten</v>
      </c>
      <c r="L726" s="38" t="str">
        <f t="shared" si="134"/>
        <v>BFvaVogVgl</v>
      </c>
      <c r="M726" s="38" t="str">
        <f t="shared" si="128"/>
        <v>Vorderingen op groepsmaatschappijen (langlopend)</v>
      </c>
      <c r="N726" s="38" t="str">
        <f t="shared" si="135"/>
        <v>BFvaVogVglTvw</v>
      </c>
      <c r="O726" s="38" t="str">
        <f t="shared" si="129"/>
        <v>Terugneming van waardeverminderingen vorderingen op groepsmaatschappijen (langlopend)</v>
      </c>
      <c r="V726" s="37" t="str">
        <f t="shared" si="130"/>
        <v/>
      </c>
    </row>
    <row r="727" spans="1:22" ht="31.5" x14ac:dyDescent="0.25">
      <c r="A727" s="54" t="s">
        <v>1503</v>
      </c>
      <c r="B727" s="55">
        <v>305010.07</v>
      </c>
      <c r="C727" s="54" t="s">
        <v>1504</v>
      </c>
      <c r="D727" s="56" t="s">
        <v>10</v>
      </c>
      <c r="E727" s="57">
        <v>5</v>
      </c>
      <c r="F727" s="38" t="str">
        <f t="shared" si="131"/>
        <v>B</v>
      </c>
      <c r="G727" s="38" t="str">
        <f t="shared" si="125"/>
        <v>Balans</v>
      </c>
      <c r="H727" s="38" t="str">
        <f t="shared" si="132"/>
        <v>BFva</v>
      </c>
      <c r="I727" s="38" t="str">
        <f t="shared" si="126"/>
        <v>FINANCIËLE VASTE ACTIVA</v>
      </c>
      <c r="J727" s="38" t="str">
        <f t="shared" si="133"/>
        <v>BFvaVog</v>
      </c>
      <c r="K727" s="38" t="str">
        <f t="shared" si="127"/>
        <v>Vorderingen op groepsmaatschappijen  en participanten</v>
      </c>
      <c r="L727" s="38" t="str">
        <f t="shared" si="134"/>
        <v>BFvaVogVgl</v>
      </c>
      <c r="M727" s="38" t="str">
        <f t="shared" si="128"/>
        <v>Vorderingen op groepsmaatschappijen (langlopend)</v>
      </c>
      <c r="N727" s="38" t="str">
        <f t="shared" si="135"/>
        <v>BFvaVogVglAid</v>
      </c>
      <c r="O727" s="38" t="str">
        <f t="shared" si="129"/>
        <v>Aandeel in directe vermogenstransacties vorderingen op groepsmaatschappijen (langlopend)</v>
      </c>
      <c r="V727" s="37" t="str">
        <f t="shared" si="130"/>
        <v/>
      </c>
    </row>
    <row r="728" spans="1:22" x14ac:dyDescent="0.25">
      <c r="A728" s="54" t="s">
        <v>1505</v>
      </c>
      <c r="B728" s="55">
        <v>305010.08</v>
      </c>
      <c r="C728" s="54" t="s">
        <v>1506</v>
      </c>
      <c r="D728" s="56" t="s">
        <v>10</v>
      </c>
      <c r="E728" s="57">
        <v>5</v>
      </c>
      <c r="F728" s="38" t="str">
        <f t="shared" si="131"/>
        <v>B</v>
      </c>
      <c r="G728" s="38" t="str">
        <f t="shared" si="125"/>
        <v>Balans</v>
      </c>
      <c r="H728" s="38" t="str">
        <f t="shared" si="132"/>
        <v>BFva</v>
      </c>
      <c r="I728" s="38" t="str">
        <f t="shared" si="126"/>
        <v>FINANCIËLE VASTE ACTIVA</v>
      </c>
      <c r="J728" s="38" t="str">
        <f t="shared" si="133"/>
        <v>BFvaVog</v>
      </c>
      <c r="K728" s="38" t="str">
        <f t="shared" si="127"/>
        <v>Vorderingen op groepsmaatschappijen  en participanten</v>
      </c>
      <c r="L728" s="38" t="str">
        <f t="shared" si="134"/>
        <v>BFvaVogVgl</v>
      </c>
      <c r="M728" s="38" t="str">
        <f t="shared" si="128"/>
        <v>Vorderingen op groepsmaatschappijen (langlopend)</v>
      </c>
      <c r="N728" s="38" t="str">
        <f t="shared" si="135"/>
        <v>BFvaVogVglOmv</v>
      </c>
      <c r="O728" s="38" t="str">
        <f t="shared" si="129"/>
        <v>Omrekeningsverschillen vorderingen op groepsmaatschappijen (langlopend)</v>
      </c>
      <c r="V728" s="37" t="str">
        <f t="shared" si="130"/>
        <v/>
      </c>
    </row>
    <row r="729" spans="1:22" x14ac:dyDescent="0.25">
      <c r="A729" s="54" t="s">
        <v>1507</v>
      </c>
      <c r="B729" s="55">
        <v>305010.09000000003</v>
      </c>
      <c r="C729" s="54" t="s">
        <v>1508</v>
      </c>
      <c r="D729" s="56" t="s">
        <v>24</v>
      </c>
      <c r="E729" s="57">
        <v>5</v>
      </c>
      <c r="F729" s="38" t="str">
        <f t="shared" si="131"/>
        <v>B</v>
      </c>
      <c r="G729" s="38" t="str">
        <f t="shared" si="125"/>
        <v>Balans</v>
      </c>
      <c r="H729" s="38" t="str">
        <f t="shared" si="132"/>
        <v>BFva</v>
      </c>
      <c r="I729" s="38" t="str">
        <f t="shared" si="126"/>
        <v>FINANCIËLE VASTE ACTIVA</v>
      </c>
      <c r="J729" s="38" t="str">
        <f t="shared" si="133"/>
        <v>BFvaVog</v>
      </c>
      <c r="K729" s="38" t="str">
        <f t="shared" si="127"/>
        <v>Vorderingen op groepsmaatschappijen  en participanten</v>
      </c>
      <c r="L729" s="38" t="str">
        <f t="shared" si="134"/>
        <v>BFvaVogVgl</v>
      </c>
      <c r="M729" s="38" t="str">
        <f t="shared" si="128"/>
        <v>Vorderingen op groepsmaatschappijen (langlopend)</v>
      </c>
      <c r="N729" s="38" t="str">
        <f t="shared" si="135"/>
        <v>BFvaVogVglKod</v>
      </c>
      <c r="O729" s="38" t="str">
        <f t="shared" si="129"/>
        <v>Kortlopend deel vorderingen op groepsmaatschappijen (langlopend)</v>
      </c>
      <c r="V729" s="37" t="str">
        <f t="shared" si="130"/>
        <v/>
      </c>
    </row>
    <row r="730" spans="1:22" x14ac:dyDescent="0.25">
      <c r="A730" s="54" t="s">
        <v>1509</v>
      </c>
      <c r="B730" s="55">
        <v>305010.09999999998</v>
      </c>
      <c r="C730" s="54" t="s">
        <v>1510</v>
      </c>
      <c r="D730" s="56" t="s">
        <v>10</v>
      </c>
      <c r="E730" s="57">
        <v>5</v>
      </c>
      <c r="F730" s="38" t="str">
        <f t="shared" si="131"/>
        <v>B</v>
      </c>
      <c r="G730" s="38" t="str">
        <f t="shared" si="125"/>
        <v>Balans</v>
      </c>
      <c r="H730" s="38" t="str">
        <f t="shared" si="132"/>
        <v>BFva</v>
      </c>
      <c r="I730" s="38" t="str">
        <f t="shared" si="126"/>
        <v>FINANCIËLE VASTE ACTIVA</v>
      </c>
      <c r="J730" s="38" t="str">
        <f t="shared" si="133"/>
        <v>BFvaVog</v>
      </c>
      <c r="K730" s="38" t="str">
        <f t="shared" si="127"/>
        <v>Vorderingen op groepsmaatschappijen  en participanten</v>
      </c>
      <c r="L730" s="38" t="str">
        <f t="shared" si="134"/>
        <v>BFvaVogVgl</v>
      </c>
      <c r="M730" s="38" t="str">
        <f t="shared" si="128"/>
        <v>Vorderingen op groepsmaatschappijen (langlopend)</v>
      </c>
      <c r="N730" s="38" t="str">
        <f t="shared" si="135"/>
        <v>BFvaVogVglOvm</v>
      </c>
      <c r="O730" s="38" t="str">
        <f t="shared" si="129"/>
        <v>Overige mutaties vorderingen op groepsmaatschappijen (langlopend)</v>
      </c>
      <c r="V730" s="37" t="str">
        <f t="shared" si="130"/>
        <v/>
      </c>
    </row>
    <row r="731" spans="1:22" ht="30" x14ac:dyDescent="0.25">
      <c r="A731" s="43" t="s">
        <v>1511</v>
      </c>
      <c r="B731" s="44" t="s">
        <v>1512</v>
      </c>
      <c r="C731" s="43" t="s">
        <v>1513</v>
      </c>
      <c r="D731" s="45" t="s">
        <v>10</v>
      </c>
      <c r="E731" s="46">
        <v>3</v>
      </c>
      <c r="F731" s="38" t="str">
        <f t="shared" si="131"/>
        <v>B</v>
      </c>
      <c r="G731" s="38" t="str">
        <f t="shared" si="125"/>
        <v>Balans</v>
      </c>
      <c r="H731" s="38" t="str">
        <f t="shared" si="132"/>
        <v>BFva</v>
      </c>
      <c r="I731" s="38" t="str">
        <f t="shared" si="126"/>
        <v>FINANCIËLE VASTE ACTIVA</v>
      </c>
      <c r="J731" s="38" t="str">
        <f t="shared" si="133"/>
        <v>BFvaVop</v>
      </c>
      <c r="K731" s="38" t="str">
        <f t="shared" si="127"/>
        <v>Vorderingen op participanten en op maatschappijen waarin wordt deelgenomen</v>
      </c>
      <c r="L731" s="38" t="str">
        <f t="shared" si="134"/>
        <v/>
      </c>
      <c r="M731" s="38" t="str">
        <f t="shared" si="128"/>
        <v/>
      </c>
      <c r="N731" s="38" t="str">
        <f t="shared" si="135"/>
        <v/>
      </c>
      <c r="O731" s="38" t="str">
        <f t="shared" si="129"/>
        <v/>
      </c>
      <c r="R731" s="47">
        <v>420</v>
      </c>
      <c r="S731" s="48" t="s">
        <v>1513</v>
      </c>
      <c r="T731" s="37">
        <v>62</v>
      </c>
      <c r="U731" s="48" t="s">
        <v>5664</v>
      </c>
      <c r="V731" s="37">
        <f t="shared" si="130"/>
        <v>1</v>
      </c>
    </row>
    <row r="732" spans="1:22" ht="31.5" x14ac:dyDescent="0.25">
      <c r="A732" s="49" t="s">
        <v>1514</v>
      </c>
      <c r="B732" s="50" t="s">
        <v>1515</v>
      </c>
      <c r="C732" s="49" t="s">
        <v>1516</v>
      </c>
      <c r="D732" s="61" t="s">
        <v>10</v>
      </c>
      <c r="E732" s="62">
        <v>4</v>
      </c>
      <c r="F732" s="38" t="str">
        <f t="shared" si="131"/>
        <v>B</v>
      </c>
      <c r="G732" s="38" t="str">
        <f t="shared" si="125"/>
        <v>Balans</v>
      </c>
      <c r="H732" s="38" t="str">
        <f t="shared" si="132"/>
        <v>BFva</v>
      </c>
      <c r="I732" s="38" t="str">
        <f t="shared" si="126"/>
        <v>FINANCIËLE VASTE ACTIVA</v>
      </c>
      <c r="J732" s="38" t="str">
        <f t="shared" si="133"/>
        <v>BFvaVop</v>
      </c>
      <c r="K732" s="38" t="str">
        <f t="shared" si="127"/>
        <v>Vorderingen op participanten en op maatschappijen waarin wordt deelgenomen</v>
      </c>
      <c r="L732" s="38" t="str">
        <f t="shared" si="134"/>
        <v>BFvaVopVpl</v>
      </c>
      <c r="M732" s="38" t="str">
        <f t="shared" si="128"/>
        <v>Vorderingen op participanten en op maatschappijen waarin wordt deelgenomen (langlopend)</v>
      </c>
      <c r="N732" s="38" t="str">
        <f t="shared" si="135"/>
        <v/>
      </c>
      <c r="O732" s="38" t="str">
        <f t="shared" si="129"/>
        <v/>
      </c>
      <c r="V732" s="37" t="str">
        <f t="shared" si="130"/>
        <v/>
      </c>
    </row>
    <row r="733" spans="1:22" ht="31.5" x14ac:dyDescent="0.25">
      <c r="A733" s="54" t="s">
        <v>1517</v>
      </c>
      <c r="B733" s="55">
        <v>306010.01</v>
      </c>
      <c r="C733" s="54" t="s">
        <v>1518</v>
      </c>
      <c r="D733" s="56" t="s">
        <v>10</v>
      </c>
      <c r="E733" s="57">
        <v>5</v>
      </c>
      <c r="F733" s="38" t="str">
        <f t="shared" si="131"/>
        <v>B</v>
      </c>
      <c r="G733" s="38" t="str">
        <f t="shared" si="125"/>
        <v>Balans</v>
      </c>
      <c r="H733" s="38" t="str">
        <f t="shared" si="132"/>
        <v>BFva</v>
      </c>
      <c r="I733" s="38" t="str">
        <f t="shared" si="126"/>
        <v>FINANCIËLE VASTE ACTIVA</v>
      </c>
      <c r="J733" s="38" t="str">
        <f t="shared" si="133"/>
        <v>BFvaVop</v>
      </c>
      <c r="K733" s="38" t="str">
        <f t="shared" si="127"/>
        <v>Vorderingen op participanten en op maatschappijen waarin wordt deelgenomen</v>
      </c>
      <c r="L733" s="38" t="str">
        <f t="shared" si="134"/>
        <v>BFvaVopVpl</v>
      </c>
      <c r="M733" s="38" t="str">
        <f t="shared" si="128"/>
        <v>Vorderingen op participanten en op maatschappijen waarin wordt deelgenomen (langlopend)</v>
      </c>
      <c r="N733" s="38" t="str">
        <f t="shared" si="135"/>
        <v>BFvaVopVplBeg</v>
      </c>
      <c r="O733" s="38" t="str">
        <f t="shared" si="129"/>
        <v>Beginbalans vorderingen op participanten en op maatschappijen waarin wordt deelgenomen (langlopend)</v>
      </c>
      <c r="V733" s="37" t="str">
        <f t="shared" si="130"/>
        <v/>
      </c>
    </row>
    <row r="734" spans="1:22" ht="31.5" x14ac:dyDescent="0.25">
      <c r="A734" s="54" t="s">
        <v>1519</v>
      </c>
      <c r="B734" s="55">
        <v>306010.02</v>
      </c>
      <c r="C734" s="58" t="s">
        <v>1520</v>
      </c>
      <c r="D734" s="59" t="s">
        <v>10</v>
      </c>
      <c r="E734" s="60">
        <v>5</v>
      </c>
      <c r="F734" s="38" t="str">
        <f t="shared" si="131"/>
        <v>B</v>
      </c>
      <c r="G734" s="38" t="str">
        <f t="shared" si="125"/>
        <v>Balans</v>
      </c>
      <c r="H734" s="38" t="str">
        <f t="shared" si="132"/>
        <v>BFva</v>
      </c>
      <c r="I734" s="38" t="str">
        <f t="shared" si="126"/>
        <v>FINANCIËLE VASTE ACTIVA</v>
      </c>
      <c r="J734" s="38" t="str">
        <f t="shared" si="133"/>
        <v>BFvaVop</v>
      </c>
      <c r="K734" s="38" t="str">
        <f t="shared" si="127"/>
        <v>Vorderingen op participanten en op maatschappijen waarin wordt deelgenomen</v>
      </c>
      <c r="L734" s="38" t="str">
        <f t="shared" si="134"/>
        <v>BFvaVopVpl</v>
      </c>
      <c r="M734" s="38" t="str">
        <f t="shared" si="128"/>
        <v>Vorderingen op participanten en op maatschappijen waarin wordt deelgenomen (langlopend)</v>
      </c>
      <c r="N734" s="38" t="str">
        <f t="shared" si="135"/>
        <v>BFvaVopVplVer</v>
      </c>
      <c r="O734" s="38" t="str">
        <f t="shared" si="129"/>
        <v>Verstrekkingen vorderingen op participanten en op maatschappijen waarin wordt deelgenomen (langlopend)</v>
      </c>
      <c r="V734" s="37" t="str">
        <f t="shared" si="130"/>
        <v/>
      </c>
    </row>
    <row r="735" spans="1:22" ht="31.5" x14ac:dyDescent="0.25">
      <c r="A735" s="54" t="s">
        <v>1521</v>
      </c>
      <c r="B735" s="55">
        <v>306010.03000000003</v>
      </c>
      <c r="C735" s="54" t="s">
        <v>1522</v>
      </c>
      <c r="D735" s="56" t="s">
        <v>24</v>
      </c>
      <c r="E735" s="57">
        <v>5</v>
      </c>
      <c r="F735" s="38" t="str">
        <f t="shared" si="131"/>
        <v>B</v>
      </c>
      <c r="G735" s="38" t="str">
        <f t="shared" si="125"/>
        <v>Balans</v>
      </c>
      <c r="H735" s="38" t="str">
        <f t="shared" si="132"/>
        <v>BFva</v>
      </c>
      <c r="I735" s="38" t="str">
        <f t="shared" si="126"/>
        <v>FINANCIËLE VASTE ACTIVA</v>
      </c>
      <c r="J735" s="38" t="str">
        <f t="shared" si="133"/>
        <v>BFvaVop</v>
      </c>
      <c r="K735" s="38" t="str">
        <f t="shared" si="127"/>
        <v>Vorderingen op participanten en op maatschappijen waarin wordt deelgenomen</v>
      </c>
      <c r="L735" s="38" t="str">
        <f t="shared" si="134"/>
        <v>BFvaVopVpl</v>
      </c>
      <c r="M735" s="38" t="str">
        <f t="shared" si="128"/>
        <v>Vorderingen op participanten en op maatschappijen waarin wordt deelgenomen (langlopend)</v>
      </c>
      <c r="N735" s="38" t="str">
        <f t="shared" si="135"/>
        <v>BFvaVopVplAfl</v>
      </c>
      <c r="O735" s="38" t="str">
        <f t="shared" si="129"/>
        <v>Aflossingen vorderingen op participanten en op maatschappijen waarin wordt deelgenomen (langlopend)</v>
      </c>
      <c r="V735" s="37" t="str">
        <f t="shared" si="130"/>
        <v/>
      </c>
    </row>
    <row r="736" spans="1:22" ht="31.5" x14ac:dyDescent="0.25">
      <c r="A736" s="54" t="s">
        <v>1523</v>
      </c>
      <c r="B736" s="55">
        <v>306010.03999999998</v>
      </c>
      <c r="C736" s="54" t="s">
        <v>1524</v>
      </c>
      <c r="D736" s="56" t="s">
        <v>10</v>
      </c>
      <c r="E736" s="57">
        <v>5</v>
      </c>
      <c r="F736" s="38" t="str">
        <f t="shared" si="131"/>
        <v>B</v>
      </c>
      <c r="G736" s="38" t="str">
        <f t="shared" si="125"/>
        <v>Balans</v>
      </c>
      <c r="H736" s="38" t="str">
        <f t="shared" si="132"/>
        <v>BFva</v>
      </c>
      <c r="I736" s="38" t="str">
        <f t="shared" si="126"/>
        <v>FINANCIËLE VASTE ACTIVA</v>
      </c>
      <c r="J736" s="38" t="str">
        <f t="shared" si="133"/>
        <v>BFvaVop</v>
      </c>
      <c r="K736" s="38" t="str">
        <f t="shared" si="127"/>
        <v>Vorderingen op participanten en op maatschappijen waarin wordt deelgenomen</v>
      </c>
      <c r="L736" s="38" t="str">
        <f t="shared" si="134"/>
        <v>BFvaVopVpl</v>
      </c>
      <c r="M736" s="38" t="str">
        <f t="shared" si="128"/>
        <v>Vorderingen op participanten en op maatschappijen waarin wordt deelgenomen (langlopend)</v>
      </c>
      <c r="N736" s="38" t="str">
        <f t="shared" si="135"/>
        <v>BFvaVopVplAdo</v>
      </c>
      <c r="O736" s="38" t="str">
        <f t="shared" si="129"/>
        <v>Aankopen door overnames vorderingen op participanten en op maatschappijen waarin wordt deelgenomen (langlopend)</v>
      </c>
      <c r="V736" s="37" t="str">
        <f t="shared" si="130"/>
        <v/>
      </c>
    </row>
    <row r="737" spans="1:22" ht="31.5" x14ac:dyDescent="0.25">
      <c r="A737" s="54" t="s">
        <v>1525</v>
      </c>
      <c r="B737" s="55">
        <v>306010.05</v>
      </c>
      <c r="C737" s="54" t="s">
        <v>1526</v>
      </c>
      <c r="D737" s="56" t="s">
        <v>24</v>
      </c>
      <c r="E737" s="57">
        <v>5</v>
      </c>
      <c r="F737" s="38" t="str">
        <f t="shared" si="131"/>
        <v>B</v>
      </c>
      <c r="G737" s="38" t="str">
        <f t="shared" si="125"/>
        <v>Balans</v>
      </c>
      <c r="H737" s="38" t="str">
        <f t="shared" si="132"/>
        <v>BFva</v>
      </c>
      <c r="I737" s="38" t="str">
        <f t="shared" si="126"/>
        <v>FINANCIËLE VASTE ACTIVA</v>
      </c>
      <c r="J737" s="38" t="str">
        <f t="shared" si="133"/>
        <v>BFvaVop</v>
      </c>
      <c r="K737" s="38" t="str">
        <f t="shared" si="127"/>
        <v>Vorderingen op participanten en op maatschappijen waarin wordt deelgenomen</v>
      </c>
      <c r="L737" s="38" t="str">
        <f t="shared" si="134"/>
        <v>BFvaVopVpl</v>
      </c>
      <c r="M737" s="38" t="str">
        <f t="shared" si="128"/>
        <v>Vorderingen op participanten en op maatschappijen waarin wordt deelgenomen (langlopend)</v>
      </c>
      <c r="N737" s="38" t="str">
        <f t="shared" si="135"/>
        <v>BFvaVopVplWvr</v>
      </c>
      <c r="O737" s="38" t="str">
        <f t="shared" si="129"/>
        <v>Waardeverminderingen vorderingen op participanten en op maatschappijen waarin wordt deelgenomen (langlopend)</v>
      </c>
      <c r="V737" s="37" t="str">
        <f t="shared" si="130"/>
        <v/>
      </c>
    </row>
    <row r="738" spans="1:22" ht="31.5" x14ac:dyDescent="0.25">
      <c r="A738" s="54" t="s">
        <v>1527</v>
      </c>
      <c r="B738" s="55">
        <v>306010.06</v>
      </c>
      <c r="C738" s="54" t="s">
        <v>1528</v>
      </c>
      <c r="D738" s="56" t="s">
        <v>10</v>
      </c>
      <c r="E738" s="57">
        <v>5</v>
      </c>
      <c r="F738" s="38" t="str">
        <f t="shared" si="131"/>
        <v>B</v>
      </c>
      <c r="G738" s="38" t="str">
        <f t="shared" si="125"/>
        <v>Balans</v>
      </c>
      <c r="H738" s="38" t="str">
        <f t="shared" si="132"/>
        <v>BFva</v>
      </c>
      <c r="I738" s="38" t="str">
        <f t="shared" si="126"/>
        <v>FINANCIËLE VASTE ACTIVA</v>
      </c>
      <c r="J738" s="38" t="str">
        <f t="shared" si="133"/>
        <v>BFvaVop</v>
      </c>
      <c r="K738" s="38" t="str">
        <f t="shared" si="127"/>
        <v>Vorderingen op participanten en op maatschappijen waarin wordt deelgenomen</v>
      </c>
      <c r="L738" s="38" t="str">
        <f t="shared" si="134"/>
        <v>BFvaVopVpl</v>
      </c>
      <c r="M738" s="38" t="str">
        <f t="shared" si="128"/>
        <v>Vorderingen op participanten en op maatschappijen waarin wordt deelgenomen (langlopend)</v>
      </c>
      <c r="N738" s="38" t="str">
        <f t="shared" si="135"/>
        <v>BFvaVopVplTvw</v>
      </c>
      <c r="O738" s="38" t="str">
        <f t="shared" si="129"/>
        <v>Terugneming van waardeverminderingen vorderingen op participanten en op maatschappijen waarin wordt deelgenomen (langlopend)</v>
      </c>
      <c r="V738" s="37" t="str">
        <f t="shared" si="130"/>
        <v/>
      </c>
    </row>
    <row r="739" spans="1:22" ht="31.5" x14ac:dyDescent="0.25">
      <c r="A739" s="54" t="s">
        <v>1529</v>
      </c>
      <c r="B739" s="55">
        <v>306010.07</v>
      </c>
      <c r="C739" s="54" t="s">
        <v>1530</v>
      </c>
      <c r="D739" s="56" t="s">
        <v>10</v>
      </c>
      <c r="E739" s="57">
        <v>5</v>
      </c>
      <c r="F739" s="38" t="str">
        <f t="shared" si="131"/>
        <v>B</v>
      </c>
      <c r="G739" s="38" t="str">
        <f t="shared" si="125"/>
        <v>Balans</v>
      </c>
      <c r="H739" s="38" t="str">
        <f t="shared" si="132"/>
        <v>BFva</v>
      </c>
      <c r="I739" s="38" t="str">
        <f t="shared" si="126"/>
        <v>FINANCIËLE VASTE ACTIVA</v>
      </c>
      <c r="J739" s="38" t="str">
        <f t="shared" si="133"/>
        <v>BFvaVop</v>
      </c>
      <c r="K739" s="38" t="str">
        <f t="shared" si="127"/>
        <v>Vorderingen op participanten en op maatschappijen waarin wordt deelgenomen</v>
      </c>
      <c r="L739" s="38" t="str">
        <f t="shared" si="134"/>
        <v>BFvaVopVpl</v>
      </c>
      <c r="M739" s="38" t="str">
        <f t="shared" si="128"/>
        <v>Vorderingen op participanten en op maatschappijen waarin wordt deelgenomen (langlopend)</v>
      </c>
      <c r="N739" s="38" t="str">
        <f t="shared" si="135"/>
        <v>BFvaVopVplAid</v>
      </c>
      <c r="O739" s="38" t="str">
        <f t="shared" si="129"/>
        <v>Aandeel in directe vermogenstransacties vorderingen op participanten en op maatschappijen waarin wordt deelgenomen (langlopend)</v>
      </c>
      <c r="V739" s="37" t="str">
        <f t="shared" si="130"/>
        <v/>
      </c>
    </row>
    <row r="740" spans="1:22" ht="31.5" x14ac:dyDescent="0.25">
      <c r="A740" s="54" t="s">
        <v>1531</v>
      </c>
      <c r="B740" s="55">
        <v>306010.08</v>
      </c>
      <c r="C740" s="54" t="s">
        <v>1532</v>
      </c>
      <c r="D740" s="56" t="s">
        <v>10</v>
      </c>
      <c r="E740" s="57">
        <v>5</v>
      </c>
      <c r="F740" s="38" t="str">
        <f t="shared" si="131"/>
        <v>B</v>
      </c>
      <c r="G740" s="38" t="str">
        <f t="shared" si="125"/>
        <v>Balans</v>
      </c>
      <c r="H740" s="38" t="str">
        <f t="shared" si="132"/>
        <v>BFva</v>
      </c>
      <c r="I740" s="38" t="str">
        <f t="shared" si="126"/>
        <v>FINANCIËLE VASTE ACTIVA</v>
      </c>
      <c r="J740" s="38" t="str">
        <f t="shared" si="133"/>
        <v>BFvaVop</v>
      </c>
      <c r="K740" s="38" t="str">
        <f t="shared" si="127"/>
        <v>Vorderingen op participanten en op maatschappijen waarin wordt deelgenomen</v>
      </c>
      <c r="L740" s="38" t="str">
        <f t="shared" si="134"/>
        <v>BFvaVopVpl</v>
      </c>
      <c r="M740" s="38" t="str">
        <f t="shared" si="128"/>
        <v>Vorderingen op participanten en op maatschappijen waarin wordt deelgenomen (langlopend)</v>
      </c>
      <c r="N740" s="38" t="str">
        <f t="shared" si="135"/>
        <v>BFvaVopVplOmv</v>
      </c>
      <c r="O740" s="38" t="str">
        <f t="shared" si="129"/>
        <v>Omrekeningsverschillen vorderingen op participanten en op maatschappijen waarin wordt deelgenomen (langlopend)</v>
      </c>
      <c r="V740" s="37" t="str">
        <f t="shared" si="130"/>
        <v/>
      </c>
    </row>
    <row r="741" spans="1:22" ht="31.5" x14ac:dyDescent="0.25">
      <c r="A741" s="54" t="s">
        <v>1533</v>
      </c>
      <c r="B741" s="55">
        <v>306010.09000000003</v>
      </c>
      <c r="C741" s="54" t="s">
        <v>1534</v>
      </c>
      <c r="D741" s="56" t="s">
        <v>24</v>
      </c>
      <c r="E741" s="57">
        <v>5</v>
      </c>
      <c r="F741" s="38" t="str">
        <f t="shared" si="131"/>
        <v>B</v>
      </c>
      <c r="G741" s="38" t="str">
        <f t="shared" si="125"/>
        <v>Balans</v>
      </c>
      <c r="H741" s="38" t="str">
        <f t="shared" si="132"/>
        <v>BFva</v>
      </c>
      <c r="I741" s="38" t="str">
        <f t="shared" si="126"/>
        <v>FINANCIËLE VASTE ACTIVA</v>
      </c>
      <c r="J741" s="38" t="str">
        <f t="shared" si="133"/>
        <v>BFvaVop</v>
      </c>
      <c r="K741" s="38" t="str">
        <f t="shared" si="127"/>
        <v>Vorderingen op participanten en op maatschappijen waarin wordt deelgenomen</v>
      </c>
      <c r="L741" s="38" t="str">
        <f t="shared" si="134"/>
        <v>BFvaVopVpl</v>
      </c>
      <c r="M741" s="38" t="str">
        <f t="shared" si="128"/>
        <v>Vorderingen op participanten en op maatschappijen waarin wordt deelgenomen (langlopend)</v>
      </c>
      <c r="N741" s="38" t="str">
        <f t="shared" si="135"/>
        <v>BFvaVopVplKod</v>
      </c>
      <c r="O741" s="38" t="str">
        <f t="shared" si="129"/>
        <v>Kortlopend deel vorderingen op participanten en op maatschappijen waarin wordt deelgenomen (langlopend)</v>
      </c>
      <c r="V741" s="37" t="str">
        <f t="shared" si="130"/>
        <v/>
      </c>
    </row>
    <row r="742" spans="1:22" ht="31.5" x14ac:dyDescent="0.25">
      <c r="A742" s="54" t="s">
        <v>1535</v>
      </c>
      <c r="B742" s="55">
        <v>306010.09999999998</v>
      </c>
      <c r="C742" s="54" t="s">
        <v>1536</v>
      </c>
      <c r="D742" s="56" t="s">
        <v>10</v>
      </c>
      <c r="E742" s="57">
        <v>5</v>
      </c>
      <c r="F742" s="38" t="str">
        <f t="shared" si="131"/>
        <v>B</v>
      </c>
      <c r="G742" s="38" t="str">
        <f t="shared" si="125"/>
        <v>Balans</v>
      </c>
      <c r="H742" s="38" t="str">
        <f t="shared" si="132"/>
        <v>BFva</v>
      </c>
      <c r="I742" s="38" t="str">
        <f t="shared" si="126"/>
        <v>FINANCIËLE VASTE ACTIVA</v>
      </c>
      <c r="J742" s="38" t="str">
        <f t="shared" si="133"/>
        <v>BFvaVop</v>
      </c>
      <c r="K742" s="38" t="str">
        <f t="shared" si="127"/>
        <v>Vorderingen op participanten en op maatschappijen waarin wordt deelgenomen</v>
      </c>
      <c r="L742" s="38" t="str">
        <f t="shared" si="134"/>
        <v>BFvaVopVpl</v>
      </c>
      <c r="M742" s="38" t="str">
        <f t="shared" si="128"/>
        <v>Vorderingen op participanten en op maatschappijen waarin wordt deelgenomen (langlopend)</v>
      </c>
      <c r="N742" s="38" t="str">
        <f t="shared" si="135"/>
        <v>BFvaVopVplOvm</v>
      </c>
      <c r="O742" s="38" t="str">
        <f t="shared" si="129"/>
        <v>Overige mutaties vorderingen op participanten en op maatschappijen waarin wordt deelgenomen (langlopend)</v>
      </c>
      <c r="V742" s="37" t="str">
        <f t="shared" si="130"/>
        <v/>
      </c>
    </row>
    <row r="743" spans="1:22" ht="30" x14ac:dyDescent="0.25">
      <c r="A743" s="43" t="s">
        <v>1537</v>
      </c>
      <c r="B743" s="44" t="s">
        <v>1538</v>
      </c>
      <c r="C743" s="43" t="s">
        <v>1539</v>
      </c>
      <c r="D743" s="45" t="s">
        <v>10</v>
      </c>
      <c r="E743" s="46">
        <v>3</v>
      </c>
      <c r="F743" s="38" t="str">
        <f t="shared" si="131"/>
        <v>B</v>
      </c>
      <c r="G743" s="38" t="str">
        <f t="shared" ref="G743:G806" si="136">LOOKUP(F743,A:A,C:C)</f>
        <v>Balans</v>
      </c>
      <c r="H743" s="38" t="str">
        <f t="shared" si="132"/>
        <v>BFva</v>
      </c>
      <c r="I743" s="38" t="str">
        <f t="shared" ref="I743:I806" si="137">IF(ISERROR(VLOOKUP(H743,A:C,3,FALSE)),"",VLOOKUP(H743,A:C,3,FALSE))</f>
        <v>FINANCIËLE VASTE ACTIVA</v>
      </c>
      <c r="J743" s="38" t="str">
        <f t="shared" si="133"/>
        <v>BFvaVov</v>
      </c>
      <c r="K743" s="38" t="str">
        <f t="shared" ref="K743:K806" si="138">IF(ISERROR(VLOOKUP(J743,A:C,3,FALSE)),"",VLOOKUP(J743,A:C,3,FALSE))</f>
        <v>Vorderingen op overige verbonden maatschappijen</v>
      </c>
      <c r="L743" s="38" t="str">
        <f t="shared" si="134"/>
        <v/>
      </c>
      <c r="M743" s="38" t="str">
        <f t="shared" ref="M743:M806" si="139">IF(ISERROR(VLOOKUP(L743,A:C,3,FALSE)),"",VLOOKUP(L743,A:C,3,FALSE))</f>
        <v/>
      </c>
      <c r="N743" s="38" t="str">
        <f t="shared" si="135"/>
        <v/>
      </c>
      <c r="O743" s="38" t="str">
        <f t="shared" ref="O743:O806" si="140">IF(ISERROR(VLOOKUP(N743,A:C,3,FALSE)),"",VLOOKUP(N743,A:C,3,FALSE))</f>
        <v/>
      </c>
      <c r="R743" s="47">
        <v>430</v>
      </c>
      <c r="S743" s="48" t="s">
        <v>1539</v>
      </c>
      <c r="T743" s="37">
        <v>62</v>
      </c>
      <c r="U743" s="48" t="s">
        <v>5664</v>
      </c>
      <c r="V743" s="37">
        <f t="shared" si="130"/>
        <v>1</v>
      </c>
    </row>
    <row r="744" spans="1:22" x14ac:dyDescent="0.25">
      <c r="A744" s="49" t="s">
        <v>1540</v>
      </c>
      <c r="B744" s="50" t="s">
        <v>1541</v>
      </c>
      <c r="C744" s="49" t="s">
        <v>1542</v>
      </c>
      <c r="D744" s="61" t="s">
        <v>10</v>
      </c>
      <c r="E744" s="62">
        <v>4</v>
      </c>
      <c r="F744" s="38" t="str">
        <f t="shared" si="131"/>
        <v>B</v>
      </c>
      <c r="G744" s="38" t="str">
        <f t="shared" si="136"/>
        <v>Balans</v>
      </c>
      <c r="H744" s="38" t="str">
        <f t="shared" si="132"/>
        <v>BFva</v>
      </c>
      <c r="I744" s="38" t="str">
        <f t="shared" si="137"/>
        <v>FINANCIËLE VASTE ACTIVA</v>
      </c>
      <c r="J744" s="38" t="str">
        <f t="shared" si="133"/>
        <v>BFvaVov</v>
      </c>
      <c r="K744" s="38" t="str">
        <f t="shared" si="138"/>
        <v>Vorderingen op overige verbonden maatschappijen</v>
      </c>
      <c r="L744" s="38" t="str">
        <f t="shared" si="134"/>
        <v>BFvaVovVol</v>
      </c>
      <c r="M744" s="38" t="str">
        <f t="shared" si="139"/>
        <v>Vorderingen op overige verbonden maatschappijen (langlopend)</v>
      </c>
      <c r="N744" s="38" t="str">
        <f t="shared" si="135"/>
        <v/>
      </c>
      <c r="O744" s="38" t="str">
        <f t="shared" si="140"/>
        <v/>
      </c>
      <c r="V744" s="37" t="str">
        <f t="shared" si="130"/>
        <v/>
      </c>
    </row>
    <row r="745" spans="1:22" x14ac:dyDescent="0.25">
      <c r="A745" s="54" t="s">
        <v>1543</v>
      </c>
      <c r="B745" s="55">
        <v>307010.01</v>
      </c>
      <c r="C745" s="54" t="s">
        <v>1544</v>
      </c>
      <c r="D745" s="56" t="s">
        <v>10</v>
      </c>
      <c r="E745" s="57">
        <v>5</v>
      </c>
      <c r="F745" s="38" t="str">
        <f t="shared" si="131"/>
        <v>B</v>
      </c>
      <c r="G745" s="38" t="str">
        <f t="shared" si="136"/>
        <v>Balans</v>
      </c>
      <c r="H745" s="38" t="str">
        <f t="shared" si="132"/>
        <v>BFva</v>
      </c>
      <c r="I745" s="38" t="str">
        <f t="shared" si="137"/>
        <v>FINANCIËLE VASTE ACTIVA</v>
      </c>
      <c r="J745" s="38" t="str">
        <f t="shared" si="133"/>
        <v>BFvaVov</v>
      </c>
      <c r="K745" s="38" t="str">
        <f t="shared" si="138"/>
        <v>Vorderingen op overige verbonden maatschappijen</v>
      </c>
      <c r="L745" s="38" t="str">
        <f t="shared" si="134"/>
        <v>BFvaVovVol</v>
      </c>
      <c r="M745" s="38" t="str">
        <f t="shared" si="139"/>
        <v>Vorderingen op overige verbonden maatschappijen (langlopend)</v>
      </c>
      <c r="N745" s="38" t="str">
        <f t="shared" si="135"/>
        <v>BFvaVovVolBeg</v>
      </c>
      <c r="O745" s="38" t="str">
        <f t="shared" si="140"/>
        <v>Beginbalans vorderingen op overige verbonden maatschappijen (langlopend)</v>
      </c>
      <c r="V745" s="37" t="str">
        <f t="shared" si="130"/>
        <v/>
      </c>
    </row>
    <row r="746" spans="1:22" x14ac:dyDescent="0.25">
      <c r="A746" s="54" t="s">
        <v>1545</v>
      </c>
      <c r="B746" s="55">
        <v>307010.02</v>
      </c>
      <c r="C746" s="54" t="s">
        <v>1546</v>
      </c>
      <c r="D746" s="56" t="s">
        <v>10</v>
      </c>
      <c r="E746" s="57">
        <v>5</v>
      </c>
      <c r="F746" s="38" t="str">
        <f t="shared" si="131"/>
        <v>B</v>
      </c>
      <c r="G746" s="38" t="str">
        <f t="shared" si="136"/>
        <v>Balans</v>
      </c>
      <c r="H746" s="38" t="str">
        <f t="shared" si="132"/>
        <v>BFva</v>
      </c>
      <c r="I746" s="38" t="str">
        <f t="shared" si="137"/>
        <v>FINANCIËLE VASTE ACTIVA</v>
      </c>
      <c r="J746" s="38" t="str">
        <f t="shared" si="133"/>
        <v>BFvaVov</v>
      </c>
      <c r="K746" s="38" t="str">
        <f t="shared" si="138"/>
        <v>Vorderingen op overige verbonden maatschappijen</v>
      </c>
      <c r="L746" s="38" t="str">
        <f t="shared" si="134"/>
        <v>BFvaVovVol</v>
      </c>
      <c r="M746" s="38" t="str">
        <f t="shared" si="139"/>
        <v>Vorderingen op overige verbonden maatschappijen (langlopend)</v>
      </c>
      <c r="N746" s="38" t="str">
        <f t="shared" si="135"/>
        <v>BFvaVovVolVer</v>
      </c>
      <c r="O746" s="38" t="str">
        <f t="shared" si="140"/>
        <v>Verstrekkingen vorderingen op overige verbonden maatschappijen (langlopend)</v>
      </c>
      <c r="V746" s="37" t="str">
        <f t="shared" si="130"/>
        <v/>
      </c>
    </row>
    <row r="747" spans="1:22" x14ac:dyDescent="0.25">
      <c r="A747" s="54" t="s">
        <v>1547</v>
      </c>
      <c r="B747" s="55">
        <v>307010.03000000003</v>
      </c>
      <c r="C747" s="54" t="s">
        <v>1548</v>
      </c>
      <c r="D747" s="56" t="s">
        <v>24</v>
      </c>
      <c r="E747" s="57">
        <v>5</v>
      </c>
      <c r="F747" s="38" t="str">
        <f t="shared" si="131"/>
        <v>B</v>
      </c>
      <c r="G747" s="38" t="str">
        <f t="shared" si="136"/>
        <v>Balans</v>
      </c>
      <c r="H747" s="38" t="str">
        <f t="shared" si="132"/>
        <v>BFva</v>
      </c>
      <c r="I747" s="38" t="str">
        <f t="shared" si="137"/>
        <v>FINANCIËLE VASTE ACTIVA</v>
      </c>
      <c r="J747" s="38" t="str">
        <f t="shared" si="133"/>
        <v>BFvaVov</v>
      </c>
      <c r="K747" s="38" t="str">
        <f t="shared" si="138"/>
        <v>Vorderingen op overige verbonden maatschappijen</v>
      </c>
      <c r="L747" s="38" t="str">
        <f t="shared" si="134"/>
        <v>BFvaVovVol</v>
      </c>
      <c r="M747" s="38" t="str">
        <f t="shared" si="139"/>
        <v>Vorderingen op overige verbonden maatschappijen (langlopend)</v>
      </c>
      <c r="N747" s="38" t="str">
        <f t="shared" si="135"/>
        <v>BFvaVovVolAfl</v>
      </c>
      <c r="O747" s="38" t="str">
        <f t="shared" si="140"/>
        <v>Aflossingen vorderingen op overige verbonden maatschappijen (langlopend)</v>
      </c>
      <c r="V747" s="37" t="str">
        <f t="shared" si="130"/>
        <v/>
      </c>
    </row>
    <row r="748" spans="1:22" ht="31.5" x14ac:dyDescent="0.25">
      <c r="A748" s="54" t="s">
        <v>1549</v>
      </c>
      <c r="B748" s="55">
        <v>307010.03999999998</v>
      </c>
      <c r="C748" s="54" t="s">
        <v>1550</v>
      </c>
      <c r="D748" s="56" t="s">
        <v>10</v>
      </c>
      <c r="E748" s="57">
        <v>5</v>
      </c>
      <c r="F748" s="38" t="str">
        <f t="shared" si="131"/>
        <v>B</v>
      </c>
      <c r="G748" s="38" t="str">
        <f t="shared" si="136"/>
        <v>Balans</v>
      </c>
      <c r="H748" s="38" t="str">
        <f t="shared" si="132"/>
        <v>BFva</v>
      </c>
      <c r="I748" s="38" t="str">
        <f t="shared" si="137"/>
        <v>FINANCIËLE VASTE ACTIVA</v>
      </c>
      <c r="J748" s="38" t="str">
        <f t="shared" si="133"/>
        <v>BFvaVov</v>
      </c>
      <c r="K748" s="38" t="str">
        <f t="shared" si="138"/>
        <v>Vorderingen op overige verbonden maatschappijen</v>
      </c>
      <c r="L748" s="38" t="str">
        <f t="shared" si="134"/>
        <v>BFvaVovVol</v>
      </c>
      <c r="M748" s="38" t="str">
        <f t="shared" si="139"/>
        <v>Vorderingen op overige verbonden maatschappijen (langlopend)</v>
      </c>
      <c r="N748" s="38" t="str">
        <f t="shared" si="135"/>
        <v>BFvaVovVolAdo</v>
      </c>
      <c r="O748" s="38" t="str">
        <f t="shared" si="140"/>
        <v>Aankopen door overnames vorderingen op overige verbonden maatschappijen (langlopend)</v>
      </c>
      <c r="V748" s="37" t="str">
        <f t="shared" si="130"/>
        <v/>
      </c>
    </row>
    <row r="749" spans="1:22" ht="31.5" x14ac:dyDescent="0.25">
      <c r="A749" s="54" t="s">
        <v>1551</v>
      </c>
      <c r="B749" s="55">
        <v>307010.05</v>
      </c>
      <c r="C749" s="54" t="s">
        <v>1552</v>
      </c>
      <c r="D749" s="56" t="s">
        <v>24</v>
      </c>
      <c r="E749" s="57">
        <v>5</v>
      </c>
      <c r="F749" s="38" t="str">
        <f t="shared" si="131"/>
        <v>B</v>
      </c>
      <c r="G749" s="38" t="str">
        <f t="shared" si="136"/>
        <v>Balans</v>
      </c>
      <c r="H749" s="38" t="str">
        <f t="shared" si="132"/>
        <v>BFva</v>
      </c>
      <c r="I749" s="38" t="str">
        <f t="shared" si="137"/>
        <v>FINANCIËLE VASTE ACTIVA</v>
      </c>
      <c r="J749" s="38" t="str">
        <f t="shared" si="133"/>
        <v>BFvaVov</v>
      </c>
      <c r="K749" s="38" t="str">
        <f t="shared" si="138"/>
        <v>Vorderingen op overige verbonden maatschappijen</v>
      </c>
      <c r="L749" s="38" t="str">
        <f t="shared" si="134"/>
        <v>BFvaVovVol</v>
      </c>
      <c r="M749" s="38" t="str">
        <f t="shared" si="139"/>
        <v>Vorderingen op overige verbonden maatschappijen (langlopend)</v>
      </c>
      <c r="N749" s="38" t="str">
        <f t="shared" si="135"/>
        <v>BFvaVovVolWvr</v>
      </c>
      <c r="O749" s="38" t="str">
        <f t="shared" si="140"/>
        <v>Waardeverminderingen vorderingen op overige verbonden maatschappijen (langlopend)</v>
      </c>
      <c r="V749" s="37" t="str">
        <f t="shared" si="130"/>
        <v/>
      </c>
    </row>
    <row r="750" spans="1:22" ht="31.5" x14ac:dyDescent="0.25">
      <c r="A750" s="54" t="s">
        <v>1553</v>
      </c>
      <c r="B750" s="55">
        <v>307010.06</v>
      </c>
      <c r="C750" s="54" t="s">
        <v>1554</v>
      </c>
      <c r="D750" s="56" t="s">
        <v>10</v>
      </c>
      <c r="E750" s="57">
        <v>5</v>
      </c>
      <c r="F750" s="38" t="str">
        <f t="shared" si="131"/>
        <v>B</v>
      </c>
      <c r="G750" s="38" t="str">
        <f t="shared" si="136"/>
        <v>Balans</v>
      </c>
      <c r="H750" s="38" t="str">
        <f t="shared" si="132"/>
        <v>BFva</v>
      </c>
      <c r="I750" s="38" t="str">
        <f t="shared" si="137"/>
        <v>FINANCIËLE VASTE ACTIVA</v>
      </c>
      <c r="J750" s="38" t="str">
        <f t="shared" si="133"/>
        <v>BFvaVov</v>
      </c>
      <c r="K750" s="38" t="str">
        <f t="shared" si="138"/>
        <v>Vorderingen op overige verbonden maatschappijen</v>
      </c>
      <c r="L750" s="38" t="str">
        <f t="shared" si="134"/>
        <v>BFvaVovVol</v>
      </c>
      <c r="M750" s="38" t="str">
        <f t="shared" si="139"/>
        <v>Vorderingen op overige verbonden maatschappijen (langlopend)</v>
      </c>
      <c r="N750" s="38" t="str">
        <f t="shared" si="135"/>
        <v>BFvaVovVolTvw</v>
      </c>
      <c r="O750" s="38" t="str">
        <f t="shared" si="140"/>
        <v>Terugneming van waardeverminderingen vorderingen op overige verbonden maatschappijen (langlopend)</v>
      </c>
      <c r="V750" s="37" t="str">
        <f t="shared" si="130"/>
        <v/>
      </c>
    </row>
    <row r="751" spans="1:22" ht="31.5" x14ac:dyDescent="0.25">
      <c r="A751" s="54" t="s">
        <v>1555</v>
      </c>
      <c r="B751" s="55">
        <v>307010.07</v>
      </c>
      <c r="C751" s="54" t="s">
        <v>1556</v>
      </c>
      <c r="D751" s="56" t="s">
        <v>10</v>
      </c>
      <c r="E751" s="57">
        <v>5</v>
      </c>
      <c r="F751" s="38" t="str">
        <f t="shared" si="131"/>
        <v>B</v>
      </c>
      <c r="G751" s="38" t="str">
        <f t="shared" si="136"/>
        <v>Balans</v>
      </c>
      <c r="H751" s="38" t="str">
        <f t="shared" si="132"/>
        <v>BFva</v>
      </c>
      <c r="I751" s="38" t="str">
        <f t="shared" si="137"/>
        <v>FINANCIËLE VASTE ACTIVA</v>
      </c>
      <c r="J751" s="38" t="str">
        <f t="shared" si="133"/>
        <v>BFvaVov</v>
      </c>
      <c r="K751" s="38" t="str">
        <f t="shared" si="138"/>
        <v>Vorderingen op overige verbonden maatschappijen</v>
      </c>
      <c r="L751" s="38" t="str">
        <f t="shared" si="134"/>
        <v>BFvaVovVol</v>
      </c>
      <c r="M751" s="38" t="str">
        <f t="shared" si="139"/>
        <v>Vorderingen op overige verbonden maatschappijen (langlopend)</v>
      </c>
      <c r="N751" s="38" t="str">
        <f t="shared" si="135"/>
        <v>BFvaVovVolAid</v>
      </c>
      <c r="O751" s="38" t="str">
        <f t="shared" si="140"/>
        <v>Aandeel in directe vermogenstransacties vorderingen op overige verbonden maatschappijen (langlopend)</v>
      </c>
      <c r="V751" s="37" t="str">
        <f t="shared" si="130"/>
        <v/>
      </c>
    </row>
    <row r="752" spans="1:22" ht="31.5" x14ac:dyDescent="0.25">
      <c r="A752" s="54" t="s">
        <v>1557</v>
      </c>
      <c r="B752" s="55">
        <v>307010.08</v>
      </c>
      <c r="C752" s="54" t="s">
        <v>1558</v>
      </c>
      <c r="D752" s="56" t="s">
        <v>10</v>
      </c>
      <c r="E752" s="57">
        <v>5</v>
      </c>
      <c r="F752" s="38" t="str">
        <f t="shared" si="131"/>
        <v>B</v>
      </c>
      <c r="G752" s="38" t="str">
        <f t="shared" si="136"/>
        <v>Balans</v>
      </c>
      <c r="H752" s="38" t="str">
        <f t="shared" si="132"/>
        <v>BFva</v>
      </c>
      <c r="I752" s="38" t="str">
        <f t="shared" si="137"/>
        <v>FINANCIËLE VASTE ACTIVA</v>
      </c>
      <c r="J752" s="38" t="str">
        <f t="shared" si="133"/>
        <v>BFvaVov</v>
      </c>
      <c r="K752" s="38" t="str">
        <f t="shared" si="138"/>
        <v>Vorderingen op overige verbonden maatschappijen</v>
      </c>
      <c r="L752" s="38" t="str">
        <f t="shared" si="134"/>
        <v>BFvaVovVol</v>
      </c>
      <c r="M752" s="38" t="str">
        <f t="shared" si="139"/>
        <v>Vorderingen op overige verbonden maatschappijen (langlopend)</v>
      </c>
      <c r="N752" s="38" t="str">
        <f t="shared" si="135"/>
        <v>BFvaVovVolOmv</v>
      </c>
      <c r="O752" s="38" t="str">
        <f t="shared" si="140"/>
        <v>Omrekeningsverschillen vorderingen op overige verbonden maatschappijen (langlopend)</v>
      </c>
      <c r="V752" s="37" t="str">
        <f t="shared" si="130"/>
        <v/>
      </c>
    </row>
    <row r="753" spans="1:22" x14ac:dyDescent="0.25">
      <c r="A753" s="54" t="s">
        <v>1559</v>
      </c>
      <c r="B753" s="55">
        <v>307010.09000000003</v>
      </c>
      <c r="C753" s="54" t="s">
        <v>1560</v>
      </c>
      <c r="D753" s="56" t="s">
        <v>24</v>
      </c>
      <c r="E753" s="57">
        <v>5</v>
      </c>
      <c r="F753" s="38" t="str">
        <f t="shared" si="131"/>
        <v>B</v>
      </c>
      <c r="G753" s="38" t="str">
        <f t="shared" si="136"/>
        <v>Balans</v>
      </c>
      <c r="H753" s="38" t="str">
        <f t="shared" si="132"/>
        <v>BFva</v>
      </c>
      <c r="I753" s="38" t="str">
        <f t="shared" si="137"/>
        <v>FINANCIËLE VASTE ACTIVA</v>
      </c>
      <c r="J753" s="38" t="str">
        <f t="shared" si="133"/>
        <v>BFvaVov</v>
      </c>
      <c r="K753" s="38" t="str">
        <f t="shared" si="138"/>
        <v>Vorderingen op overige verbonden maatschappijen</v>
      </c>
      <c r="L753" s="38" t="str">
        <f t="shared" si="134"/>
        <v>BFvaVovVol</v>
      </c>
      <c r="M753" s="38" t="str">
        <f t="shared" si="139"/>
        <v>Vorderingen op overige verbonden maatschappijen (langlopend)</v>
      </c>
      <c r="N753" s="38" t="str">
        <f t="shared" si="135"/>
        <v>BFvaVovVolKod</v>
      </c>
      <c r="O753" s="38" t="str">
        <f t="shared" si="140"/>
        <v>Kortlopend deel vorderingen op overige verbonden maatschappijen (langlopend)</v>
      </c>
      <c r="V753" s="37" t="str">
        <f t="shared" si="130"/>
        <v/>
      </c>
    </row>
    <row r="754" spans="1:22" x14ac:dyDescent="0.25">
      <c r="A754" s="54" t="s">
        <v>1561</v>
      </c>
      <c r="B754" s="55">
        <v>307010.09999999998</v>
      </c>
      <c r="C754" s="54" t="s">
        <v>1562</v>
      </c>
      <c r="D754" s="56" t="s">
        <v>10</v>
      </c>
      <c r="E754" s="57">
        <v>5</v>
      </c>
      <c r="F754" s="38" t="str">
        <f t="shared" si="131"/>
        <v>B</v>
      </c>
      <c r="G754" s="38" t="str">
        <f t="shared" si="136"/>
        <v>Balans</v>
      </c>
      <c r="H754" s="38" t="str">
        <f t="shared" si="132"/>
        <v>BFva</v>
      </c>
      <c r="I754" s="38" t="str">
        <f t="shared" si="137"/>
        <v>FINANCIËLE VASTE ACTIVA</v>
      </c>
      <c r="J754" s="38" t="str">
        <f t="shared" si="133"/>
        <v>BFvaVov</v>
      </c>
      <c r="K754" s="38" t="str">
        <f t="shared" si="138"/>
        <v>Vorderingen op overige verbonden maatschappijen</v>
      </c>
      <c r="L754" s="38" t="str">
        <f t="shared" si="134"/>
        <v>BFvaVovVol</v>
      </c>
      <c r="M754" s="38" t="str">
        <f t="shared" si="139"/>
        <v>Vorderingen op overige verbonden maatschappijen (langlopend)</v>
      </c>
      <c r="N754" s="38" t="str">
        <f t="shared" si="135"/>
        <v>BFvaVovVolOvm</v>
      </c>
      <c r="O754" s="38" t="str">
        <f t="shared" si="140"/>
        <v>Overige mutaties vorderingen op overige verbonden maatschappijen (langlopend)</v>
      </c>
      <c r="V754" s="37" t="str">
        <f t="shared" si="130"/>
        <v/>
      </c>
    </row>
    <row r="755" spans="1:22" x14ac:dyDescent="0.25">
      <c r="A755" s="43" t="s">
        <v>1563</v>
      </c>
      <c r="B755" s="44" t="s">
        <v>1564</v>
      </c>
      <c r="C755" s="43" t="s">
        <v>1565</v>
      </c>
      <c r="D755" s="45" t="s">
        <v>10</v>
      </c>
      <c r="E755" s="46">
        <v>3</v>
      </c>
      <c r="F755" s="38" t="str">
        <f t="shared" si="131"/>
        <v>B</v>
      </c>
      <c r="G755" s="38" t="str">
        <f t="shared" si="136"/>
        <v>Balans</v>
      </c>
      <c r="H755" s="38" t="str">
        <f t="shared" si="132"/>
        <v>BFva</v>
      </c>
      <c r="I755" s="38" t="str">
        <f t="shared" si="137"/>
        <v>FINANCIËLE VASTE ACTIVA</v>
      </c>
      <c r="J755" s="38" t="str">
        <f t="shared" si="133"/>
        <v>BFvaLbv</v>
      </c>
      <c r="K755" s="38" t="str">
        <f t="shared" si="138"/>
        <v>Latente belastingvorderingen</v>
      </c>
      <c r="L755" s="38" t="str">
        <f t="shared" si="134"/>
        <v/>
      </c>
      <c r="M755" s="38" t="str">
        <f t="shared" si="139"/>
        <v/>
      </c>
      <c r="N755" s="38" t="str">
        <f t="shared" si="135"/>
        <v/>
      </c>
      <c r="O755" s="38" t="str">
        <f t="shared" si="140"/>
        <v/>
      </c>
      <c r="V755" s="37" t="str">
        <f t="shared" si="130"/>
        <v/>
      </c>
    </row>
    <row r="756" spans="1:22" x14ac:dyDescent="0.25">
      <c r="A756" s="49" t="s">
        <v>1566</v>
      </c>
      <c r="B756" s="50" t="s">
        <v>1567</v>
      </c>
      <c r="C756" s="49" t="s">
        <v>1568</v>
      </c>
      <c r="D756" s="61" t="s">
        <v>10</v>
      </c>
      <c r="E756" s="62">
        <v>4</v>
      </c>
      <c r="F756" s="38" t="str">
        <f t="shared" si="131"/>
        <v>B</v>
      </c>
      <c r="G756" s="38" t="str">
        <f t="shared" si="136"/>
        <v>Balans</v>
      </c>
      <c r="H756" s="38" t="str">
        <f t="shared" si="132"/>
        <v>BFva</v>
      </c>
      <c r="I756" s="38" t="str">
        <f t="shared" si="137"/>
        <v>FINANCIËLE VASTE ACTIVA</v>
      </c>
      <c r="J756" s="38" t="str">
        <f t="shared" si="133"/>
        <v>BFvaLbv</v>
      </c>
      <c r="K756" s="38" t="str">
        <f t="shared" si="138"/>
        <v>Latente belastingvorderingen</v>
      </c>
      <c r="L756" s="38" t="str">
        <f t="shared" si="134"/>
        <v>BFvaLbvBll</v>
      </c>
      <c r="M756" s="38" t="str">
        <f t="shared" si="139"/>
        <v>Latente belastingvorderingen (langlopend)</v>
      </c>
      <c r="N756" s="38" t="str">
        <f t="shared" si="135"/>
        <v/>
      </c>
      <c r="O756" s="38" t="str">
        <f t="shared" si="140"/>
        <v/>
      </c>
      <c r="V756" s="37" t="str">
        <f t="shared" si="130"/>
        <v/>
      </c>
    </row>
    <row r="757" spans="1:22" x14ac:dyDescent="0.25">
      <c r="A757" s="54" t="s">
        <v>1569</v>
      </c>
      <c r="B757" s="55">
        <v>308010.01</v>
      </c>
      <c r="C757" s="54" t="s">
        <v>1570</v>
      </c>
      <c r="D757" s="56" t="s">
        <v>10</v>
      </c>
      <c r="E757" s="57">
        <v>5</v>
      </c>
      <c r="F757" s="38" t="str">
        <f t="shared" si="131"/>
        <v>B</v>
      </c>
      <c r="G757" s="38" t="str">
        <f t="shared" si="136"/>
        <v>Balans</v>
      </c>
      <c r="H757" s="38" t="str">
        <f t="shared" si="132"/>
        <v>BFva</v>
      </c>
      <c r="I757" s="38" t="str">
        <f t="shared" si="137"/>
        <v>FINANCIËLE VASTE ACTIVA</v>
      </c>
      <c r="J757" s="38" t="str">
        <f t="shared" si="133"/>
        <v>BFvaLbv</v>
      </c>
      <c r="K757" s="38" t="str">
        <f t="shared" si="138"/>
        <v>Latente belastingvorderingen</v>
      </c>
      <c r="L757" s="38" t="str">
        <f t="shared" si="134"/>
        <v>BFvaLbvBll</v>
      </c>
      <c r="M757" s="38" t="str">
        <f t="shared" si="139"/>
        <v>Latente belastingvorderingen (langlopend)</v>
      </c>
      <c r="N757" s="38" t="str">
        <f t="shared" si="135"/>
        <v>BFvaLbvBllBeg</v>
      </c>
      <c r="O757" s="38" t="str">
        <f t="shared" si="140"/>
        <v>Beginbalans latente belastingvorderingen (langlopend)</v>
      </c>
      <c r="V757" s="37" t="str">
        <f t="shared" si="130"/>
        <v/>
      </c>
    </row>
    <row r="758" spans="1:22" x14ac:dyDescent="0.25">
      <c r="A758" s="54" t="s">
        <v>1571</v>
      </c>
      <c r="B758" s="55">
        <v>308010.02</v>
      </c>
      <c r="C758" s="54" t="s">
        <v>1572</v>
      </c>
      <c r="D758" s="56" t="s">
        <v>10</v>
      </c>
      <c r="E758" s="57">
        <v>5</v>
      </c>
      <c r="F758" s="38" t="str">
        <f t="shared" si="131"/>
        <v>B</v>
      </c>
      <c r="G758" s="38" t="str">
        <f t="shared" si="136"/>
        <v>Balans</v>
      </c>
      <c r="H758" s="38" t="str">
        <f t="shared" si="132"/>
        <v>BFva</v>
      </c>
      <c r="I758" s="38" t="str">
        <f t="shared" si="137"/>
        <v>FINANCIËLE VASTE ACTIVA</v>
      </c>
      <c r="J758" s="38" t="str">
        <f t="shared" si="133"/>
        <v>BFvaLbv</v>
      </c>
      <c r="K758" s="38" t="str">
        <f t="shared" si="138"/>
        <v>Latente belastingvorderingen</v>
      </c>
      <c r="L758" s="38" t="str">
        <f t="shared" si="134"/>
        <v>BFvaLbvBll</v>
      </c>
      <c r="M758" s="38" t="str">
        <f t="shared" si="139"/>
        <v>Latente belastingvorderingen (langlopend)</v>
      </c>
      <c r="N758" s="38" t="str">
        <f t="shared" si="135"/>
        <v>BFvaLbvBllBvs</v>
      </c>
      <c r="O758" s="38" t="str">
        <f t="shared" si="140"/>
        <v>Belastingeffect van stelselwijziging latente belastingvorderingen (langlopend)</v>
      </c>
      <c r="V758" s="37" t="str">
        <f t="shared" si="130"/>
        <v/>
      </c>
    </row>
    <row r="759" spans="1:22" ht="31.5" x14ac:dyDescent="0.25">
      <c r="A759" s="54" t="s">
        <v>1573</v>
      </c>
      <c r="B759" s="55">
        <v>308010.03000000003</v>
      </c>
      <c r="C759" s="54" t="s">
        <v>1574</v>
      </c>
      <c r="D759" s="56" t="s">
        <v>10</v>
      </c>
      <c r="E759" s="57">
        <v>5</v>
      </c>
      <c r="F759" s="38" t="str">
        <f t="shared" si="131"/>
        <v>B</v>
      </c>
      <c r="G759" s="38" t="str">
        <f t="shared" si="136"/>
        <v>Balans</v>
      </c>
      <c r="H759" s="38" t="str">
        <f t="shared" si="132"/>
        <v>BFva</v>
      </c>
      <c r="I759" s="38" t="str">
        <f t="shared" si="137"/>
        <v>FINANCIËLE VASTE ACTIVA</v>
      </c>
      <c r="J759" s="38" t="str">
        <f t="shared" si="133"/>
        <v>BFvaLbv</v>
      </c>
      <c r="K759" s="38" t="str">
        <f t="shared" si="138"/>
        <v>Latente belastingvorderingen</v>
      </c>
      <c r="L759" s="38" t="str">
        <f t="shared" si="134"/>
        <v>BFvaLbvBll</v>
      </c>
      <c r="M759" s="38" t="str">
        <f t="shared" si="139"/>
        <v>Latente belastingvorderingen (langlopend)</v>
      </c>
      <c r="N759" s="38" t="str">
        <f t="shared" si="135"/>
        <v>BFvaLbvBllBrh</v>
      </c>
      <c r="O759" s="38" t="str">
        <f t="shared" si="140"/>
        <v>Belastingeffecten op gerealiseerde herwaarderingen latente belastingvorderingen (langlopend)</v>
      </c>
      <c r="V759" s="37" t="str">
        <f t="shared" si="130"/>
        <v/>
      </c>
    </row>
    <row r="760" spans="1:22" ht="31.5" x14ac:dyDescent="0.25">
      <c r="A760" s="54" t="s">
        <v>1575</v>
      </c>
      <c r="B760" s="55">
        <v>308010.03999999998</v>
      </c>
      <c r="C760" s="54" t="s">
        <v>1576</v>
      </c>
      <c r="D760" s="56" t="s">
        <v>24</v>
      </c>
      <c r="E760" s="57">
        <v>5</v>
      </c>
      <c r="F760" s="38" t="str">
        <f t="shared" si="131"/>
        <v>B</v>
      </c>
      <c r="G760" s="38" t="str">
        <f t="shared" si="136"/>
        <v>Balans</v>
      </c>
      <c r="H760" s="38" t="str">
        <f t="shared" si="132"/>
        <v>BFva</v>
      </c>
      <c r="I760" s="38" t="str">
        <f t="shared" si="137"/>
        <v>FINANCIËLE VASTE ACTIVA</v>
      </c>
      <c r="J760" s="38" t="str">
        <f t="shared" si="133"/>
        <v>BFvaLbv</v>
      </c>
      <c r="K760" s="38" t="str">
        <f t="shared" si="138"/>
        <v>Latente belastingvorderingen</v>
      </c>
      <c r="L760" s="38" t="str">
        <f t="shared" si="134"/>
        <v>BFvaLbvBll</v>
      </c>
      <c r="M760" s="38" t="str">
        <f t="shared" si="139"/>
        <v>Latente belastingvorderingen (langlopend)</v>
      </c>
      <c r="N760" s="38" t="str">
        <f t="shared" si="135"/>
        <v>BFvaLbvBllBvh</v>
      </c>
      <c r="O760" s="38" t="str">
        <f t="shared" si="140"/>
        <v>Belastingeffecten op gevormde herwaarderingen latente belastingvorderingen (langlopend)</v>
      </c>
      <c r="V760" s="37" t="str">
        <f t="shared" si="130"/>
        <v/>
      </c>
    </row>
    <row r="761" spans="1:22" x14ac:dyDescent="0.25">
      <c r="A761" s="54" t="s">
        <v>1577</v>
      </c>
      <c r="B761" s="55">
        <v>308010.05</v>
      </c>
      <c r="C761" s="54" t="s">
        <v>1578</v>
      </c>
      <c r="D761" s="56" t="s">
        <v>10</v>
      </c>
      <c r="E761" s="57">
        <v>5</v>
      </c>
      <c r="F761" s="38" t="str">
        <f t="shared" si="131"/>
        <v>B</v>
      </c>
      <c r="G761" s="38" t="str">
        <f t="shared" si="136"/>
        <v>Balans</v>
      </c>
      <c r="H761" s="38" t="str">
        <f t="shared" si="132"/>
        <v>BFva</v>
      </c>
      <c r="I761" s="38" t="str">
        <f t="shared" si="137"/>
        <v>FINANCIËLE VASTE ACTIVA</v>
      </c>
      <c r="J761" s="38" t="str">
        <f t="shared" si="133"/>
        <v>BFvaLbv</v>
      </c>
      <c r="K761" s="38" t="str">
        <f t="shared" si="138"/>
        <v>Latente belastingvorderingen</v>
      </c>
      <c r="L761" s="38" t="str">
        <f t="shared" si="134"/>
        <v>BFvaLbvBll</v>
      </c>
      <c r="M761" s="38" t="str">
        <f t="shared" si="139"/>
        <v>Latente belastingvorderingen (langlopend)</v>
      </c>
      <c r="N761" s="38" t="str">
        <f t="shared" si="135"/>
        <v>BFvaLbvBllOvm</v>
      </c>
      <c r="O761" s="38" t="str">
        <f t="shared" si="140"/>
        <v>Overige mutaties latente belastingvorderingen (langlopend)</v>
      </c>
      <c r="V761" s="37" t="str">
        <f t="shared" si="130"/>
        <v/>
      </c>
    </row>
    <row r="762" spans="1:22" x14ac:dyDescent="0.25">
      <c r="A762" s="43" t="s">
        <v>1579</v>
      </c>
      <c r="B762" s="44" t="s">
        <v>1580</v>
      </c>
      <c r="C762" s="43" t="s">
        <v>1581</v>
      </c>
      <c r="D762" s="45" t="s">
        <v>10</v>
      </c>
      <c r="E762" s="46">
        <v>3</v>
      </c>
      <c r="F762" s="38" t="str">
        <f t="shared" si="131"/>
        <v>B</v>
      </c>
      <c r="G762" s="38" t="str">
        <f t="shared" si="136"/>
        <v>Balans</v>
      </c>
      <c r="H762" s="38" t="str">
        <f t="shared" si="132"/>
        <v>BFva</v>
      </c>
      <c r="I762" s="38" t="str">
        <f t="shared" si="137"/>
        <v>FINANCIËLE VASTE ACTIVA</v>
      </c>
      <c r="J762" s="38" t="str">
        <f t="shared" si="133"/>
        <v>BFvaOvr</v>
      </c>
      <c r="K762" s="38" t="str">
        <f t="shared" si="138"/>
        <v>Overige vorderingen</v>
      </c>
      <c r="L762" s="38" t="str">
        <f t="shared" si="134"/>
        <v/>
      </c>
      <c r="M762" s="38" t="str">
        <f t="shared" si="139"/>
        <v/>
      </c>
      <c r="N762" s="38" t="str">
        <f t="shared" si="135"/>
        <v/>
      </c>
      <c r="O762" s="38" t="str">
        <f t="shared" si="140"/>
        <v/>
      </c>
      <c r="V762" s="37" t="str">
        <f t="shared" si="130"/>
        <v/>
      </c>
    </row>
    <row r="763" spans="1:22" x14ac:dyDescent="0.25">
      <c r="A763" s="49" t="s">
        <v>1582</v>
      </c>
      <c r="B763" s="50" t="s">
        <v>1583</v>
      </c>
      <c r="C763" s="49" t="s">
        <v>1584</v>
      </c>
      <c r="D763" s="61" t="s">
        <v>10</v>
      </c>
      <c r="E763" s="62">
        <v>4</v>
      </c>
      <c r="F763" s="38" t="str">
        <f t="shared" si="131"/>
        <v>B</v>
      </c>
      <c r="G763" s="38" t="str">
        <f t="shared" si="136"/>
        <v>Balans</v>
      </c>
      <c r="H763" s="38" t="str">
        <f t="shared" si="132"/>
        <v>BFva</v>
      </c>
      <c r="I763" s="38" t="str">
        <f t="shared" si="137"/>
        <v>FINANCIËLE VASTE ACTIVA</v>
      </c>
      <c r="J763" s="38" t="str">
        <f t="shared" si="133"/>
        <v>BFvaOvr</v>
      </c>
      <c r="K763" s="38" t="str">
        <f t="shared" si="138"/>
        <v>Overige vorderingen</v>
      </c>
      <c r="L763" s="38" t="str">
        <f t="shared" si="134"/>
        <v>BFvaOvrSub</v>
      </c>
      <c r="M763" s="38" t="str">
        <f t="shared" si="139"/>
        <v>Subsidievorderingen</v>
      </c>
      <c r="N763" s="38" t="str">
        <f t="shared" si="135"/>
        <v/>
      </c>
      <c r="O763" s="38" t="str">
        <f t="shared" si="140"/>
        <v/>
      </c>
      <c r="V763" s="37" t="str">
        <f t="shared" si="130"/>
        <v/>
      </c>
    </row>
    <row r="764" spans="1:22" x14ac:dyDescent="0.25">
      <c r="A764" s="54" t="s">
        <v>1585</v>
      </c>
      <c r="B764" s="55">
        <v>309010.01</v>
      </c>
      <c r="C764" s="54" t="s">
        <v>1586</v>
      </c>
      <c r="D764" s="56" t="s">
        <v>10</v>
      </c>
      <c r="E764" s="57">
        <v>5</v>
      </c>
      <c r="F764" s="38" t="str">
        <f t="shared" si="131"/>
        <v>B</v>
      </c>
      <c r="G764" s="38" t="str">
        <f t="shared" si="136"/>
        <v>Balans</v>
      </c>
      <c r="H764" s="38" t="str">
        <f t="shared" si="132"/>
        <v>BFva</v>
      </c>
      <c r="I764" s="38" t="str">
        <f t="shared" si="137"/>
        <v>FINANCIËLE VASTE ACTIVA</v>
      </c>
      <c r="J764" s="38" t="str">
        <f t="shared" si="133"/>
        <v>BFvaOvr</v>
      </c>
      <c r="K764" s="38" t="str">
        <f t="shared" si="138"/>
        <v>Overige vorderingen</v>
      </c>
      <c r="L764" s="38" t="str">
        <f t="shared" si="134"/>
        <v>BFvaOvrSub</v>
      </c>
      <c r="M764" s="38" t="str">
        <f t="shared" si="139"/>
        <v>Subsidievorderingen</v>
      </c>
      <c r="N764" s="38" t="str">
        <f t="shared" si="135"/>
        <v>BFvaOvrSubBeg</v>
      </c>
      <c r="O764" s="38" t="str">
        <f t="shared" si="140"/>
        <v>Beginbalans subsidievorderingen</v>
      </c>
      <c r="V764" s="37" t="str">
        <f t="shared" si="130"/>
        <v/>
      </c>
    </row>
    <row r="765" spans="1:22" x14ac:dyDescent="0.25">
      <c r="A765" s="54" t="s">
        <v>1587</v>
      </c>
      <c r="B765" s="55">
        <v>309010.02</v>
      </c>
      <c r="C765" s="54" t="s">
        <v>1588</v>
      </c>
      <c r="D765" s="56" t="s">
        <v>10</v>
      </c>
      <c r="E765" s="57">
        <v>5</v>
      </c>
      <c r="F765" s="38" t="str">
        <f t="shared" si="131"/>
        <v>B</v>
      </c>
      <c r="G765" s="38" t="str">
        <f t="shared" si="136"/>
        <v>Balans</v>
      </c>
      <c r="H765" s="38" t="str">
        <f t="shared" si="132"/>
        <v>BFva</v>
      </c>
      <c r="I765" s="38" t="str">
        <f t="shared" si="137"/>
        <v>FINANCIËLE VASTE ACTIVA</v>
      </c>
      <c r="J765" s="38" t="str">
        <f t="shared" si="133"/>
        <v>BFvaOvr</v>
      </c>
      <c r="K765" s="38" t="str">
        <f t="shared" si="138"/>
        <v>Overige vorderingen</v>
      </c>
      <c r="L765" s="38" t="str">
        <f t="shared" si="134"/>
        <v>BFvaOvrSub</v>
      </c>
      <c r="M765" s="38" t="str">
        <f t="shared" si="139"/>
        <v>Subsidievorderingen</v>
      </c>
      <c r="N765" s="38" t="str">
        <f t="shared" si="135"/>
        <v>BFvaOvrSubVer</v>
      </c>
      <c r="O765" s="38" t="str">
        <f t="shared" si="140"/>
        <v>Verstrekkingen subsidievorderingen</v>
      </c>
      <c r="V765" s="37" t="str">
        <f t="shared" si="130"/>
        <v/>
      </c>
    </row>
    <row r="766" spans="1:22" x14ac:dyDescent="0.25">
      <c r="A766" s="54" t="s">
        <v>1589</v>
      </c>
      <c r="B766" s="55">
        <v>309010.03000000003</v>
      </c>
      <c r="C766" s="54" t="s">
        <v>1590</v>
      </c>
      <c r="D766" s="56" t="s">
        <v>24</v>
      </c>
      <c r="E766" s="57">
        <v>5</v>
      </c>
      <c r="F766" s="38" t="str">
        <f t="shared" si="131"/>
        <v>B</v>
      </c>
      <c r="G766" s="38" t="str">
        <f t="shared" si="136"/>
        <v>Balans</v>
      </c>
      <c r="H766" s="38" t="str">
        <f t="shared" si="132"/>
        <v>BFva</v>
      </c>
      <c r="I766" s="38" t="str">
        <f t="shared" si="137"/>
        <v>FINANCIËLE VASTE ACTIVA</v>
      </c>
      <c r="J766" s="38" t="str">
        <f t="shared" si="133"/>
        <v>BFvaOvr</v>
      </c>
      <c r="K766" s="38" t="str">
        <f t="shared" si="138"/>
        <v>Overige vorderingen</v>
      </c>
      <c r="L766" s="38" t="str">
        <f t="shared" si="134"/>
        <v>BFvaOvrSub</v>
      </c>
      <c r="M766" s="38" t="str">
        <f t="shared" si="139"/>
        <v>Subsidievorderingen</v>
      </c>
      <c r="N766" s="38" t="str">
        <f t="shared" si="135"/>
        <v>BFvaOvrSubAfl</v>
      </c>
      <c r="O766" s="38" t="str">
        <f t="shared" si="140"/>
        <v>Aflossingen subsidievorderingen</v>
      </c>
      <c r="V766" s="37" t="str">
        <f t="shared" si="130"/>
        <v/>
      </c>
    </row>
    <row r="767" spans="1:22" x14ac:dyDescent="0.25">
      <c r="A767" s="54" t="s">
        <v>1591</v>
      </c>
      <c r="B767" s="55">
        <v>309010.03999999998</v>
      </c>
      <c r="C767" s="54" t="s">
        <v>1592</v>
      </c>
      <c r="D767" s="56" t="s">
        <v>10</v>
      </c>
      <c r="E767" s="57">
        <v>5</v>
      </c>
      <c r="F767" s="38" t="str">
        <f t="shared" si="131"/>
        <v>B</v>
      </c>
      <c r="G767" s="38" t="str">
        <f t="shared" si="136"/>
        <v>Balans</v>
      </c>
      <c r="H767" s="38" t="str">
        <f t="shared" si="132"/>
        <v>BFva</v>
      </c>
      <c r="I767" s="38" t="str">
        <f t="shared" si="137"/>
        <v>FINANCIËLE VASTE ACTIVA</v>
      </c>
      <c r="J767" s="38" t="str">
        <f t="shared" si="133"/>
        <v>BFvaOvr</v>
      </c>
      <c r="K767" s="38" t="str">
        <f t="shared" si="138"/>
        <v>Overige vorderingen</v>
      </c>
      <c r="L767" s="38" t="str">
        <f t="shared" si="134"/>
        <v>BFvaOvrSub</v>
      </c>
      <c r="M767" s="38" t="str">
        <f t="shared" si="139"/>
        <v>Subsidievorderingen</v>
      </c>
      <c r="N767" s="38" t="str">
        <f t="shared" si="135"/>
        <v>BFvaOvrSubAdo</v>
      </c>
      <c r="O767" s="38" t="str">
        <f t="shared" si="140"/>
        <v>Aankopen door overnames subsidievorderingen</v>
      </c>
      <c r="V767" s="37" t="str">
        <f t="shared" si="130"/>
        <v/>
      </c>
    </row>
    <row r="768" spans="1:22" x14ac:dyDescent="0.25">
      <c r="A768" s="54" t="s">
        <v>1593</v>
      </c>
      <c r="B768" s="55">
        <v>309010.05</v>
      </c>
      <c r="C768" s="54" t="s">
        <v>1594</v>
      </c>
      <c r="D768" s="56" t="s">
        <v>24</v>
      </c>
      <c r="E768" s="57">
        <v>5</v>
      </c>
      <c r="F768" s="38" t="str">
        <f t="shared" si="131"/>
        <v>B</v>
      </c>
      <c r="G768" s="38" t="str">
        <f t="shared" si="136"/>
        <v>Balans</v>
      </c>
      <c r="H768" s="38" t="str">
        <f t="shared" si="132"/>
        <v>BFva</v>
      </c>
      <c r="I768" s="38" t="str">
        <f t="shared" si="137"/>
        <v>FINANCIËLE VASTE ACTIVA</v>
      </c>
      <c r="J768" s="38" t="str">
        <f t="shared" si="133"/>
        <v>BFvaOvr</v>
      </c>
      <c r="K768" s="38" t="str">
        <f t="shared" si="138"/>
        <v>Overige vorderingen</v>
      </c>
      <c r="L768" s="38" t="str">
        <f t="shared" si="134"/>
        <v>BFvaOvrSub</v>
      </c>
      <c r="M768" s="38" t="str">
        <f t="shared" si="139"/>
        <v>Subsidievorderingen</v>
      </c>
      <c r="N768" s="38" t="str">
        <f t="shared" si="135"/>
        <v>BFvaOvrSubWvr</v>
      </c>
      <c r="O768" s="38" t="str">
        <f t="shared" si="140"/>
        <v>Waardeverminderingen subsidievorderingen</v>
      </c>
      <c r="V768" s="37" t="str">
        <f t="shared" si="130"/>
        <v/>
      </c>
    </row>
    <row r="769" spans="1:22" x14ac:dyDescent="0.25">
      <c r="A769" s="54" t="s">
        <v>1595</v>
      </c>
      <c r="B769" s="55">
        <v>309010.06</v>
      </c>
      <c r="C769" s="54" t="s">
        <v>1596</v>
      </c>
      <c r="D769" s="56" t="s">
        <v>10</v>
      </c>
      <c r="E769" s="57">
        <v>5</v>
      </c>
      <c r="F769" s="38" t="str">
        <f t="shared" si="131"/>
        <v>B</v>
      </c>
      <c r="G769" s="38" t="str">
        <f t="shared" si="136"/>
        <v>Balans</v>
      </c>
      <c r="H769" s="38" t="str">
        <f t="shared" si="132"/>
        <v>BFva</v>
      </c>
      <c r="I769" s="38" t="str">
        <f t="shared" si="137"/>
        <v>FINANCIËLE VASTE ACTIVA</v>
      </c>
      <c r="J769" s="38" t="str">
        <f t="shared" si="133"/>
        <v>BFvaOvr</v>
      </c>
      <c r="K769" s="38" t="str">
        <f t="shared" si="138"/>
        <v>Overige vorderingen</v>
      </c>
      <c r="L769" s="38" t="str">
        <f t="shared" si="134"/>
        <v>BFvaOvrSub</v>
      </c>
      <c r="M769" s="38" t="str">
        <f t="shared" si="139"/>
        <v>Subsidievorderingen</v>
      </c>
      <c r="N769" s="38" t="str">
        <f t="shared" si="135"/>
        <v>BFvaOvrSubTvw</v>
      </c>
      <c r="O769" s="38" t="str">
        <f t="shared" si="140"/>
        <v>Terugneming van waardeverminderingen subsidievorderingen</v>
      </c>
      <c r="V769" s="37" t="str">
        <f t="shared" si="130"/>
        <v/>
      </c>
    </row>
    <row r="770" spans="1:22" x14ac:dyDescent="0.25">
      <c r="A770" s="54" t="s">
        <v>1597</v>
      </c>
      <c r="B770" s="55">
        <v>309010.07</v>
      </c>
      <c r="C770" s="54" t="s">
        <v>1598</v>
      </c>
      <c r="D770" s="56" t="s">
        <v>10</v>
      </c>
      <c r="E770" s="57">
        <v>5</v>
      </c>
      <c r="F770" s="38" t="str">
        <f t="shared" si="131"/>
        <v>B</v>
      </c>
      <c r="G770" s="38" t="str">
        <f t="shared" si="136"/>
        <v>Balans</v>
      </c>
      <c r="H770" s="38" t="str">
        <f t="shared" si="132"/>
        <v>BFva</v>
      </c>
      <c r="I770" s="38" t="str">
        <f t="shared" si="137"/>
        <v>FINANCIËLE VASTE ACTIVA</v>
      </c>
      <c r="J770" s="38" t="str">
        <f t="shared" si="133"/>
        <v>BFvaOvr</v>
      </c>
      <c r="K770" s="38" t="str">
        <f t="shared" si="138"/>
        <v>Overige vorderingen</v>
      </c>
      <c r="L770" s="38" t="str">
        <f t="shared" si="134"/>
        <v>BFvaOvrSub</v>
      </c>
      <c r="M770" s="38" t="str">
        <f t="shared" si="139"/>
        <v>Subsidievorderingen</v>
      </c>
      <c r="N770" s="38" t="str">
        <f t="shared" si="135"/>
        <v>BFvaOvrSubAid</v>
      </c>
      <c r="O770" s="38" t="str">
        <f t="shared" si="140"/>
        <v>Aandeel in directe vermogenstransacties subsidievorderingen</v>
      </c>
      <c r="V770" s="37" t="str">
        <f t="shared" si="130"/>
        <v/>
      </c>
    </row>
    <row r="771" spans="1:22" x14ac:dyDescent="0.25">
      <c r="A771" s="54" t="s">
        <v>1599</v>
      </c>
      <c r="B771" s="55">
        <v>309010.08</v>
      </c>
      <c r="C771" s="54" t="s">
        <v>1600</v>
      </c>
      <c r="D771" s="56" t="s">
        <v>10</v>
      </c>
      <c r="E771" s="57">
        <v>5</v>
      </c>
      <c r="F771" s="38" t="str">
        <f t="shared" si="131"/>
        <v>B</v>
      </c>
      <c r="G771" s="38" t="str">
        <f t="shared" si="136"/>
        <v>Balans</v>
      </c>
      <c r="H771" s="38" t="str">
        <f t="shared" si="132"/>
        <v>BFva</v>
      </c>
      <c r="I771" s="38" t="str">
        <f t="shared" si="137"/>
        <v>FINANCIËLE VASTE ACTIVA</v>
      </c>
      <c r="J771" s="38" t="str">
        <f t="shared" si="133"/>
        <v>BFvaOvr</v>
      </c>
      <c r="K771" s="38" t="str">
        <f t="shared" si="138"/>
        <v>Overige vorderingen</v>
      </c>
      <c r="L771" s="38" t="str">
        <f t="shared" si="134"/>
        <v>BFvaOvrSub</v>
      </c>
      <c r="M771" s="38" t="str">
        <f t="shared" si="139"/>
        <v>Subsidievorderingen</v>
      </c>
      <c r="N771" s="38" t="str">
        <f t="shared" si="135"/>
        <v>BFvaOvrSubOmv</v>
      </c>
      <c r="O771" s="38" t="str">
        <f t="shared" si="140"/>
        <v>Omrekeningsverschillen subsidievorderingen</v>
      </c>
      <c r="V771" s="37" t="str">
        <f t="shared" si="130"/>
        <v/>
      </c>
    </row>
    <row r="772" spans="1:22" x14ac:dyDescent="0.25">
      <c r="A772" s="54" t="s">
        <v>1601</v>
      </c>
      <c r="B772" s="55">
        <v>309010.09000000003</v>
      </c>
      <c r="C772" s="54" t="s">
        <v>1602</v>
      </c>
      <c r="D772" s="56" t="s">
        <v>10</v>
      </c>
      <c r="E772" s="57">
        <v>5</v>
      </c>
      <c r="F772" s="38" t="str">
        <f t="shared" si="131"/>
        <v>B</v>
      </c>
      <c r="G772" s="38" t="str">
        <f t="shared" si="136"/>
        <v>Balans</v>
      </c>
      <c r="H772" s="38" t="str">
        <f t="shared" si="132"/>
        <v>BFva</v>
      </c>
      <c r="I772" s="38" t="str">
        <f t="shared" si="137"/>
        <v>FINANCIËLE VASTE ACTIVA</v>
      </c>
      <c r="J772" s="38" t="str">
        <f t="shared" si="133"/>
        <v>BFvaOvr</v>
      </c>
      <c r="K772" s="38" t="str">
        <f t="shared" si="138"/>
        <v>Overige vorderingen</v>
      </c>
      <c r="L772" s="38" t="str">
        <f t="shared" si="134"/>
        <v>BFvaOvrSub</v>
      </c>
      <c r="M772" s="38" t="str">
        <f t="shared" si="139"/>
        <v>Subsidievorderingen</v>
      </c>
      <c r="N772" s="38" t="str">
        <f t="shared" si="135"/>
        <v>BFvaOvrSubOvm</v>
      </c>
      <c r="O772" s="38" t="str">
        <f t="shared" si="140"/>
        <v>Overige mutaties subsidievorderingen</v>
      </c>
      <c r="V772" s="37" t="str">
        <f t="shared" si="130"/>
        <v/>
      </c>
    </row>
    <row r="773" spans="1:22" x14ac:dyDescent="0.25">
      <c r="A773" s="49" t="s">
        <v>1603</v>
      </c>
      <c r="B773" s="50" t="s">
        <v>1604</v>
      </c>
      <c r="C773" s="49" t="s">
        <v>1605</v>
      </c>
      <c r="D773" s="61" t="s">
        <v>10</v>
      </c>
      <c r="E773" s="62">
        <v>4</v>
      </c>
      <c r="F773" s="38" t="str">
        <f t="shared" si="131"/>
        <v>B</v>
      </c>
      <c r="G773" s="38" t="str">
        <f t="shared" si="136"/>
        <v>Balans</v>
      </c>
      <c r="H773" s="38" t="str">
        <f t="shared" si="132"/>
        <v>BFva</v>
      </c>
      <c r="I773" s="38" t="str">
        <f t="shared" si="137"/>
        <v>FINANCIËLE VASTE ACTIVA</v>
      </c>
      <c r="J773" s="38" t="str">
        <f t="shared" si="133"/>
        <v>BFvaOvr</v>
      </c>
      <c r="K773" s="38" t="str">
        <f t="shared" si="138"/>
        <v>Overige vorderingen</v>
      </c>
      <c r="L773" s="38" t="str">
        <f t="shared" si="134"/>
        <v>BFvaOvrVob</v>
      </c>
      <c r="M773" s="38" t="str">
        <f t="shared" si="139"/>
        <v>Vorderingen op bestuurders</v>
      </c>
      <c r="N773" s="38" t="str">
        <f t="shared" si="135"/>
        <v/>
      </c>
      <c r="O773" s="38" t="str">
        <f t="shared" si="140"/>
        <v/>
      </c>
      <c r="V773" s="37" t="str">
        <f t="shared" ref="V773:V783" si="141">IF(COUNTIF(R:R,R773)=0,"",COUNTIF(R:R,R773))</f>
        <v/>
      </c>
    </row>
    <row r="774" spans="1:22" x14ac:dyDescent="0.25">
      <c r="A774" s="54" t="s">
        <v>1606</v>
      </c>
      <c r="B774" s="55">
        <v>309020.01</v>
      </c>
      <c r="C774" s="54" t="s">
        <v>1607</v>
      </c>
      <c r="D774" s="56" t="s">
        <v>10</v>
      </c>
      <c r="E774" s="57">
        <v>5</v>
      </c>
      <c r="F774" s="38" t="str">
        <f t="shared" si="131"/>
        <v>B</v>
      </c>
      <c r="G774" s="38" t="str">
        <f t="shared" si="136"/>
        <v>Balans</v>
      </c>
      <c r="H774" s="38" t="str">
        <f t="shared" si="132"/>
        <v>BFva</v>
      </c>
      <c r="I774" s="38" t="str">
        <f t="shared" si="137"/>
        <v>FINANCIËLE VASTE ACTIVA</v>
      </c>
      <c r="J774" s="38" t="str">
        <f t="shared" si="133"/>
        <v>BFvaOvr</v>
      </c>
      <c r="K774" s="38" t="str">
        <f t="shared" si="138"/>
        <v>Overige vorderingen</v>
      </c>
      <c r="L774" s="38" t="str">
        <f t="shared" si="134"/>
        <v>BFvaOvrVob</v>
      </c>
      <c r="M774" s="38" t="str">
        <f t="shared" si="139"/>
        <v>Vorderingen op bestuurders</v>
      </c>
      <c r="N774" s="38" t="str">
        <f t="shared" si="135"/>
        <v>BFvaOvrVobBeg</v>
      </c>
      <c r="O774" s="38" t="str">
        <f t="shared" si="140"/>
        <v>Beginbalans vorderingen op bestuurders</v>
      </c>
      <c r="V774" s="37" t="str">
        <f t="shared" si="141"/>
        <v/>
      </c>
    </row>
    <row r="775" spans="1:22" x14ac:dyDescent="0.25">
      <c r="A775" s="54" t="s">
        <v>1608</v>
      </c>
      <c r="B775" s="55">
        <v>309020.02</v>
      </c>
      <c r="C775" s="54" t="s">
        <v>1609</v>
      </c>
      <c r="D775" s="56" t="s">
        <v>10</v>
      </c>
      <c r="E775" s="57">
        <v>5</v>
      </c>
      <c r="F775" s="38" t="str">
        <f t="shared" si="131"/>
        <v>B</v>
      </c>
      <c r="G775" s="38" t="str">
        <f t="shared" si="136"/>
        <v>Balans</v>
      </c>
      <c r="H775" s="38" t="str">
        <f t="shared" si="132"/>
        <v>BFva</v>
      </c>
      <c r="I775" s="38" t="str">
        <f t="shared" si="137"/>
        <v>FINANCIËLE VASTE ACTIVA</v>
      </c>
      <c r="J775" s="38" t="str">
        <f t="shared" si="133"/>
        <v>BFvaOvr</v>
      </c>
      <c r="K775" s="38" t="str">
        <f t="shared" si="138"/>
        <v>Overige vorderingen</v>
      </c>
      <c r="L775" s="38" t="str">
        <f t="shared" si="134"/>
        <v>BFvaOvrVob</v>
      </c>
      <c r="M775" s="38" t="str">
        <f t="shared" si="139"/>
        <v>Vorderingen op bestuurders</v>
      </c>
      <c r="N775" s="38" t="str">
        <f t="shared" si="135"/>
        <v>BFvaOvrVobVer</v>
      </c>
      <c r="O775" s="38" t="str">
        <f t="shared" si="140"/>
        <v>Verstrekkingen vorderingen op bestuurders</v>
      </c>
      <c r="V775" s="37" t="str">
        <f t="shared" si="141"/>
        <v/>
      </c>
    </row>
    <row r="776" spans="1:22" x14ac:dyDescent="0.25">
      <c r="A776" s="54" t="s">
        <v>1610</v>
      </c>
      <c r="B776" s="55">
        <v>309020.03000000003</v>
      </c>
      <c r="C776" s="54" t="s">
        <v>1611</v>
      </c>
      <c r="D776" s="56" t="s">
        <v>24</v>
      </c>
      <c r="E776" s="57">
        <v>5</v>
      </c>
      <c r="F776" s="38" t="str">
        <f t="shared" ref="F776:F839" si="142">IF(LEN(A776)&gt;=1,LEFT(A776,1),"")</f>
        <v>B</v>
      </c>
      <c r="G776" s="38" t="str">
        <f t="shared" si="136"/>
        <v>Balans</v>
      </c>
      <c r="H776" s="38" t="str">
        <f t="shared" si="132"/>
        <v>BFva</v>
      </c>
      <c r="I776" s="38" t="str">
        <f t="shared" si="137"/>
        <v>FINANCIËLE VASTE ACTIVA</v>
      </c>
      <c r="J776" s="38" t="str">
        <f t="shared" si="133"/>
        <v>BFvaOvr</v>
      </c>
      <c r="K776" s="38" t="str">
        <f t="shared" si="138"/>
        <v>Overige vorderingen</v>
      </c>
      <c r="L776" s="38" t="str">
        <f t="shared" si="134"/>
        <v>BFvaOvrVob</v>
      </c>
      <c r="M776" s="38" t="str">
        <f t="shared" si="139"/>
        <v>Vorderingen op bestuurders</v>
      </c>
      <c r="N776" s="38" t="str">
        <f t="shared" si="135"/>
        <v>BFvaOvrVobAfl</v>
      </c>
      <c r="O776" s="38" t="str">
        <f t="shared" si="140"/>
        <v>Aflossingen vorderingen op bestuurders</v>
      </c>
      <c r="V776" s="37" t="str">
        <f t="shared" si="141"/>
        <v/>
      </c>
    </row>
    <row r="777" spans="1:22" x14ac:dyDescent="0.25">
      <c r="A777" s="54" t="s">
        <v>1612</v>
      </c>
      <c r="B777" s="55">
        <v>309020.03999999998</v>
      </c>
      <c r="C777" s="54" t="s">
        <v>1613</v>
      </c>
      <c r="D777" s="56" t="s">
        <v>10</v>
      </c>
      <c r="E777" s="57">
        <v>5</v>
      </c>
      <c r="F777" s="38" t="str">
        <f t="shared" si="142"/>
        <v>B</v>
      </c>
      <c r="G777" s="38" t="str">
        <f t="shared" si="136"/>
        <v>Balans</v>
      </c>
      <c r="H777" s="38" t="str">
        <f t="shared" si="132"/>
        <v>BFva</v>
      </c>
      <c r="I777" s="38" t="str">
        <f t="shared" si="137"/>
        <v>FINANCIËLE VASTE ACTIVA</v>
      </c>
      <c r="J777" s="38" t="str">
        <f t="shared" si="133"/>
        <v>BFvaOvr</v>
      </c>
      <c r="K777" s="38" t="str">
        <f t="shared" si="138"/>
        <v>Overige vorderingen</v>
      </c>
      <c r="L777" s="38" t="str">
        <f t="shared" si="134"/>
        <v>BFvaOvrVob</v>
      </c>
      <c r="M777" s="38" t="str">
        <f t="shared" si="139"/>
        <v>Vorderingen op bestuurders</v>
      </c>
      <c r="N777" s="38" t="str">
        <f t="shared" si="135"/>
        <v>BFvaOvrVobAdo</v>
      </c>
      <c r="O777" s="38" t="str">
        <f t="shared" si="140"/>
        <v>Aankopen door overnames vorderingen op bestuurders</v>
      </c>
      <c r="V777" s="37" t="str">
        <f t="shared" si="141"/>
        <v/>
      </c>
    </row>
    <row r="778" spans="1:22" x14ac:dyDescent="0.25">
      <c r="A778" s="54" t="s">
        <v>1614</v>
      </c>
      <c r="B778" s="55">
        <v>309020.05</v>
      </c>
      <c r="C778" s="58" t="s">
        <v>1615</v>
      </c>
      <c r="D778" s="59" t="s">
        <v>24</v>
      </c>
      <c r="E778" s="60">
        <v>5</v>
      </c>
      <c r="F778" s="38" t="str">
        <f t="shared" si="142"/>
        <v>B</v>
      </c>
      <c r="G778" s="38" t="str">
        <f t="shared" si="136"/>
        <v>Balans</v>
      </c>
      <c r="H778" s="38" t="str">
        <f t="shared" si="132"/>
        <v>BFva</v>
      </c>
      <c r="I778" s="38" t="str">
        <f t="shared" si="137"/>
        <v>FINANCIËLE VASTE ACTIVA</v>
      </c>
      <c r="J778" s="38" t="str">
        <f t="shared" si="133"/>
        <v>BFvaOvr</v>
      </c>
      <c r="K778" s="38" t="str">
        <f t="shared" si="138"/>
        <v>Overige vorderingen</v>
      </c>
      <c r="L778" s="38" t="str">
        <f t="shared" si="134"/>
        <v>BFvaOvrVob</v>
      </c>
      <c r="M778" s="38" t="str">
        <f t="shared" si="139"/>
        <v>Vorderingen op bestuurders</v>
      </c>
      <c r="N778" s="38" t="str">
        <f t="shared" si="135"/>
        <v>BFvaOvrVobWvr</v>
      </c>
      <c r="O778" s="38" t="str">
        <f t="shared" si="140"/>
        <v>Waardeverminderingen vorderingen op bestuurders</v>
      </c>
      <c r="V778" s="37" t="str">
        <f t="shared" si="141"/>
        <v/>
      </c>
    </row>
    <row r="779" spans="1:22" x14ac:dyDescent="0.25">
      <c r="A779" s="54" t="s">
        <v>1616</v>
      </c>
      <c r="B779" s="55">
        <v>309020.06</v>
      </c>
      <c r="C779" s="54" t="s">
        <v>1617</v>
      </c>
      <c r="D779" s="56" t="s">
        <v>10</v>
      </c>
      <c r="E779" s="57">
        <v>5</v>
      </c>
      <c r="F779" s="38" t="str">
        <f t="shared" si="142"/>
        <v>B</v>
      </c>
      <c r="G779" s="38" t="str">
        <f t="shared" si="136"/>
        <v>Balans</v>
      </c>
      <c r="H779" s="38" t="str">
        <f t="shared" si="132"/>
        <v>BFva</v>
      </c>
      <c r="I779" s="38" t="str">
        <f t="shared" si="137"/>
        <v>FINANCIËLE VASTE ACTIVA</v>
      </c>
      <c r="J779" s="38" t="str">
        <f t="shared" si="133"/>
        <v>BFvaOvr</v>
      </c>
      <c r="K779" s="38" t="str">
        <f t="shared" si="138"/>
        <v>Overige vorderingen</v>
      </c>
      <c r="L779" s="38" t="str">
        <f t="shared" si="134"/>
        <v>BFvaOvrVob</v>
      </c>
      <c r="M779" s="38" t="str">
        <f t="shared" si="139"/>
        <v>Vorderingen op bestuurders</v>
      </c>
      <c r="N779" s="38" t="str">
        <f t="shared" si="135"/>
        <v>BFvaOvrVobTvw</v>
      </c>
      <c r="O779" s="38" t="str">
        <f t="shared" si="140"/>
        <v>Terugneming van waardeverminderingen vorderingen op bestuurders</v>
      </c>
      <c r="V779" s="37" t="str">
        <f t="shared" si="141"/>
        <v/>
      </c>
    </row>
    <row r="780" spans="1:22" x14ac:dyDescent="0.25">
      <c r="A780" s="54" t="s">
        <v>1618</v>
      </c>
      <c r="B780" s="55">
        <v>309020.07</v>
      </c>
      <c r="C780" s="54" t="s">
        <v>1619</v>
      </c>
      <c r="D780" s="56" t="s">
        <v>10</v>
      </c>
      <c r="E780" s="57">
        <v>5</v>
      </c>
      <c r="F780" s="38" t="str">
        <f t="shared" si="142"/>
        <v>B</v>
      </c>
      <c r="G780" s="38" t="str">
        <f t="shared" si="136"/>
        <v>Balans</v>
      </c>
      <c r="H780" s="38" t="str">
        <f t="shared" si="132"/>
        <v>BFva</v>
      </c>
      <c r="I780" s="38" t="str">
        <f t="shared" si="137"/>
        <v>FINANCIËLE VASTE ACTIVA</v>
      </c>
      <c r="J780" s="38" t="str">
        <f t="shared" si="133"/>
        <v>BFvaOvr</v>
      </c>
      <c r="K780" s="38" t="str">
        <f t="shared" si="138"/>
        <v>Overige vorderingen</v>
      </c>
      <c r="L780" s="38" t="str">
        <f t="shared" si="134"/>
        <v>BFvaOvrVob</v>
      </c>
      <c r="M780" s="38" t="str">
        <f t="shared" si="139"/>
        <v>Vorderingen op bestuurders</v>
      </c>
      <c r="N780" s="38" t="str">
        <f t="shared" si="135"/>
        <v>BFvaOvrVobAid</v>
      </c>
      <c r="O780" s="38" t="str">
        <f t="shared" si="140"/>
        <v>Aandeel in directe vermogenstransacties vorderingen op bestuurders</v>
      </c>
      <c r="V780" s="37" t="str">
        <f t="shared" si="141"/>
        <v/>
      </c>
    </row>
    <row r="781" spans="1:22" x14ac:dyDescent="0.25">
      <c r="A781" s="54" t="s">
        <v>1620</v>
      </c>
      <c r="B781" s="55">
        <v>309020.08</v>
      </c>
      <c r="C781" s="54" t="s">
        <v>1621</v>
      </c>
      <c r="D781" s="56" t="s">
        <v>10</v>
      </c>
      <c r="E781" s="57">
        <v>5</v>
      </c>
      <c r="F781" s="38" t="str">
        <f t="shared" si="142"/>
        <v>B</v>
      </c>
      <c r="G781" s="38" t="str">
        <f t="shared" si="136"/>
        <v>Balans</v>
      </c>
      <c r="H781" s="38" t="str">
        <f t="shared" si="132"/>
        <v>BFva</v>
      </c>
      <c r="I781" s="38" t="str">
        <f t="shared" si="137"/>
        <v>FINANCIËLE VASTE ACTIVA</v>
      </c>
      <c r="J781" s="38" t="str">
        <f t="shared" si="133"/>
        <v>BFvaOvr</v>
      </c>
      <c r="K781" s="38" t="str">
        <f t="shared" si="138"/>
        <v>Overige vorderingen</v>
      </c>
      <c r="L781" s="38" t="str">
        <f t="shared" si="134"/>
        <v>BFvaOvrVob</v>
      </c>
      <c r="M781" s="38" t="str">
        <f t="shared" si="139"/>
        <v>Vorderingen op bestuurders</v>
      </c>
      <c r="N781" s="38" t="str">
        <f t="shared" si="135"/>
        <v>BFvaOvrVobOmv</v>
      </c>
      <c r="O781" s="38" t="str">
        <f t="shared" si="140"/>
        <v>Omrekeningsverschillen vorderingen op bestuurders</v>
      </c>
      <c r="V781" s="37" t="str">
        <f t="shared" si="141"/>
        <v/>
      </c>
    </row>
    <row r="782" spans="1:22" x14ac:dyDescent="0.25">
      <c r="A782" s="54" t="s">
        <v>1622</v>
      </c>
      <c r="B782" s="55">
        <v>309020.09000000003</v>
      </c>
      <c r="C782" s="54" t="s">
        <v>1623</v>
      </c>
      <c r="D782" s="56" t="s">
        <v>10</v>
      </c>
      <c r="E782" s="57">
        <v>5</v>
      </c>
      <c r="F782" s="38" t="str">
        <f t="shared" si="142"/>
        <v>B</v>
      </c>
      <c r="G782" s="38" t="str">
        <f t="shared" si="136"/>
        <v>Balans</v>
      </c>
      <c r="H782" s="38" t="str">
        <f t="shared" ref="H782:H845" si="143">IF(LEN(A782)&gt;=4,LEFT(A782,4),"")</f>
        <v>BFva</v>
      </c>
      <c r="I782" s="38" t="str">
        <f t="shared" si="137"/>
        <v>FINANCIËLE VASTE ACTIVA</v>
      </c>
      <c r="J782" s="38" t="str">
        <f t="shared" ref="J782:J845" si="144">IF(LEN(A782)&gt;=7,LEFT(A782,7),"")</f>
        <v>BFvaOvr</v>
      </c>
      <c r="K782" s="38" t="str">
        <f t="shared" si="138"/>
        <v>Overige vorderingen</v>
      </c>
      <c r="L782" s="38" t="str">
        <f t="shared" ref="L782:L845" si="145">IF(LEN(A782)&gt;=10,LEFT(A782,10),"")</f>
        <v>BFvaOvrVob</v>
      </c>
      <c r="M782" s="38" t="str">
        <f t="shared" si="139"/>
        <v>Vorderingen op bestuurders</v>
      </c>
      <c r="N782" s="38" t="str">
        <f t="shared" ref="N782:N845" si="146">IF(LEN(A782)&gt;=13,LEFT(A782,13),"")</f>
        <v>BFvaOvrVobOvm</v>
      </c>
      <c r="O782" s="38" t="str">
        <f t="shared" si="140"/>
        <v>Overige mutaties vorderingen op bestuurders</v>
      </c>
      <c r="V782" s="37" t="str">
        <f t="shared" si="141"/>
        <v/>
      </c>
    </row>
    <row r="783" spans="1:22" x14ac:dyDescent="0.25">
      <c r="A783" s="49" t="s">
        <v>1624</v>
      </c>
      <c r="B783" s="50" t="s">
        <v>1625</v>
      </c>
      <c r="C783" s="49" t="s">
        <v>1626</v>
      </c>
      <c r="D783" s="61" t="s">
        <v>10</v>
      </c>
      <c r="E783" s="62">
        <v>4</v>
      </c>
      <c r="F783" s="38" t="str">
        <f t="shared" si="142"/>
        <v>B</v>
      </c>
      <c r="G783" s="38" t="str">
        <f t="shared" si="136"/>
        <v>Balans</v>
      </c>
      <c r="H783" s="38" t="str">
        <f t="shared" si="143"/>
        <v>BFva</v>
      </c>
      <c r="I783" s="38" t="str">
        <f t="shared" si="137"/>
        <v>FINANCIËLE VASTE ACTIVA</v>
      </c>
      <c r="J783" s="38" t="str">
        <f t="shared" si="144"/>
        <v>BFvaOvr</v>
      </c>
      <c r="K783" s="38" t="str">
        <f t="shared" si="138"/>
        <v>Overige vorderingen</v>
      </c>
      <c r="L783" s="38" t="str">
        <f t="shared" si="145"/>
        <v>BFvaOvrOvl</v>
      </c>
      <c r="M783" s="38" t="str">
        <f t="shared" si="139"/>
        <v>Overige vorderingen (langlopend)</v>
      </c>
      <c r="N783" s="38" t="str">
        <f t="shared" si="146"/>
        <v/>
      </c>
      <c r="O783" s="38" t="str">
        <f t="shared" si="140"/>
        <v/>
      </c>
      <c r="R783" s="47">
        <v>440</v>
      </c>
      <c r="S783" s="48" t="s">
        <v>5666</v>
      </c>
      <c r="T783" s="37">
        <v>62</v>
      </c>
      <c r="U783" s="48" t="s">
        <v>5664</v>
      </c>
      <c r="V783" s="37">
        <f t="shared" si="141"/>
        <v>1</v>
      </c>
    </row>
    <row r="784" spans="1:22" x14ac:dyDescent="0.25">
      <c r="A784" s="54" t="s">
        <v>1627</v>
      </c>
      <c r="B784" s="55">
        <v>309030.01</v>
      </c>
      <c r="C784" s="54" t="s">
        <v>1628</v>
      </c>
      <c r="D784" s="56" t="s">
        <v>10</v>
      </c>
      <c r="E784" s="57">
        <v>5</v>
      </c>
      <c r="F784" s="38" t="str">
        <f t="shared" si="142"/>
        <v>B</v>
      </c>
      <c r="G784" s="38" t="str">
        <f t="shared" si="136"/>
        <v>Balans</v>
      </c>
      <c r="H784" s="38" t="str">
        <f t="shared" si="143"/>
        <v>BFva</v>
      </c>
      <c r="I784" s="38" t="str">
        <f t="shared" si="137"/>
        <v>FINANCIËLE VASTE ACTIVA</v>
      </c>
      <c r="J784" s="38" t="str">
        <f t="shared" si="144"/>
        <v>BFvaOvr</v>
      </c>
      <c r="K784" s="38" t="str">
        <f t="shared" si="138"/>
        <v>Overige vorderingen</v>
      </c>
      <c r="L784" s="38" t="str">
        <f t="shared" si="145"/>
        <v>BFvaOvrOvl</v>
      </c>
      <c r="M784" s="38" t="str">
        <f t="shared" si="139"/>
        <v>Overige vorderingen (langlopend)</v>
      </c>
      <c r="N784" s="38" t="str">
        <f t="shared" si="146"/>
        <v>BFvaOvrOvlBeg</v>
      </c>
      <c r="O784" s="38" t="str">
        <f t="shared" si="140"/>
        <v>Beginbalans overige vorderingen (langlopend)</v>
      </c>
      <c r="T784" s="37">
        <v>62</v>
      </c>
      <c r="U784" s="48" t="s">
        <v>5664</v>
      </c>
      <c r="V784" s="37">
        <f>IF(COUNTIF(R:R,'Dubbele rekeningen'!A1)=0,"",COUNTIF(R:R,'Dubbele rekeningen'!A1))</f>
        <v>1</v>
      </c>
    </row>
    <row r="785" spans="1:23" x14ac:dyDescent="0.25">
      <c r="A785" s="54" t="s">
        <v>1629</v>
      </c>
      <c r="B785" s="55">
        <v>309030.02</v>
      </c>
      <c r="C785" s="54" t="s">
        <v>1630</v>
      </c>
      <c r="D785" s="56" t="s">
        <v>10</v>
      </c>
      <c r="E785" s="57">
        <v>5</v>
      </c>
      <c r="F785" s="38" t="str">
        <f t="shared" si="142"/>
        <v>B</v>
      </c>
      <c r="G785" s="38" t="str">
        <f t="shared" si="136"/>
        <v>Balans</v>
      </c>
      <c r="H785" s="38" t="str">
        <f t="shared" si="143"/>
        <v>BFva</v>
      </c>
      <c r="I785" s="38" t="str">
        <f t="shared" si="137"/>
        <v>FINANCIËLE VASTE ACTIVA</v>
      </c>
      <c r="J785" s="38" t="str">
        <f t="shared" si="144"/>
        <v>BFvaOvr</v>
      </c>
      <c r="K785" s="38" t="str">
        <f t="shared" si="138"/>
        <v>Overige vorderingen</v>
      </c>
      <c r="L785" s="38" t="str">
        <f t="shared" si="145"/>
        <v>BFvaOvrOvl</v>
      </c>
      <c r="M785" s="38" t="str">
        <f t="shared" si="139"/>
        <v>Overige vorderingen (langlopend)</v>
      </c>
      <c r="N785" s="38" t="str">
        <f t="shared" si="146"/>
        <v>BFvaOvrOvlVer</v>
      </c>
      <c r="O785" s="38" t="str">
        <f t="shared" si="140"/>
        <v>Verstrekkingen overige vorderingen (langlopend)</v>
      </c>
      <c r="V785" s="37" t="str">
        <f t="shared" ref="V785:V848" si="147">IF(COUNTIF(R:R,R785)=0,"",COUNTIF(R:R,R785))</f>
        <v/>
      </c>
    </row>
    <row r="786" spans="1:23" x14ac:dyDescent="0.25">
      <c r="A786" s="54" t="s">
        <v>1631</v>
      </c>
      <c r="B786" s="55">
        <v>309030.03000000003</v>
      </c>
      <c r="C786" s="54" t="s">
        <v>1632</v>
      </c>
      <c r="D786" s="56" t="s">
        <v>24</v>
      </c>
      <c r="E786" s="57">
        <v>5</v>
      </c>
      <c r="F786" s="38" t="str">
        <f t="shared" si="142"/>
        <v>B</v>
      </c>
      <c r="G786" s="38" t="str">
        <f t="shared" si="136"/>
        <v>Balans</v>
      </c>
      <c r="H786" s="38" t="str">
        <f t="shared" si="143"/>
        <v>BFva</v>
      </c>
      <c r="I786" s="38" t="str">
        <f t="shared" si="137"/>
        <v>FINANCIËLE VASTE ACTIVA</v>
      </c>
      <c r="J786" s="38" t="str">
        <f t="shared" si="144"/>
        <v>BFvaOvr</v>
      </c>
      <c r="K786" s="38" t="str">
        <f t="shared" si="138"/>
        <v>Overige vorderingen</v>
      </c>
      <c r="L786" s="38" t="str">
        <f t="shared" si="145"/>
        <v>BFvaOvrOvl</v>
      </c>
      <c r="M786" s="38" t="str">
        <f t="shared" si="139"/>
        <v>Overige vorderingen (langlopend)</v>
      </c>
      <c r="N786" s="38" t="str">
        <f t="shared" si="146"/>
        <v>BFvaOvrOvlAfl</v>
      </c>
      <c r="O786" s="38" t="str">
        <f t="shared" si="140"/>
        <v>Aflossingen overige vorderingen (langlopend)</v>
      </c>
      <c r="V786" s="37" t="str">
        <f t="shared" si="147"/>
        <v/>
      </c>
    </row>
    <row r="787" spans="1:23" x14ac:dyDescent="0.25">
      <c r="A787" s="54" t="s">
        <v>1633</v>
      </c>
      <c r="B787" s="55">
        <v>309030.03999999998</v>
      </c>
      <c r="C787" s="54" t="s">
        <v>1634</v>
      </c>
      <c r="D787" s="56" t="s">
        <v>10</v>
      </c>
      <c r="E787" s="57">
        <v>5</v>
      </c>
      <c r="F787" s="38" t="str">
        <f t="shared" si="142"/>
        <v>B</v>
      </c>
      <c r="G787" s="38" t="str">
        <f t="shared" si="136"/>
        <v>Balans</v>
      </c>
      <c r="H787" s="38" t="str">
        <f t="shared" si="143"/>
        <v>BFva</v>
      </c>
      <c r="I787" s="38" t="str">
        <f t="shared" si="137"/>
        <v>FINANCIËLE VASTE ACTIVA</v>
      </c>
      <c r="J787" s="38" t="str">
        <f t="shared" si="144"/>
        <v>BFvaOvr</v>
      </c>
      <c r="K787" s="38" t="str">
        <f t="shared" si="138"/>
        <v>Overige vorderingen</v>
      </c>
      <c r="L787" s="38" t="str">
        <f t="shared" si="145"/>
        <v>BFvaOvrOvl</v>
      </c>
      <c r="M787" s="38" t="str">
        <f t="shared" si="139"/>
        <v>Overige vorderingen (langlopend)</v>
      </c>
      <c r="N787" s="38" t="str">
        <f t="shared" si="146"/>
        <v>BFvaOvrOvlAdo</v>
      </c>
      <c r="O787" s="38" t="str">
        <f t="shared" si="140"/>
        <v>Aankopen door overnames overige vorderingen (langlopend)</v>
      </c>
      <c r="V787" s="37" t="str">
        <f t="shared" si="147"/>
        <v/>
      </c>
    </row>
    <row r="788" spans="1:23" x14ac:dyDescent="0.25">
      <c r="A788" s="54" t="s">
        <v>1635</v>
      </c>
      <c r="B788" s="55">
        <v>309030.05</v>
      </c>
      <c r="C788" s="54" t="s">
        <v>1636</v>
      </c>
      <c r="D788" s="56" t="s">
        <v>24</v>
      </c>
      <c r="E788" s="57">
        <v>5</v>
      </c>
      <c r="F788" s="38" t="str">
        <f t="shared" si="142"/>
        <v>B</v>
      </c>
      <c r="G788" s="38" t="str">
        <f t="shared" si="136"/>
        <v>Balans</v>
      </c>
      <c r="H788" s="38" t="str">
        <f t="shared" si="143"/>
        <v>BFva</v>
      </c>
      <c r="I788" s="38" t="str">
        <f t="shared" si="137"/>
        <v>FINANCIËLE VASTE ACTIVA</v>
      </c>
      <c r="J788" s="38" t="str">
        <f t="shared" si="144"/>
        <v>BFvaOvr</v>
      </c>
      <c r="K788" s="38" t="str">
        <f t="shared" si="138"/>
        <v>Overige vorderingen</v>
      </c>
      <c r="L788" s="38" t="str">
        <f t="shared" si="145"/>
        <v>BFvaOvrOvl</v>
      </c>
      <c r="M788" s="38" t="str">
        <f t="shared" si="139"/>
        <v>Overige vorderingen (langlopend)</v>
      </c>
      <c r="N788" s="38" t="str">
        <f t="shared" si="146"/>
        <v>BFvaOvrOvlWvr</v>
      </c>
      <c r="O788" s="38" t="str">
        <f t="shared" si="140"/>
        <v>Waardeverminderingen overige vorderingen (langlopend)</v>
      </c>
      <c r="V788" s="37" t="str">
        <f t="shared" si="147"/>
        <v/>
      </c>
    </row>
    <row r="789" spans="1:23" x14ac:dyDescent="0.25">
      <c r="A789" s="54" t="s">
        <v>1637</v>
      </c>
      <c r="B789" s="55">
        <v>309030.06</v>
      </c>
      <c r="C789" s="54" t="s">
        <v>1638</v>
      </c>
      <c r="D789" s="56" t="s">
        <v>10</v>
      </c>
      <c r="E789" s="57">
        <v>5</v>
      </c>
      <c r="F789" s="38" t="str">
        <f t="shared" si="142"/>
        <v>B</v>
      </c>
      <c r="G789" s="38" t="str">
        <f t="shared" si="136"/>
        <v>Balans</v>
      </c>
      <c r="H789" s="38" t="str">
        <f t="shared" si="143"/>
        <v>BFva</v>
      </c>
      <c r="I789" s="38" t="str">
        <f t="shared" si="137"/>
        <v>FINANCIËLE VASTE ACTIVA</v>
      </c>
      <c r="J789" s="38" t="str">
        <f t="shared" si="144"/>
        <v>BFvaOvr</v>
      </c>
      <c r="K789" s="38" t="str">
        <f t="shared" si="138"/>
        <v>Overige vorderingen</v>
      </c>
      <c r="L789" s="38" t="str">
        <f t="shared" si="145"/>
        <v>BFvaOvrOvl</v>
      </c>
      <c r="M789" s="38" t="str">
        <f t="shared" si="139"/>
        <v>Overige vorderingen (langlopend)</v>
      </c>
      <c r="N789" s="38" t="str">
        <f t="shared" si="146"/>
        <v>BFvaOvrOvlTvw</v>
      </c>
      <c r="O789" s="38" t="str">
        <f t="shared" si="140"/>
        <v>Terugneming van waardeverminderingen overige vorderingen (langlopend)</v>
      </c>
      <c r="V789" s="37" t="str">
        <f t="shared" si="147"/>
        <v/>
      </c>
    </row>
    <row r="790" spans="1:23" x14ac:dyDescent="0.25">
      <c r="A790" s="54" t="s">
        <v>1639</v>
      </c>
      <c r="B790" s="55">
        <v>309030.07</v>
      </c>
      <c r="C790" s="54" t="s">
        <v>1640</v>
      </c>
      <c r="D790" s="56" t="s">
        <v>10</v>
      </c>
      <c r="E790" s="57">
        <v>5</v>
      </c>
      <c r="F790" s="38" t="str">
        <f t="shared" si="142"/>
        <v>B</v>
      </c>
      <c r="G790" s="38" t="str">
        <f t="shared" si="136"/>
        <v>Balans</v>
      </c>
      <c r="H790" s="38" t="str">
        <f t="shared" si="143"/>
        <v>BFva</v>
      </c>
      <c r="I790" s="38" t="str">
        <f t="shared" si="137"/>
        <v>FINANCIËLE VASTE ACTIVA</v>
      </c>
      <c r="J790" s="38" t="str">
        <f t="shared" si="144"/>
        <v>BFvaOvr</v>
      </c>
      <c r="K790" s="38" t="str">
        <f t="shared" si="138"/>
        <v>Overige vorderingen</v>
      </c>
      <c r="L790" s="38" t="str">
        <f t="shared" si="145"/>
        <v>BFvaOvrOvl</v>
      </c>
      <c r="M790" s="38" t="str">
        <f t="shared" si="139"/>
        <v>Overige vorderingen (langlopend)</v>
      </c>
      <c r="N790" s="38" t="str">
        <f t="shared" si="146"/>
        <v>BFvaOvrOvlAid</v>
      </c>
      <c r="O790" s="38" t="str">
        <f t="shared" si="140"/>
        <v>Aandeel in directe vermogenstransacties overige vorderingen (langlopend)</v>
      </c>
      <c r="V790" s="37" t="str">
        <f t="shared" si="147"/>
        <v/>
      </c>
    </row>
    <row r="791" spans="1:23" x14ac:dyDescent="0.25">
      <c r="A791" s="54" t="s">
        <v>1641</v>
      </c>
      <c r="B791" s="55">
        <v>309030.08</v>
      </c>
      <c r="C791" s="54" t="s">
        <v>1642</v>
      </c>
      <c r="D791" s="56" t="s">
        <v>10</v>
      </c>
      <c r="E791" s="57">
        <v>5</v>
      </c>
      <c r="F791" s="38" t="str">
        <f t="shared" si="142"/>
        <v>B</v>
      </c>
      <c r="G791" s="38" t="str">
        <f t="shared" si="136"/>
        <v>Balans</v>
      </c>
      <c r="H791" s="38" t="str">
        <f t="shared" si="143"/>
        <v>BFva</v>
      </c>
      <c r="I791" s="38" t="str">
        <f t="shared" si="137"/>
        <v>FINANCIËLE VASTE ACTIVA</v>
      </c>
      <c r="J791" s="38" t="str">
        <f t="shared" si="144"/>
        <v>BFvaOvr</v>
      </c>
      <c r="K791" s="38" t="str">
        <f t="shared" si="138"/>
        <v>Overige vorderingen</v>
      </c>
      <c r="L791" s="38" t="str">
        <f t="shared" si="145"/>
        <v>BFvaOvrOvl</v>
      </c>
      <c r="M791" s="38" t="str">
        <f t="shared" si="139"/>
        <v>Overige vorderingen (langlopend)</v>
      </c>
      <c r="N791" s="38" t="str">
        <f t="shared" si="146"/>
        <v>BFvaOvrOvlOmv</v>
      </c>
      <c r="O791" s="38" t="str">
        <f t="shared" si="140"/>
        <v>Omrekeningsverschillen overige vorderingen (langlopend)</v>
      </c>
      <c r="V791" s="37" t="str">
        <f t="shared" si="147"/>
        <v/>
      </c>
    </row>
    <row r="792" spans="1:23" ht="16.5" thickBot="1" x14ac:dyDescent="0.3">
      <c r="A792" s="54" t="s">
        <v>1643</v>
      </c>
      <c r="B792" s="55">
        <v>309030.09000000003</v>
      </c>
      <c r="C792" s="54" t="s">
        <v>1644</v>
      </c>
      <c r="D792" s="56" t="s">
        <v>10</v>
      </c>
      <c r="E792" s="57">
        <v>5</v>
      </c>
      <c r="F792" s="38" t="str">
        <f t="shared" si="142"/>
        <v>B</v>
      </c>
      <c r="G792" s="38" t="str">
        <f t="shared" si="136"/>
        <v>Balans</v>
      </c>
      <c r="H792" s="38" t="str">
        <f t="shared" si="143"/>
        <v>BFva</v>
      </c>
      <c r="I792" s="38" t="str">
        <f t="shared" si="137"/>
        <v>FINANCIËLE VASTE ACTIVA</v>
      </c>
      <c r="J792" s="38" t="str">
        <f t="shared" si="144"/>
        <v>BFvaOvr</v>
      </c>
      <c r="K792" s="38" t="str">
        <f t="shared" si="138"/>
        <v>Overige vorderingen</v>
      </c>
      <c r="L792" s="38" t="str">
        <f t="shared" si="145"/>
        <v>BFvaOvrOvl</v>
      </c>
      <c r="M792" s="38" t="str">
        <f t="shared" si="139"/>
        <v>Overige vorderingen (langlopend)</v>
      </c>
      <c r="N792" s="38" t="str">
        <f t="shared" si="146"/>
        <v>BFvaOvrOvlOvm</v>
      </c>
      <c r="O792" s="38" t="str">
        <f t="shared" si="140"/>
        <v>Overige mutaties overige vorderingen (langlopend)</v>
      </c>
      <c r="V792" s="37" t="str">
        <f t="shared" si="147"/>
        <v/>
      </c>
      <c r="W792">
        <f>COUNTIF(V625:V792,1)</f>
        <v>7</v>
      </c>
    </row>
    <row r="793" spans="1:23" ht="17.25" thickTop="1" thickBot="1" x14ac:dyDescent="0.3">
      <c r="A793" s="37" t="s">
        <v>1645</v>
      </c>
      <c r="B793" s="36">
        <v>400000</v>
      </c>
      <c r="C793" s="40" t="s">
        <v>1646</v>
      </c>
      <c r="D793" s="41" t="s">
        <v>10</v>
      </c>
      <c r="E793" s="42">
        <v>2</v>
      </c>
      <c r="F793" s="38" t="str">
        <f t="shared" si="142"/>
        <v>B</v>
      </c>
      <c r="G793" s="38" t="str">
        <f t="shared" si="136"/>
        <v>Balans</v>
      </c>
      <c r="H793" s="38" t="str">
        <f t="shared" si="143"/>
        <v>BEff</v>
      </c>
      <c r="I793" s="38" t="str">
        <f t="shared" si="137"/>
        <v>EFFECTEN</v>
      </c>
      <c r="J793" s="38" t="str">
        <f t="shared" si="144"/>
        <v/>
      </c>
      <c r="K793" s="38" t="str">
        <f t="shared" si="138"/>
        <v/>
      </c>
      <c r="L793" s="38" t="str">
        <f t="shared" si="145"/>
        <v/>
      </c>
      <c r="M793" s="38" t="str">
        <f t="shared" si="139"/>
        <v/>
      </c>
      <c r="N793" s="38" t="str">
        <f t="shared" si="146"/>
        <v/>
      </c>
      <c r="O793" s="38" t="str">
        <f t="shared" si="140"/>
        <v/>
      </c>
      <c r="V793" s="37" t="str">
        <f t="shared" si="147"/>
        <v/>
      </c>
    </row>
    <row r="794" spans="1:23" ht="16.5" thickTop="1" x14ac:dyDescent="0.25">
      <c r="A794" s="43" t="s">
        <v>1647</v>
      </c>
      <c r="B794" s="44" t="s">
        <v>1648</v>
      </c>
      <c r="C794" s="43" t="s">
        <v>1649</v>
      </c>
      <c r="D794" s="45" t="s">
        <v>10</v>
      </c>
      <c r="E794" s="46">
        <v>3</v>
      </c>
      <c r="F794" s="38" t="str">
        <f t="shared" si="142"/>
        <v>B</v>
      </c>
      <c r="G794" s="38" t="str">
        <f t="shared" si="136"/>
        <v>Balans</v>
      </c>
      <c r="H794" s="38" t="str">
        <f t="shared" si="143"/>
        <v>BEff</v>
      </c>
      <c r="I794" s="38" t="str">
        <f t="shared" si="137"/>
        <v>EFFECTEN</v>
      </c>
      <c r="J794" s="38" t="str">
        <f t="shared" si="144"/>
        <v>BEffAan</v>
      </c>
      <c r="K794" s="38" t="str">
        <f t="shared" si="138"/>
        <v>Aandelen</v>
      </c>
      <c r="L794" s="38" t="str">
        <f t="shared" si="145"/>
        <v/>
      </c>
      <c r="M794" s="38" t="str">
        <f t="shared" si="139"/>
        <v/>
      </c>
      <c r="N794" s="38" t="str">
        <f t="shared" si="146"/>
        <v/>
      </c>
      <c r="O794" s="38" t="str">
        <f t="shared" si="140"/>
        <v/>
      </c>
      <c r="V794" s="37" t="str">
        <f t="shared" si="147"/>
        <v/>
      </c>
    </row>
    <row r="795" spans="1:23" x14ac:dyDescent="0.25">
      <c r="A795" s="49" t="s">
        <v>1650</v>
      </c>
      <c r="B795" s="50" t="s">
        <v>1651</v>
      </c>
      <c r="C795" s="49" t="s">
        <v>1652</v>
      </c>
      <c r="D795" s="61" t="s">
        <v>10</v>
      </c>
      <c r="E795" s="62">
        <v>4</v>
      </c>
      <c r="F795" s="38" t="str">
        <f t="shared" si="142"/>
        <v>B</v>
      </c>
      <c r="G795" s="38" t="str">
        <f t="shared" si="136"/>
        <v>Balans</v>
      </c>
      <c r="H795" s="38" t="str">
        <f t="shared" si="143"/>
        <v>BEff</v>
      </c>
      <c r="I795" s="38" t="str">
        <f t="shared" si="137"/>
        <v>EFFECTEN</v>
      </c>
      <c r="J795" s="38" t="str">
        <f t="shared" si="144"/>
        <v>BEffAan</v>
      </c>
      <c r="K795" s="38" t="str">
        <f t="shared" si="138"/>
        <v>Aandelen</v>
      </c>
      <c r="L795" s="38" t="str">
        <f t="shared" si="145"/>
        <v>BEffAanAbe</v>
      </c>
      <c r="M795" s="38" t="str">
        <f t="shared" si="139"/>
        <v>Aandelen beursgenoteerd</v>
      </c>
      <c r="N795" s="38" t="str">
        <f t="shared" si="146"/>
        <v/>
      </c>
      <c r="O795" s="38" t="str">
        <f t="shared" si="140"/>
        <v/>
      </c>
      <c r="V795" s="37" t="str">
        <f t="shared" si="147"/>
        <v/>
      </c>
    </row>
    <row r="796" spans="1:23" x14ac:dyDescent="0.25">
      <c r="A796" s="54" t="s">
        <v>1653</v>
      </c>
      <c r="B796" s="55">
        <v>401010.01</v>
      </c>
      <c r="C796" s="54" t="s">
        <v>1654</v>
      </c>
      <c r="D796" s="56" t="s">
        <v>10</v>
      </c>
      <c r="E796" s="57">
        <v>5</v>
      </c>
      <c r="F796" s="38" t="str">
        <f t="shared" si="142"/>
        <v>B</v>
      </c>
      <c r="G796" s="38" t="str">
        <f t="shared" si="136"/>
        <v>Balans</v>
      </c>
      <c r="H796" s="38" t="str">
        <f t="shared" si="143"/>
        <v>BEff</v>
      </c>
      <c r="I796" s="38" t="str">
        <f t="shared" si="137"/>
        <v>EFFECTEN</v>
      </c>
      <c r="J796" s="38" t="str">
        <f t="shared" si="144"/>
        <v>BEffAan</v>
      </c>
      <c r="K796" s="38" t="str">
        <f t="shared" si="138"/>
        <v>Aandelen</v>
      </c>
      <c r="L796" s="38" t="str">
        <f t="shared" si="145"/>
        <v>BEffAanAbe</v>
      </c>
      <c r="M796" s="38" t="str">
        <f t="shared" si="139"/>
        <v>Aandelen beursgenoteerd</v>
      </c>
      <c r="N796" s="38" t="str">
        <f t="shared" si="146"/>
        <v>BEffAanAbeBeg</v>
      </c>
      <c r="O796" s="38" t="str">
        <f t="shared" si="140"/>
        <v>Beginbalans aandelen beursgenoteerd</v>
      </c>
      <c r="V796" s="37" t="str">
        <f t="shared" si="147"/>
        <v/>
      </c>
    </row>
    <row r="797" spans="1:23" x14ac:dyDescent="0.25">
      <c r="A797" s="54" t="s">
        <v>1655</v>
      </c>
      <c r="B797" s="55">
        <v>401010.02</v>
      </c>
      <c r="C797" s="54" t="s">
        <v>1656</v>
      </c>
      <c r="D797" s="56" t="s">
        <v>10</v>
      </c>
      <c r="E797" s="57">
        <v>5</v>
      </c>
      <c r="F797" s="38" t="str">
        <f t="shared" si="142"/>
        <v>B</v>
      </c>
      <c r="G797" s="38" t="str">
        <f t="shared" si="136"/>
        <v>Balans</v>
      </c>
      <c r="H797" s="38" t="str">
        <f t="shared" si="143"/>
        <v>BEff</v>
      </c>
      <c r="I797" s="38" t="str">
        <f t="shared" si="137"/>
        <v>EFFECTEN</v>
      </c>
      <c r="J797" s="38" t="str">
        <f t="shared" si="144"/>
        <v>BEffAan</v>
      </c>
      <c r="K797" s="38" t="str">
        <f t="shared" si="138"/>
        <v>Aandelen</v>
      </c>
      <c r="L797" s="38" t="str">
        <f t="shared" si="145"/>
        <v>BEffAanAbe</v>
      </c>
      <c r="M797" s="38" t="str">
        <f t="shared" si="139"/>
        <v>Aandelen beursgenoteerd</v>
      </c>
      <c r="N797" s="38" t="str">
        <f t="shared" si="146"/>
        <v>BEffAanAbeAan</v>
      </c>
      <c r="O797" s="38" t="str">
        <f t="shared" si="140"/>
        <v>Aankoop aandelen beursgenoteerd</v>
      </c>
      <c r="V797" s="37" t="str">
        <f t="shared" si="147"/>
        <v/>
      </c>
    </row>
    <row r="798" spans="1:23" x14ac:dyDescent="0.25">
      <c r="A798" s="54" t="s">
        <v>1657</v>
      </c>
      <c r="B798" s="55">
        <v>401010.03</v>
      </c>
      <c r="C798" s="58" t="s">
        <v>1658</v>
      </c>
      <c r="D798" s="59" t="s">
        <v>10</v>
      </c>
      <c r="E798" s="60">
        <v>5</v>
      </c>
      <c r="F798" s="38" t="str">
        <f t="shared" si="142"/>
        <v>B</v>
      </c>
      <c r="G798" s="38" t="str">
        <f t="shared" si="136"/>
        <v>Balans</v>
      </c>
      <c r="H798" s="38" t="str">
        <f t="shared" si="143"/>
        <v>BEff</v>
      </c>
      <c r="I798" s="38" t="str">
        <f t="shared" si="137"/>
        <v>EFFECTEN</v>
      </c>
      <c r="J798" s="38" t="str">
        <f t="shared" si="144"/>
        <v>BEffAan</v>
      </c>
      <c r="K798" s="38" t="str">
        <f t="shared" si="138"/>
        <v>Aandelen</v>
      </c>
      <c r="L798" s="38" t="str">
        <f t="shared" si="145"/>
        <v>BEffAanAbe</v>
      </c>
      <c r="M798" s="38" t="str">
        <f t="shared" si="139"/>
        <v>Aandelen beursgenoteerd</v>
      </c>
      <c r="N798" s="38" t="str">
        <f t="shared" si="146"/>
        <v>BEffAanAbeSdv</v>
      </c>
      <c r="O798" s="38" t="str">
        <f t="shared" si="140"/>
        <v>Stockdividend aandelen beursgenoteerd</v>
      </c>
      <c r="V798" s="37" t="str">
        <f t="shared" si="147"/>
        <v/>
      </c>
    </row>
    <row r="799" spans="1:23" x14ac:dyDescent="0.25">
      <c r="A799" s="54" t="s">
        <v>1659</v>
      </c>
      <c r="B799" s="55">
        <v>401010.04</v>
      </c>
      <c r="C799" s="54" t="s">
        <v>1660</v>
      </c>
      <c r="D799" s="56" t="s">
        <v>24</v>
      </c>
      <c r="E799" s="57">
        <v>5</v>
      </c>
      <c r="F799" s="38" t="str">
        <f t="shared" si="142"/>
        <v>B</v>
      </c>
      <c r="G799" s="38" t="str">
        <f t="shared" si="136"/>
        <v>Balans</v>
      </c>
      <c r="H799" s="38" t="str">
        <f t="shared" si="143"/>
        <v>BEff</v>
      </c>
      <c r="I799" s="38" t="str">
        <f t="shared" si="137"/>
        <v>EFFECTEN</v>
      </c>
      <c r="J799" s="38" t="str">
        <f t="shared" si="144"/>
        <v>BEffAan</v>
      </c>
      <c r="K799" s="38" t="str">
        <f t="shared" si="138"/>
        <v>Aandelen</v>
      </c>
      <c r="L799" s="38" t="str">
        <f t="shared" si="145"/>
        <v>BEffAanAbe</v>
      </c>
      <c r="M799" s="38" t="str">
        <f t="shared" si="139"/>
        <v>Aandelen beursgenoteerd</v>
      </c>
      <c r="N799" s="38" t="str">
        <f t="shared" si="146"/>
        <v>BEffAanAbeVrk</v>
      </c>
      <c r="O799" s="38" t="str">
        <f t="shared" si="140"/>
        <v>Verkoop aandelen beursgenoteerd</v>
      </c>
      <c r="V799" s="37" t="str">
        <f t="shared" si="147"/>
        <v/>
      </c>
    </row>
    <row r="800" spans="1:23" x14ac:dyDescent="0.25">
      <c r="A800" s="54" t="s">
        <v>1661</v>
      </c>
      <c r="B800" s="55">
        <v>401010.05</v>
      </c>
      <c r="C800" s="54" t="s">
        <v>1662</v>
      </c>
      <c r="D800" s="56" t="s">
        <v>24</v>
      </c>
      <c r="E800" s="57">
        <v>5</v>
      </c>
      <c r="F800" s="38" t="str">
        <f t="shared" si="142"/>
        <v>B</v>
      </c>
      <c r="G800" s="38" t="str">
        <f t="shared" si="136"/>
        <v>Balans</v>
      </c>
      <c r="H800" s="38" t="str">
        <f t="shared" si="143"/>
        <v>BEff</v>
      </c>
      <c r="I800" s="38" t="str">
        <f t="shared" si="137"/>
        <v>EFFECTEN</v>
      </c>
      <c r="J800" s="38" t="str">
        <f t="shared" si="144"/>
        <v>BEffAan</v>
      </c>
      <c r="K800" s="38" t="str">
        <f t="shared" si="138"/>
        <v>Aandelen</v>
      </c>
      <c r="L800" s="38" t="str">
        <f t="shared" si="145"/>
        <v>BEffAanAbe</v>
      </c>
      <c r="M800" s="38" t="str">
        <f t="shared" si="139"/>
        <v>Aandelen beursgenoteerd</v>
      </c>
      <c r="N800" s="38" t="str">
        <f t="shared" si="146"/>
        <v>BEffAanAbeAsm</v>
      </c>
      <c r="O800" s="38" t="str">
        <f t="shared" si="140"/>
        <v>Afstempeling aandelen beursgenoteerd</v>
      </c>
      <c r="V800" s="37" t="str">
        <f t="shared" si="147"/>
        <v/>
      </c>
    </row>
    <row r="801" spans="1:22" x14ac:dyDescent="0.25">
      <c r="A801" s="54" t="s">
        <v>1663</v>
      </c>
      <c r="B801" s="55">
        <v>401010.06</v>
      </c>
      <c r="C801" s="54" t="s">
        <v>1664</v>
      </c>
      <c r="D801" s="56" t="s">
        <v>24</v>
      </c>
      <c r="E801" s="57">
        <v>5</v>
      </c>
      <c r="F801" s="38" t="str">
        <f t="shared" si="142"/>
        <v>B</v>
      </c>
      <c r="G801" s="38" t="str">
        <f t="shared" si="136"/>
        <v>Balans</v>
      </c>
      <c r="H801" s="38" t="str">
        <f t="shared" si="143"/>
        <v>BEff</v>
      </c>
      <c r="I801" s="38" t="str">
        <f t="shared" si="137"/>
        <v>EFFECTEN</v>
      </c>
      <c r="J801" s="38" t="str">
        <f t="shared" si="144"/>
        <v>BEffAan</v>
      </c>
      <c r="K801" s="38" t="str">
        <f t="shared" si="138"/>
        <v>Aandelen</v>
      </c>
      <c r="L801" s="38" t="str">
        <f t="shared" si="145"/>
        <v>BEffAanAbe</v>
      </c>
      <c r="M801" s="38" t="str">
        <f t="shared" si="139"/>
        <v>Aandelen beursgenoteerd</v>
      </c>
      <c r="N801" s="38" t="str">
        <f t="shared" si="146"/>
        <v>BEffAanAbeWvr</v>
      </c>
      <c r="O801" s="38" t="str">
        <f t="shared" si="140"/>
        <v>Waardeverminderingen aandelen beursgenoteerd</v>
      </c>
      <c r="V801" s="37" t="str">
        <f t="shared" si="147"/>
        <v/>
      </c>
    </row>
    <row r="802" spans="1:22" x14ac:dyDescent="0.25">
      <c r="A802" s="54" t="s">
        <v>1665</v>
      </c>
      <c r="B802" s="55">
        <v>401010.07</v>
      </c>
      <c r="C802" s="54" t="s">
        <v>1666</v>
      </c>
      <c r="D802" s="56" t="s">
        <v>10</v>
      </c>
      <c r="E802" s="57">
        <v>5</v>
      </c>
      <c r="F802" s="38" t="str">
        <f t="shared" si="142"/>
        <v>B</v>
      </c>
      <c r="G802" s="38" t="str">
        <f t="shared" si="136"/>
        <v>Balans</v>
      </c>
      <c r="H802" s="38" t="str">
        <f t="shared" si="143"/>
        <v>BEff</v>
      </c>
      <c r="I802" s="38" t="str">
        <f t="shared" si="137"/>
        <v>EFFECTEN</v>
      </c>
      <c r="J802" s="38" t="str">
        <f t="shared" si="144"/>
        <v>BEffAan</v>
      </c>
      <c r="K802" s="38" t="str">
        <f t="shared" si="138"/>
        <v>Aandelen</v>
      </c>
      <c r="L802" s="38" t="str">
        <f t="shared" si="145"/>
        <v>BEffAanAbe</v>
      </c>
      <c r="M802" s="38" t="str">
        <f t="shared" si="139"/>
        <v>Aandelen beursgenoteerd</v>
      </c>
      <c r="N802" s="38" t="str">
        <f t="shared" si="146"/>
        <v>BEffAanAbeOvm</v>
      </c>
      <c r="O802" s="38" t="str">
        <f t="shared" si="140"/>
        <v>Overige mutaties aandelen beursgenoteerd</v>
      </c>
      <c r="V802" s="37" t="str">
        <f t="shared" si="147"/>
        <v/>
      </c>
    </row>
    <row r="803" spans="1:22" x14ac:dyDescent="0.25">
      <c r="A803" s="49" t="s">
        <v>1667</v>
      </c>
      <c r="B803" s="50" t="s">
        <v>1668</v>
      </c>
      <c r="C803" s="49" t="s">
        <v>1669</v>
      </c>
      <c r="D803" s="61" t="s">
        <v>10</v>
      </c>
      <c r="E803" s="62">
        <v>4</v>
      </c>
      <c r="F803" s="38" t="str">
        <f t="shared" si="142"/>
        <v>B</v>
      </c>
      <c r="G803" s="38" t="str">
        <f t="shared" si="136"/>
        <v>Balans</v>
      </c>
      <c r="H803" s="38" t="str">
        <f t="shared" si="143"/>
        <v>BEff</v>
      </c>
      <c r="I803" s="38" t="str">
        <f t="shared" si="137"/>
        <v>EFFECTEN</v>
      </c>
      <c r="J803" s="38" t="str">
        <f t="shared" si="144"/>
        <v>BEffAan</v>
      </c>
      <c r="K803" s="38" t="str">
        <f t="shared" si="138"/>
        <v>Aandelen</v>
      </c>
      <c r="L803" s="38" t="str">
        <f t="shared" si="145"/>
        <v>BEffAanAnb</v>
      </c>
      <c r="M803" s="38" t="str">
        <f t="shared" si="139"/>
        <v>Aandelen niet beursgenoteerd</v>
      </c>
      <c r="N803" s="38" t="str">
        <f t="shared" si="146"/>
        <v/>
      </c>
      <c r="O803" s="38" t="str">
        <f t="shared" si="140"/>
        <v/>
      </c>
      <c r="V803" s="37" t="str">
        <f t="shared" si="147"/>
        <v/>
      </c>
    </row>
    <row r="804" spans="1:22" x14ac:dyDescent="0.25">
      <c r="A804" s="54" t="s">
        <v>1670</v>
      </c>
      <c r="B804" s="55">
        <v>401020.01</v>
      </c>
      <c r="C804" s="54" t="s">
        <v>1671</v>
      </c>
      <c r="D804" s="56" t="s">
        <v>10</v>
      </c>
      <c r="E804" s="57">
        <v>5</v>
      </c>
      <c r="F804" s="38" t="str">
        <f t="shared" si="142"/>
        <v>B</v>
      </c>
      <c r="G804" s="38" t="str">
        <f t="shared" si="136"/>
        <v>Balans</v>
      </c>
      <c r="H804" s="38" t="str">
        <f t="shared" si="143"/>
        <v>BEff</v>
      </c>
      <c r="I804" s="38" t="str">
        <f t="shared" si="137"/>
        <v>EFFECTEN</v>
      </c>
      <c r="J804" s="38" t="str">
        <f t="shared" si="144"/>
        <v>BEffAan</v>
      </c>
      <c r="K804" s="38" t="str">
        <f t="shared" si="138"/>
        <v>Aandelen</v>
      </c>
      <c r="L804" s="38" t="str">
        <f t="shared" si="145"/>
        <v>BEffAanAnb</v>
      </c>
      <c r="M804" s="38" t="str">
        <f t="shared" si="139"/>
        <v>Aandelen niet beursgenoteerd</v>
      </c>
      <c r="N804" s="38" t="str">
        <f t="shared" si="146"/>
        <v>BEffAanAnbBeg</v>
      </c>
      <c r="O804" s="38" t="str">
        <f t="shared" si="140"/>
        <v>Beginbalans aandelen niet beursgenoteerd</v>
      </c>
      <c r="V804" s="37" t="str">
        <f t="shared" si="147"/>
        <v/>
      </c>
    </row>
    <row r="805" spans="1:22" x14ac:dyDescent="0.25">
      <c r="A805" s="54" t="s">
        <v>1672</v>
      </c>
      <c r="B805" s="55">
        <v>401020.02</v>
      </c>
      <c r="C805" s="54" t="s">
        <v>1673</v>
      </c>
      <c r="D805" s="56" t="s">
        <v>10</v>
      </c>
      <c r="E805" s="57">
        <v>5</v>
      </c>
      <c r="F805" s="38" t="str">
        <f t="shared" si="142"/>
        <v>B</v>
      </c>
      <c r="G805" s="38" t="str">
        <f t="shared" si="136"/>
        <v>Balans</v>
      </c>
      <c r="H805" s="38" t="str">
        <f t="shared" si="143"/>
        <v>BEff</v>
      </c>
      <c r="I805" s="38" t="str">
        <f t="shared" si="137"/>
        <v>EFFECTEN</v>
      </c>
      <c r="J805" s="38" t="str">
        <f t="shared" si="144"/>
        <v>BEffAan</v>
      </c>
      <c r="K805" s="38" t="str">
        <f t="shared" si="138"/>
        <v>Aandelen</v>
      </c>
      <c r="L805" s="38" t="str">
        <f t="shared" si="145"/>
        <v>BEffAanAnb</v>
      </c>
      <c r="M805" s="38" t="str">
        <f t="shared" si="139"/>
        <v>Aandelen niet beursgenoteerd</v>
      </c>
      <c r="N805" s="38" t="str">
        <f t="shared" si="146"/>
        <v>BEffAanAnbAan</v>
      </c>
      <c r="O805" s="38" t="str">
        <f t="shared" si="140"/>
        <v>Aankoop aandelen niet beursgenoteerd</v>
      </c>
      <c r="V805" s="37" t="str">
        <f t="shared" si="147"/>
        <v/>
      </c>
    </row>
    <row r="806" spans="1:22" x14ac:dyDescent="0.25">
      <c r="A806" s="54" t="s">
        <v>1674</v>
      </c>
      <c r="B806" s="55">
        <v>401020.03</v>
      </c>
      <c r="C806" s="54" t="s">
        <v>1675</v>
      </c>
      <c r="D806" s="56" t="s">
        <v>10</v>
      </c>
      <c r="E806" s="57">
        <v>5</v>
      </c>
      <c r="F806" s="38" t="str">
        <f t="shared" si="142"/>
        <v>B</v>
      </c>
      <c r="G806" s="38" t="str">
        <f t="shared" si="136"/>
        <v>Balans</v>
      </c>
      <c r="H806" s="38" t="str">
        <f t="shared" si="143"/>
        <v>BEff</v>
      </c>
      <c r="I806" s="38" t="str">
        <f t="shared" si="137"/>
        <v>EFFECTEN</v>
      </c>
      <c r="J806" s="38" t="str">
        <f t="shared" si="144"/>
        <v>BEffAan</v>
      </c>
      <c r="K806" s="38" t="str">
        <f t="shared" si="138"/>
        <v>Aandelen</v>
      </c>
      <c r="L806" s="38" t="str">
        <f t="shared" si="145"/>
        <v>BEffAanAnb</v>
      </c>
      <c r="M806" s="38" t="str">
        <f t="shared" si="139"/>
        <v>Aandelen niet beursgenoteerd</v>
      </c>
      <c r="N806" s="38" t="str">
        <f t="shared" si="146"/>
        <v>BEffAanAnbSdv</v>
      </c>
      <c r="O806" s="38" t="str">
        <f t="shared" si="140"/>
        <v>Stockdividend aandelen niet beursgenoteerd</v>
      </c>
      <c r="V806" s="37" t="str">
        <f t="shared" si="147"/>
        <v/>
      </c>
    </row>
    <row r="807" spans="1:22" x14ac:dyDescent="0.25">
      <c r="A807" s="54" t="s">
        <v>1676</v>
      </c>
      <c r="B807" s="55">
        <v>401020.04</v>
      </c>
      <c r="C807" s="54" t="s">
        <v>1677</v>
      </c>
      <c r="D807" s="56" t="s">
        <v>24</v>
      </c>
      <c r="E807" s="57">
        <v>5</v>
      </c>
      <c r="F807" s="38" t="str">
        <f t="shared" si="142"/>
        <v>B</v>
      </c>
      <c r="G807" s="38" t="str">
        <f t="shared" ref="G807:G870" si="148">LOOKUP(F807,A:A,C:C)</f>
        <v>Balans</v>
      </c>
      <c r="H807" s="38" t="str">
        <f t="shared" si="143"/>
        <v>BEff</v>
      </c>
      <c r="I807" s="38" t="str">
        <f t="shared" ref="I807:I870" si="149">IF(ISERROR(VLOOKUP(H807,A:C,3,FALSE)),"",VLOOKUP(H807,A:C,3,FALSE))</f>
        <v>EFFECTEN</v>
      </c>
      <c r="J807" s="38" t="str">
        <f t="shared" si="144"/>
        <v>BEffAan</v>
      </c>
      <c r="K807" s="38" t="str">
        <f t="shared" ref="K807:K870" si="150">IF(ISERROR(VLOOKUP(J807,A:C,3,FALSE)),"",VLOOKUP(J807,A:C,3,FALSE))</f>
        <v>Aandelen</v>
      </c>
      <c r="L807" s="38" t="str">
        <f t="shared" si="145"/>
        <v>BEffAanAnb</v>
      </c>
      <c r="M807" s="38" t="str">
        <f t="shared" ref="M807:M870" si="151">IF(ISERROR(VLOOKUP(L807,A:C,3,FALSE)),"",VLOOKUP(L807,A:C,3,FALSE))</f>
        <v>Aandelen niet beursgenoteerd</v>
      </c>
      <c r="N807" s="38" t="str">
        <f t="shared" si="146"/>
        <v>BEffAanAnbVrk</v>
      </c>
      <c r="O807" s="38" t="str">
        <f t="shared" ref="O807:O870" si="152">IF(ISERROR(VLOOKUP(N807,A:C,3,FALSE)),"",VLOOKUP(N807,A:C,3,FALSE))</f>
        <v>Verkoop aandelen niet beursgenoteerd</v>
      </c>
      <c r="V807" s="37" t="str">
        <f t="shared" si="147"/>
        <v/>
      </c>
    </row>
    <row r="808" spans="1:22" x14ac:dyDescent="0.25">
      <c r="A808" s="54" t="s">
        <v>1678</v>
      </c>
      <c r="B808" s="55">
        <v>401020.05</v>
      </c>
      <c r="C808" s="54" t="s">
        <v>1679</v>
      </c>
      <c r="D808" s="56" t="s">
        <v>24</v>
      </c>
      <c r="E808" s="57">
        <v>5</v>
      </c>
      <c r="F808" s="38" t="str">
        <f t="shared" si="142"/>
        <v>B</v>
      </c>
      <c r="G808" s="38" t="str">
        <f t="shared" si="148"/>
        <v>Balans</v>
      </c>
      <c r="H808" s="38" t="str">
        <f t="shared" si="143"/>
        <v>BEff</v>
      </c>
      <c r="I808" s="38" t="str">
        <f t="shared" si="149"/>
        <v>EFFECTEN</v>
      </c>
      <c r="J808" s="38" t="str">
        <f t="shared" si="144"/>
        <v>BEffAan</v>
      </c>
      <c r="K808" s="38" t="str">
        <f t="shared" si="150"/>
        <v>Aandelen</v>
      </c>
      <c r="L808" s="38" t="str">
        <f t="shared" si="145"/>
        <v>BEffAanAnb</v>
      </c>
      <c r="M808" s="38" t="str">
        <f t="shared" si="151"/>
        <v>Aandelen niet beursgenoteerd</v>
      </c>
      <c r="N808" s="38" t="str">
        <f t="shared" si="146"/>
        <v>BEffAanAnbAsm</v>
      </c>
      <c r="O808" s="38" t="str">
        <f t="shared" si="152"/>
        <v>Afstempeling aandelen niet beursgenoteerd</v>
      </c>
      <c r="V808" s="37" t="str">
        <f t="shared" si="147"/>
        <v/>
      </c>
    </row>
    <row r="809" spans="1:22" x14ac:dyDescent="0.25">
      <c r="A809" s="54" t="s">
        <v>1680</v>
      </c>
      <c r="B809" s="55">
        <v>401020.06</v>
      </c>
      <c r="C809" s="54" t="s">
        <v>1681</v>
      </c>
      <c r="D809" s="56" t="s">
        <v>10</v>
      </c>
      <c r="E809" s="57">
        <v>5</v>
      </c>
      <c r="F809" s="38" t="str">
        <f t="shared" si="142"/>
        <v>B</v>
      </c>
      <c r="G809" s="38" t="str">
        <f t="shared" si="148"/>
        <v>Balans</v>
      </c>
      <c r="H809" s="38" t="str">
        <f t="shared" si="143"/>
        <v>BEff</v>
      </c>
      <c r="I809" s="38" t="str">
        <f t="shared" si="149"/>
        <v>EFFECTEN</v>
      </c>
      <c r="J809" s="38" t="str">
        <f t="shared" si="144"/>
        <v>BEffAan</v>
      </c>
      <c r="K809" s="38" t="str">
        <f t="shared" si="150"/>
        <v>Aandelen</v>
      </c>
      <c r="L809" s="38" t="str">
        <f t="shared" si="145"/>
        <v>BEffAanAnb</v>
      </c>
      <c r="M809" s="38" t="str">
        <f t="shared" si="151"/>
        <v>Aandelen niet beursgenoteerd</v>
      </c>
      <c r="N809" s="38" t="str">
        <f t="shared" si="146"/>
        <v>BEffAanAnbOvm</v>
      </c>
      <c r="O809" s="38" t="str">
        <f t="shared" si="152"/>
        <v>Overige mutaties aandelen niet beursgenoteerd</v>
      </c>
      <c r="V809" s="37" t="str">
        <f t="shared" si="147"/>
        <v/>
      </c>
    </row>
    <row r="810" spans="1:22" x14ac:dyDescent="0.25">
      <c r="A810" s="43" t="s">
        <v>1682</v>
      </c>
      <c r="B810" s="44" t="s">
        <v>1683</v>
      </c>
      <c r="C810" s="43" t="s">
        <v>1684</v>
      </c>
      <c r="D810" s="45" t="s">
        <v>10</v>
      </c>
      <c r="E810" s="46">
        <v>3</v>
      </c>
      <c r="F810" s="38" t="str">
        <f t="shared" si="142"/>
        <v>B</v>
      </c>
      <c r="G810" s="38" t="str">
        <f t="shared" si="148"/>
        <v>Balans</v>
      </c>
      <c r="H810" s="38" t="str">
        <f t="shared" si="143"/>
        <v>BEff</v>
      </c>
      <c r="I810" s="38" t="str">
        <f t="shared" si="149"/>
        <v>EFFECTEN</v>
      </c>
      <c r="J810" s="38" t="str">
        <f t="shared" si="144"/>
        <v>BEffObl</v>
      </c>
      <c r="K810" s="38" t="str">
        <f t="shared" si="150"/>
        <v>Obligaties</v>
      </c>
      <c r="L810" s="38" t="str">
        <f t="shared" si="145"/>
        <v/>
      </c>
      <c r="M810" s="38" t="str">
        <f t="shared" si="151"/>
        <v/>
      </c>
      <c r="N810" s="38" t="str">
        <f t="shared" si="146"/>
        <v/>
      </c>
      <c r="O810" s="38" t="str">
        <f t="shared" si="152"/>
        <v/>
      </c>
      <c r="V810" s="37" t="str">
        <f t="shared" si="147"/>
        <v/>
      </c>
    </row>
    <row r="811" spans="1:22" x14ac:dyDescent="0.25">
      <c r="A811" s="49" t="s">
        <v>1685</v>
      </c>
      <c r="B811" s="50" t="s">
        <v>1686</v>
      </c>
      <c r="C811" s="49" t="s">
        <v>1687</v>
      </c>
      <c r="D811" s="61" t="s">
        <v>10</v>
      </c>
      <c r="E811" s="62">
        <v>4</v>
      </c>
      <c r="F811" s="38" t="str">
        <f t="shared" si="142"/>
        <v>B</v>
      </c>
      <c r="G811" s="38" t="str">
        <f t="shared" si="148"/>
        <v>Balans</v>
      </c>
      <c r="H811" s="38" t="str">
        <f t="shared" si="143"/>
        <v>BEff</v>
      </c>
      <c r="I811" s="38" t="str">
        <f t="shared" si="149"/>
        <v>EFFECTEN</v>
      </c>
      <c r="J811" s="38" t="str">
        <f t="shared" si="144"/>
        <v>BEffObl</v>
      </c>
      <c r="K811" s="38" t="str">
        <f t="shared" si="150"/>
        <v>Obligaties</v>
      </c>
      <c r="L811" s="38" t="str">
        <f t="shared" si="145"/>
        <v>BEffOblObb</v>
      </c>
      <c r="M811" s="38" t="str">
        <f t="shared" si="151"/>
        <v>Obligaties beursgenoteerd</v>
      </c>
      <c r="N811" s="38" t="str">
        <f t="shared" si="146"/>
        <v/>
      </c>
      <c r="O811" s="38" t="str">
        <f t="shared" si="152"/>
        <v/>
      </c>
      <c r="V811" s="37" t="str">
        <f t="shared" si="147"/>
        <v/>
      </c>
    </row>
    <row r="812" spans="1:22" x14ac:dyDescent="0.25">
      <c r="A812" s="54" t="s">
        <v>1688</v>
      </c>
      <c r="B812" s="55">
        <v>402010.01</v>
      </c>
      <c r="C812" s="54" t="s">
        <v>1689</v>
      </c>
      <c r="D812" s="56" t="s">
        <v>10</v>
      </c>
      <c r="E812" s="57">
        <v>5</v>
      </c>
      <c r="F812" s="38" t="str">
        <f t="shared" si="142"/>
        <v>B</v>
      </c>
      <c r="G812" s="38" t="str">
        <f t="shared" si="148"/>
        <v>Balans</v>
      </c>
      <c r="H812" s="38" t="str">
        <f t="shared" si="143"/>
        <v>BEff</v>
      </c>
      <c r="I812" s="38" t="str">
        <f t="shared" si="149"/>
        <v>EFFECTEN</v>
      </c>
      <c r="J812" s="38" t="str">
        <f t="shared" si="144"/>
        <v>BEffObl</v>
      </c>
      <c r="K812" s="38" t="str">
        <f t="shared" si="150"/>
        <v>Obligaties</v>
      </c>
      <c r="L812" s="38" t="str">
        <f t="shared" si="145"/>
        <v>BEffOblObb</v>
      </c>
      <c r="M812" s="38" t="str">
        <f t="shared" si="151"/>
        <v>Obligaties beursgenoteerd</v>
      </c>
      <c r="N812" s="38" t="str">
        <f t="shared" si="146"/>
        <v>BEffOblObbBeg</v>
      </c>
      <c r="O812" s="38" t="str">
        <f t="shared" si="152"/>
        <v>Beginbalans obligaties beursgenoteerd</v>
      </c>
      <c r="V812" s="37" t="str">
        <f t="shared" si="147"/>
        <v/>
      </c>
    </row>
    <row r="813" spans="1:22" x14ac:dyDescent="0.25">
      <c r="A813" s="54" t="s">
        <v>1690</v>
      </c>
      <c r="B813" s="55">
        <v>402010.02</v>
      </c>
      <c r="C813" s="54" t="s">
        <v>1691</v>
      </c>
      <c r="D813" s="56" t="s">
        <v>10</v>
      </c>
      <c r="E813" s="57">
        <v>5</v>
      </c>
      <c r="F813" s="38" t="str">
        <f t="shared" si="142"/>
        <v>B</v>
      </c>
      <c r="G813" s="38" t="str">
        <f t="shared" si="148"/>
        <v>Balans</v>
      </c>
      <c r="H813" s="38" t="str">
        <f t="shared" si="143"/>
        <v>BEff</v>
      </c>
      <c r="I813" s="38" t="str">
        <f t="shared" si="149"/>
        <v>EFFECTEN</v>
      </c>
      <c r="J813" s="38" t="str">
        <f t="shared" si="144"/>
        <v>BEffObl</v>
      </c>
      <c r="K813" s="38" t="str">
        <f t="shared" si="150"/>
        <v>Obligaties</v>
      </c>
      <c r="L813" s="38" t="str">
        <f t="shared" si="145"/>
        <v>BEffOblObb</v>
      </c>
      <c r="M813" s="38" t="str">
        <f t="shared" si="151"/>
        <v>Obligaties beursgenoteerd</v>
      </c>
      <c r="N813" s="38" t="str">
        <f t="shared" si="146"/>
        <v>BEffOblObbAan</v>
      </c>
      <c r="O813" s="38" t="str">
        <f t="shared" si="152"/>
        <v>Aankoop obligaties beursgenoteerd</v>
      </c>
      <c r="V813" s="37" t="str">
        <f t="shared" si="147"/>
        <v/>
      </c>
    </row>
    <row r="814" spans="1:22" x14ac:dyDescent="0.25">
      <c r="A814" s="54" t="s">
        <v>1692</v>
      </c>
      <c r="B814" s="55">
        <v>402010.03</v>
      </c>
      <c r="C814" s="54" t="s">
        <v>1693</v>
      </c>
      <c r="D814" s="56" t="s">
        <v>24</v>
      </c>
      <c r="E814" s="57">
        <v>5</v>
      </c>
      <c r="F814" s="38" t="str">
        <f t="shared" si="142"/>
        <v>B</v>
      </c>
      <c r="G814" s="38" t="str">
        <f t="shared" si="148"/>
        <v>Balans</v>
      </c>
      <c r="H814" s="38" t="str">
        <f t="shared" si="143"/>
        <v>BEff</v>
      </c>
      <c r="I814" s="38" t="str">
        <f t="shared" si="149"/>
        <v>EFFECTEN</v>
      </c>
      <c r="J814" s="38" t="str">
        <f t="shared" si="144"/>
        <v>BEffObl</v>
      </c>
      <c r="K814" s="38" t="str">
        <f t="shared" si="150"/>
        <v>Obligaties</v>
      </c>
      <c r="L814" s="38" t="str">
        <f t="shared" si="145"/>
        <v>BEffOblObb</v>
      </c>
      <c r="M814" s="38" t="str">
        <f t="shared" si="151"/>
        <v>Obligaties beursgenoteerd</v>
      </c>
      <c r="N814" s="38" t="str">
        <f t="shared" si="146"/>
        <v>BEffOblObbVrk</v>
      </c>
      <c r="O814" s="38" t="str">
        <f t="shared" si="152"/>
        <v>Verkoop obligaties beursgenoteerd</v>
      </c>
      <c r="V814" s="37" t="str">
        <f t="shared" si="147"/>
        <v/>
      </c>
    </row>
    <row r="815" spans="1:22" x14ac:dyDescent="0.25">
      <c r="A815" s="54" t="s">
        <v>1694</v>
      </c>
      <c r="B815" s="55">
        <v>402010.04</v>
      </c>
      <c r="C815" s="54" t="s">
        <v>1695</v>
      </c>
      <c r="D815" s="56" t="s">
        <v>24</v>
      </c>
      <c r="E815" s="57">
        <v>5</v>
      </c>
      <c r="F815" s="38" t="str">
        <f t="shared" si="142"/>
        <v>B</v>
      </c>
      <c r="G815" s="38" t="str">
        <f t="shared" si="148"/>
        <v>Balans</v>
      </c>
      <c r="H815" s="38" t="str">
        <f t="shared" si="143"/>
        <v>BEff</v>
      </c>
      <c r="I815" s="38" t="str">
        <f t="shared" si="149"/>
        <v>EFFECTEN</v>
      </c>
      <c r="J815" s="38" t="str">
        <f t="shared" si="144"/>
        <v>BEffObl</v>
      </c>
      <c r="K815" s="38" t="str">
        <f t="shared" si="150"/>
        <v>Obligaties</v>
      </c>
      <c r="L815" s="38" t="str">
        <f t="shared" si="145"/>
        <v>BEffOblObb</v>
      </c>
      <c r="M815" s="38" t="str">
        <f t="shared" si="151"/>
        <v>Obligaties beursgenoteerd</v>
      </c>
      <c r="N815" s="38" t="str">
        <f t="shared" si="146"/>
        <v>BEffOblObbUil</v>
      </c>
      <c r="O815" s="38" t="str">
        <f t="shared" si="152"/>
        <v>Uitloting obligaties beursgenoteerd</v>
      </c>
      <c r="V815" s="37" t="str">
        <f t="shared" si="147"/>
        <v/>
      </c>
    </row>
    <row r="816" spans="1:22" x14ac:dyDescent="0.25">
      <c r="A816" s="54" t="s">
        <v>1696</v>
      </c>
      <c r="B816" s="55">
        <v>402010.05</v>
      </c>
      <c r="C816" s="54" t="s">
        <v>1697</v>
      </c>
      <c r="D816" s="56" t="s">
        <v>24</v>
      </c>
      <c r="E816" s="57">
        <v>5</v>
      </c>
      <c r="F816" s="38" t="str">
        <f t="shared" si="142"/>
        <v>B</v>
      </c>
      <c r="G816" s="38" t="str">
        <f t="shared" si="148"/>
        <v>Balans</v>
      </c>
      <c r="H816" s="38" t="str">
        <f t="shared" si="143"/>
        <v>BEff</v>
      </c>
      <c r="I816" s="38" t="str">
        <f t="shared" si="149"/>
        <v>EFFECTEN</v>
      </c>
      <c r="J816" s="38" t="str">
        <f t="shared" si="144"/>
        <v>BEffObl</v>
      </c>
      <c r="K816" s="38" t="str">
        <f t="shared" si="150"/>
        <v>Obligaties</v>
      </c>
      <c r="L816" s="38" t="str">
        <f t="shared" si="145"/>
        <v>BEffOblObb</v>
      </c>
      <c r="M816" s="38" t="str">
        <f t="shared" si="151"/>
        <v>Obligaties beursgenoteerd</v>
      </c>
      <c r="N816" s="38" t="str">
        <f t="shared" si="146"/>
        <v>BEffOblObbWvr</v>
      </c>
      <c r="O816" s="38" t="str">
        <f t="shared" si="152"/>
        <v>Waardeverminderingen obligaties beursgenoteerd</v>
      </c>
      <c r="V816" s="37" t="str">
        <f t="shared" si="147"/>
        <v/>
      </c>
    </row>
    <row r="817" spans="1:22" x14ac:dyDescent="0.25">
      <c r="A817" s="54" t="s">
        <v>1698</v>
      </c>
      <c r="B817" s="55">
        <v>402010.06</v>
      </c>
      <c r="C817" s="54" t="s">
        <v>1699</v>
      </c>
      <c r="D817" s="56" t="s">
        <v>10</v>
      </c>
      <c r="E817" s="57">
        <v>5</v>
      </c>
      <c r="F817" s="38" t="str">
        <f t="shared" si="142"/>
        <v>B</v>
      </c>
      <c r="G817" s="38" t="str">
        <f t="shared" si="148"/>
        <v>Balans</v>
      </c>
      <c r="H817" s="38" t="str">
        <f t="shared" si="143"/>
        <v>BEff</v>
      </c>
      <c r="I817" s="38" t="str">
        <f t="shared" si="149"/>
        <v>EFFECTEN</v>
      </c>
      <c r="J817" s="38" t="str">
        <f t="shared" si="144"/>
        <v>BEffObl</v>
      </c>
      <c r="K817" s="38" t="str">
        <f t="shared" si="150"/>
        <v>Obligaties</v>
      </c>
      <c r="L817" s="38" t="str">
        <f t="shared" si="145"/>
        <v>BEffOblObb</v>
      </c>
      <c r="M817" s="38" t="str">
        <f t="shared" si="151"/>
        <v>Obligaties beursgenoteerd</v>
      </c>
      <c r="N817" s="38" t="str">
        <f t="shared" si="146"/>
        <v>BEffOblObbOvm</v>
      </c>
      <c r="O817" s="38" t="str">
        <f t="shared" si="152"/>
        <v>Overige mutaties obligaties beursgenoteerd</v>
      </c>
      <c r="V817" s="37" t="str">
        <f t="shared" si="147"/>
        <v/>
      </c>
    </row>
    <row r="818" spans="1:22" x14ac:dyDescent="0.25">
      <c r="A818" s="49" t="s">
        <v>1700</v>
      </c>
      <c r="B818" s="50" t="s">
        <v>1701</v>
      </c>
      <c r="C818" s="49" t="s">
        <v>1702</v>
      </c>
      <c r="D818" s="61" t="s">
        <v>10</v>
      </c>
      <c r="E818" s="62">
        <v>4</v>
      </c>
      <c r="F818" s="38" t="str">
        <f t="shared" si="142"/>
        <v>B</v>
      </c>
      <c r="G818" s="38" t="str">
        <f t="shared" si="148"/>
        <v>Balans</v>
      </c>
      <c r="H818" s="38" t="str">
        <f t="shared" si="143"/>
        <v>BEff</v>
      </c>
      <c r="I818" s="38" t="str">
        <f t="shared" si="149"/>
        <v>EFFECTEN</v>
      </c>
      <c r="J818" s="38" t="str">
        <f t="shared" si="144"/>
        <v>BEffObl</v>
      </c>
      <c r="K818" s="38" t="str">
        <f t="shared" si="150"/>
        <v>Obligaties</v>
      </c>
      <c r="L818" s="38" t="str">
        <f t="shared" si="145"/>
        <v>BEffOblOnb</v>
      </c>
      <c r="M818" s="38" t="str">
        <f t="shared" si="151"/>
        <v>Obligaties niet beursgenoteerd</v>
      </c>
      <c r="N818" s="38" t="str">
        <f t="shared" si="146"/>
        <v/>
      </c>
      <c r="O818" s="38" t="str">
        <f t="shared" si="152"/>
        <v/>
      </c>
      <c r="V818" s="37" t="str">
        <f t="shared" si="147"/>
        <v/>
      </c>
    </row>
    <row r="819" spans="1:22" x14ac:dyDescent="0.25">
      <c r="A819" s="54" t="s">
        <v>1703</v>
      </c>
      <c r="B819" s="55">
        <v>402020.01</v>
      </c>
      <c r="C819" s="54" t="s">
        <v>1704</v>
      </c>
      <c r="D819" s="56" t="s">
        <v>10</v>
      </c>
      <c r="E819" s="57">
        <v>5</v>
      </c>
      <c r="F819" s="38" t="str">
        <f t="shared" si="142"/>
        <v>B</v>
      </c>
      <c r="G819" s="38" t="str">
        <f t="shared" si="148"/>
        <v>Balans</v>
      </c>
      <c r="H819" s="38" t="str">
        <f t="shared" si="143"/>
        <v>BEff</v>
      </c>
      <c r="I819" s="38" t="str">
        <f t="shared" si="149"/>
        <v>EFFECTEN</v>
      </c>
      <c r="J819" s="38" t="str">
        <f t="shared" si="144"/>
        <v>BEffObl</v>
      </c>
      <c r="K819" s="38" t="str">
        <f t="shared" si="150"/>
        <v>Obligaties</v>
      </c>
      <c r="L819" s="38" t="str">
        <f t="shared" si="145"/>
        <v>BEffOblOnb</v>
      </c>
      <c r="M819" s="38" t="str">
        <f t="shared" si="151"/>
        <v>Obligaties niet beursgenoteerd</v>
      </c>
      <c r="N819" s="38" t="str">
        <f t="shared" si="146"/>
        <v>BEffOblOnbBeg</v>
      </c>
      <c r="O819" s="38" t="str">
        <f t="shared" si="152"/>
        <v>Beginbalans obligaties niet beursgenoteerd</v>
      </c>
      <c r="V819" s="37" t="str">
        <f t="shared" si="147"/>
        <v/>
      </c>
    </row>
    <row r="820" spans="1:22" x14ac:dyDescent="0.25">
      <c r="A820" s="54" t="s">
        <v>1705</v>
      </c>
      <c r="B820" s="55">
        <v>402020.02</v>
      </c>
      <c r="C820" s="54" t="s">
        <v>1706</v>
      </c>
      <c r="D820" s="56" t="s">
        <v>10</v>
      </c>
      <c r="E820" s="57">
        <v>5</v>
      </c>
      <c r="F820" s="38" t="str">
        <f t="shared" si="142"/>
        <v>B</v>
      </c>
      <c r="G820" s="38" t="str">
        <f t="shared" si="148"/>
        <v>Balans</v>
      </c>
      <c r="H820" s="38" t="str">
        <f t="shared" si="143"/>
        <v>BEff</v>
      </c>
      <c r="I820" s="38" t="str">
        <f t="shared" si="149"/>
        <v>EFFECTEN</v>
      </c>
      <c r="J820" s="38" t="str">
        <f t="shared" si="144"/>
        <v>BEffObl</v>
      </c>
      <c r="K820" s="38" t="str">
        <f t="shared" si="150"/>
        <v>Obligaties</v>
      </c>
      <c r="L820" s="38" t="str">
        <f t="shared" si="145"/>
        <v>BEffOblOnb</v>
      </c>
      <c r="M820" s="38" t="str">
        <f t="shared" si="151"/>
        <v>Obligaties niet beursgenoteerd</v>
      </c>
      <c r="N820" s="38" t="str">
        <f t="shared" si="146"/>
        <v>BEffOblOnbAan</v>
      </c>
      <c r="O820" s="38" t="str">
        <f t="shared" si="152"/>
        <v>Aankoop obligaties niet beursgenoteerd</v>
      </c>
      <c r="V820" s="37" t="str">
        <f t="shared" si="147"/>
        <v/>
      </c>
    </row>
    <row r="821" spans="1:22" x14ac:dyDescent="0.25">
      <c r="A821" s="54" t="s">
        <v>1707</v>
      </c>
      <c r="B821" s="55">
        <v>402020.03</v>
      </c>
      <c r="C821" s="54" t="s">
        <v>1708</v>
      </c>
      <c r="D821" s="56" t="s">
        <v>24</v>
      </c>
      <c r="E821" s="57">
        <v>5</v>
      </c>
      <c r="F821" s="38" t="str">
        <f t="shared" si="142"/>
        <v>B</v>
      </c>
      <c r="G821" s="38" t="str">
        <f t="shared" si="148"/>
        <v>Balans</v>
      </c>
      <c r="H821" s="38" t="str">
        <f t="shared" si="143"/>
        <v>BEff</v>
      </c>
      <c r="I821" s="38" t="str">
        <f t="shared" si="149"/>
        <v>EFFECTEN</v>
      </c>
      <c r="J821" s="38" t="str">
        <f t="shared" si="144"/>
        <v>BEffObl</v>
      </c>
      <c r="K821" s="38" t="str">
        <f t="shared" si="150"/>
        <v>Obligaties</v>
      </c>
      <c r="L821" s="38" t="str">
        <f t="shared" si="145"/>
        <v>BEffOblOnb</v>
      </c>
      <c r="M821" s="38" t="str">
        <f t="shared" si="151"/>
        <v>Obligaties niet beursgenoteerd</v>
      </c>
      <c r="N821" s="38" t="str">
        <f t="shared" si="146"/>
        <v>BEffOblOnbVrk</v>
      </c>
      <c r="O821" s="38" t="str">
        <f t="shared" si="152"/>
        <v>Verkoop obligaties niet beursgenoteerd</v>
      </c>
      <c r="V821" s="37" t="str">
        <f t="shared" si="147"/>
        <v/>
      </c>
    </row>
    <row r="822" spans="1:22" x14ac:dyDescent="0.25">
      <c r="A822" s="54" t="s">
        <v>1709</v>
      </c>
      <c r="B822" s="55">
        <v>402020.04</v>
      </c>
      <c r="C822" s="54" t="s">
        <v>1710</v>
      </c>
      <c r="D822" s="56" t="s">
        <v>24</v>
      </c>
      <c r="E822" s="57">
        <v>5</v>
      </c>
      <c r="F822" s="38" t="str">
        <f t="shared" si="142"/>
        <v>B</v>
      </c>
      <c r="G822" s="38" t="str">
        <f t="shared" si="148"/>
        <v>Balans</v>
      </c>
      <c r="H822" s="38" t="str">
        <f t="shared" si="143"/>
        <v>BEff</v>
      </c>
      <c r="I822" s="38" t="str">
        <f t="shared" si="149"/>
        <v>EFFECTEN</v>
      </c>
      <c r="J822" s="38" t="str">
        <f t="shared" si="144"/>
        <v>BEffObl</v>
      </c>
      <c r="K822" s="38" t="str">
        <f t="shared" si="150"/>
        <v>Obligaties</v>
      </c>
      <c r="L822" s="38" t="str">
        <f t="shared" si="145"/>
        <v>BEffOblOnb</v>
      </c>
      <c r="M822" s="38" t="str">
        <f t="shared" si="151"/>
        <v>Obligaties niet beursgenoteerd</v>
      </c>
      <c r="N822" s="38" t="str">
        <f t="shared" si="146"/>
        <v>BEffOblOnbUil</v>
      </c>
      <c r="O822" s="38" t="str">
        <f t="shared" si="152"/>
        <v>Uitloting obligaties niet beursgenoteerd</v>
      </c>
      <c r="V822" s="37" t="str">
        <f t="shared" si="147"/>
        <v/>
      </c>
    </row>
    <row r="823" spans="1:22" x14ac:dyDescent="0.25">
      <c r="A823" s="54" t="s">
        <v>1711</v>
      </c>
      <c r="B823" s="55">
        <v>402020.05</v>
      </c>
      <c r="C823" s="54" t="s">
        <v>1712</v>
      </c>
      <c r="D823" s="56" t="s">
        <v>24</v>
      </c>
      <c r="E823" s="57">
        <v>5</v>
      </c>
      <c r="F823" s="38" t="str">
        <f t="shared" si="142"/>
        <v>B</v>
      </c>
      <c r="G823" s="38" t="str">
        <f t="shared" si="148"/>
        <v>Balans</v>
      </c>
      <c r="H823" s="38" t="str">
        <f t="shared" si="143"/>
        <v>BEff</v>
      </c>
      <c r="I823" s="38" t="str">
        <f t="shared" si="149"/>
        <v>EFFECTEN</v>
      </c>
      <c r="J823" s="38" t="str">
        <f t="shared" si="144"/>
        <v>BEffObl</v>
      </c>
      <c r="K823" s="38" t="str">
        <f t="shared" si="150"/>
        <v>Obligaties</v>
      </c>
      <c r="L823" s="38" t="str">
        <f t="shared" si="145"/>
        <v>BEffOblOnb</v>
      </c>
      <c r="M823" s="38" t="str">
        <f t="shared" si="151"/>
        <v>Obligaties niet beursgenoteerd</v>
      </c>
      <c r="N823" s="38" t="str">
        <f t="shared" si="146"/>
        <v>BEffOblOnbWvr</v>
      </c>
      <c r="O823" s="38" t="str">
        <f t="shared" si="152"/>
        <v>Waardeverminderingen obligaties niet beursgenoteerd</v>
      </c>
      <c r="V823" s="37" t="str">
        <f t="shared" si="147"/>
        <v/>
      </c>
    </row>
    <row r="824" spans="1:22" x14ac:dyDescent="0.25">
      <c r="A824" s="54" t="s">
        <v>1713</v>
      </c>
      <c r="B824" s="55">
        <v>402020.06</v>
      </c>
      <c r="C824" s="58" t="s">
        <v>1714</v>
      </c>
      <c r="D824" s="59" t="s">
        <v>10</v>
      </c>
      <c r="E824" s="60">
        <v>5</v>
      </c>
      <c r="F824" s="38" t="str">
        <f t="shared" si="142"/>
        <v>B</v>
      </c>
      <c r="G824" s="38" t="str">
        <f t="shared" si="148"/>
        <v>Balans</v>
      </c>
      <c r="H824" s="38" t="str">
        <f t="shared" si="143"/>
        <v>BEff</v>
      </c>
      <c r="I824" s="38" t="str">
        <f t="shared" si="149"/>
        <v>EFFECTEN</v>
      </c>
      <c r="J824" s="38" t="str">
        <f t="shared" si="144"/>
        <v>BEffObl</v>
      </c>
      <c r="K824" s="38" t="str">
        <f t="shared" si="150"/>
        <v>Obligaties</v>
      </c>
      <c r="L824" s="38" t="str">
        <f t="shared" si="145"/>
        <v>BEffOblOnb</v>
      </c>
      <c r="M824" s="38" t="str">
        <f t="shared" si="151"/>
        <v>Obligaties niet beursgenoteerd</v>
      </c>
      <c r="N824" s="38" t="str">
        <f t="shared" si="146"/>
        <v>BEffOblOnbOvm</v>
      </c>
      <c r="O824" s="38" t="str">
        <f t="shared" si="152"/>
        <v>Overige mutaties obligaties niet beursgenoteerd</v>
      </c>
      <c r="V824" s="37" t="str">
        <f t="shared" si="147"/>
        <v/>
      </c>
    </row>
    <row r="825" spans="1:22" x14ac:dyDescent="0.25">
      <c r="A825" s="43" t="s">
        <v>1715</v>
      </c>
      <c r="B825" s="44" t="s">
        <v>1716</v>
      </c>
      <c r="C825" s="43" t="s">
        <v>1450</v>
      </c>
      <c r="D825" s="45" t="s">
        <v>10</v>
      </c>
      <c r="E825" s="46">
        <v>3</v>
      </c>
      <c r="F825" s="38" t="str">
        <f t="shared" si="142"/>
        <v>B</v>
      </c>
      <c r="G825" s="38" t="str">
        <f t="shared" si="148"/>
        <v>Balans</v>
      </c>
      <c r="H825" s="38" t="str">
        <f t="shared" si="143"/>
        <v>BEff</v>
      </c>
      <c r="I825" s="38" t="str">
        <f t="shared" si="149"/>
        <v>EFFECTEN</v>
      </c>
      <c r="J825" s="38" t="str">
        <f t="shared" si="144"/>
        <v>BEffOve</v>
      </c>
      <c r="K825" s="38" t="str">
        <f t="shared" si="150"/>
        <v>Overige effecten</v>
      </c>
      <c r="L825" s="38" t="str">
        <f t="shared" si="145"/>
        <v/>
      </c>
      <c r="M825" s="38" t="str">
        <f t="shared" si="151"/>
        <v/>
      </c>
      <c r="N825" s="38" t="str">
        <f t="shared" si="146"/>
        <v/>
      </c>
      <c r="O825" s="38" t="str">
        <f t="shared" si="152"/>
        <v/>
      </c>
      <c r="V825" s="37" t="str">
        <f t="shared" si="147"/>
        <v/>
      </c>
    </row>
    <row r="826" spans="1:22" x14ac:dyDescent="0.25">
      <c r="A826" s="49" t="s">
        <v>1717</v>
      </c>
      <c r="B826" s="50" t="s">
        <v>1718</v>
      </c>
      <c r="C826" s="49" t="s">
        <v>1719</v>
      </c>
      <c r="D826" s="61" t="s">
        <v>10</v>
      </c>
      <c r="E826" s="62">
        <v>4</v>
      </c>
      <c r="F826" s="38" t="str">
        <f t="shared" si="142"/>
        <v>B</v>
      </c>
      <c r="G826" s="38" t="str">
        <f t="shared" si="148"/>
        <v>Balans</v>
      </c>
      <c r="H826" s="38" t="str">
        <f t="shared" si="143"/>
        <v>BEff</v>
      </c>
      <c r="I826" s="38" t="str">
        <f t="shared" si="149"/>
        <v>EFFECTEN</v>
      </c>
      <c r="J826" s="38" t="str">
        <f t="shared" si="144"/>
        <v>BEffOve</v>
      </c>
      <c r="K826" s="38" t="str">
        <f t="shared" si="150"/>
        <v>Overige effecten</v>
      </c>
      <c r="L826" s="38" t="str">
        <f t="shared" si="145"/>
        <v>BEffOveOeb</v>
      </c>
      <c r="M826" s="38" t="str">
        <f t="shared" si="151"/>
        <v>Overige effecten beursgenoteerd</v>
      </c>
      <c r="N826" s="38" t="str">
        <f t="shared" si="146"/>
        <v/>
      </c>
      <c r="O826" s="38" t="str">
        <f t="shared" si="152"/>
        <v/>
      </c>
      <c r="V826" s="37" t="str">
        <f t="shared" si="147"/>
        <v/>
      </c>
    </row>
    <row r="827" spans="1:22" x14ac:dyDescent="0.25">
      <c r="A827" s="54" t="s">
        <v>1720</v>
      </c>
      <c r="B827" s="55">
        <v>403010.01</v>
      </c>
      <c r="C827" s="54" t="s">
        <v>1721</v>
      </c>
      <c r="D827" s="56" t="s">
        <v>10</v>
      </c>
      <c r="E827" s="57">
        <v>5</v>
      </c>
      <c r="F827" s="38" t="str">
        <f t="shared" si="142"/>
        <v>B</v>
      </c>
      <c r="G827" s="38" t="str">
        <f t="shared" si="148"/>
        <v>Balans</v>
      </c>
      <c r="H827" s="38" t="str">
        <f t="shared" si="143"/>
        <v>BEff</v>
      </c>
      <c r="I827" s="38" t="str">
        <f t="shared" si="149"/>
        <v>EFFECTEN</v>
      </c>
      <c r="J827" s="38" t="str">
        <f t="shared" si="144"/>
        <v>BEffOve</v>
      </c>
      <c r="K827" s="38" t="str">
        <f t="shared" si="150"/>
        <v>Overige effecten</v>
      </c>
      <c r="L827" s="38" t="str">
        <f t="shared" si="145"/>
        <v>BEffOveOeb</v>
      </c>
      <c r="M827" s="38" t="str">
        <f t="shared" si="151"/>
        <v>Overige effecten beursgenoteerd</v>
      </c>
      <c r="N827" s="38" t="str">
        <f t="shared" si="146"/>
        <v>BEffOveOebBeg</v>
      </c>
      <c r="O827" s="38" t="str">
        <f t="shared" si="152"/>
        <v>Beginbalans overige effecten beursgenoteerd</v>
      </c>
      <c r="V827" s="37" t="str">
        <f t="shared" si="147"/>
        <v/>
      </c>
    </row>
    <row r="828" spans="1:22" x14ac:dyDescent="0.25">
      <c r="A828" s="54" t="s">
        <v>1722</v>
      </c>
      <c r="B828" s="55">
        <v>403010.02</v>
      </c>
      <c r="C828" s="54" t="s">
        <v>1723</v>
      </c>
      <c r="D828" s="56" t="s">
        <v>10</v>
      </c>
      <c r="E828" s="57">
        <v>5</v>
      </c>
      <c r="F828" s="38" t="str">
        <f t="shared" si="142"/>
        <v>B</v>
      </c>
      <c r="G828" s="38" t="str">
        <f t="shared" si="148"/>
        <v>Balans</v>
      </c>
      <c r="H828" s="38" t="str">
        <f t="shared" si="143"/>
        <v>BEff</v>
      </c>
      <c r="I828" s="38" t="str">
        <f t="shared" si="149"/>
        <v>EFFECTEN</v>
      </c>
      <c r="J828" s="38" t="str">
        <f t="shared" si="144"/>
        <v>BEffOve</v>
      </c>
      <c r="K828" s="38" t="str">
        <f t="shared" si="150"/>
        <v>Overige effecten</v>
      </c>
      <c r="L828" s="38" t="str">
        <f t="shared" si="145"/>
        <v>BEffOveOeb</v>
      </c>
      <c r="M828" s="38" t="str">
        <f t="shared" si="151"/>
        <v>Overige effecten beursgenoteerd</v>
      </c>
      <c r="N828" s="38" t="str">
        <f t="shared" si="146"/>
        <v>BEffOveOebAan</v>
      </c>
      <c r="O828" s="38" t="str">
        <f t="shared" si="152"/>
        <v>Aankoop overige effecten beursgenoteerd</v>
      </c>
      <c r="V828" s="37" t="str">
        <f t="shared" si="147"/>
        <v/>
      </c>
    </row>
    <row r="829" spans="1:22" x14ac:dyDescent="0.25">
      <c r="A829" s="54" t="s">
        <v>1724</v>
      </c>
      <c r="B829" s="55">
        <v>403010.03</v>
      </c>
      <c r="C829" s="54" t="s">
        <v>1725</v>
      </c>
      <c r="D829" s="56" t="s">
        <v>24</v>
      </c>
      <c r="E829" s="57">
        <v>5</v>
      </c>
      <c r="F829" s="38" t="str">
        <f t="shared" si="142"/>
        <v>B</v>
      </c>
      <c r="G829" s="38" t="str">
        <f t="shared" si="148"/>
        <v>Balans</v>
      </c>
      <c r="H829" s="38" t="str">
        <f t="shared" si="143"/>
        <v>BEff</v>
      </c>
      <c r="I829" s="38" t="str">
        <f t="shared" si="149"/>
        <v>EFFECTEN</v>
      </c>
      <c r="J829" s="38" t="str">
        <f t="shared" si="144"/>
        <v>BEffOve</v>
      </c>
      <c r="K829" s="38" t="str">
        <f t="shared" si="150"/>
        <v>Overige effecten</v>
      </c>
      <c r="L829" s="38" t="str">
        <f t="shared" si="145"/>
        <v>BEffOveOeb</v>
      </c>
      <c r="M829" s="38" t="str">
        <f t="shared" si="151"/>
        <v>Overige effecten beursgenoteerd</v>
      </c>
      <c r="N829" s="38" t="str">
        <f t="shared" si="146"/>
        <v>BEffOveOebVrk</v>
      </c>
      <c r="O829" s="38" t="str">
        <f t="shared" si="152"/>
        <v>Verkoop overige effecten beursgenoteerd</v>
      </c>
      <c r="V829" s="37" t="str">
        <f t="shared" si="147"/>
        <v/>
      </c>
    </row>
    <row r="830" spans="1:22" x14ac:dyDescent="0.25">
      <c r="A830" s="54" t="s">
        <v>1726</v>
      </c>
      <c r="B830" s="55">
        <v>403010.04</v>
      </c>
      <c r="C830" s="54" t="s">
        <v>1727</v>
      </c>
      <c r="D830" s="56" t="s">
        <v>24</v>
      </c>
      <c r="E830" s="57">
        <v>5</v>
      </c>
      <c r="F830" s="38" t="str">
        <f t="shared" si="142"/>
        <v>B</v>
      </c>
      <c r="G830" s="38" t="str">
        <f t="shared" si="148"/>
        <v>Balans</v>
      </c>
      <c r="H830" s="38" t="str">
        <f t="shared" si="143"/>
        <v>BEff</v>
      </c>
      <c r="I830" s="38" t="str">
        <f t="shared" si="149"/>
        <v>EFFECTEN</v>
      </c>
      <c r="J830" s="38" t="str">
        <f t="shared" si="144"/>
        <v>BEffOve</v>
      </c>
      <c r="K830" s="38" t="str">
        <f t="shared" si="150"/>
        <v>Overige effecten</v>
      </c>
      <c r="L830" s="38" t="str">
        <f t="shared" si="145"/>
        <v>BEffOveOeb</v>
      </c>
      <c r="M830" s="38" t="str">
        <f t="shared" si="151"/>
        <v>Overige effecten beursgenoteerd</v>
      </c>
      <c r="N830" s="38" t="str">
        <f t="shared" si="146"/>
        <v>BEffOveOebWvr</v>
      </c>
      <c r="O830" s="38" t="str">
        <f t="shared" si="152"/>
        <v>Waardeverminderingen overige effecten beursgenoteerd</v>
      </c>
      <c r="V830" s="37" t="str">
        <f t="shared" si="147"/>
        <v/>
      </c>
    </row>
    <row r="831" spans="1:22" x14ac:dyDescent="0.25">
      <c r="A831" s="54" t="s">
        <v>1728</v>
      </c>
      <c r="B831" s="55">
        <v>403010.05</v>
      </c>
      <c r="C831" s="54" t="s">
        <v>1729</v>
      </c>
      <c r="D831" s="56" t="s">
        <v>10</v>
      </c>
      <c r="E831" s="57">
        <v>5</v>
      </c>
      <c r="F831" s="38" t="str">
        <f t="shared" si="142"/>
        <v>B</v>
      </c>
      <c r="G831" s="38" t="str">
        <f t="shared" si="148"/>
        <v>Balans</v>
      </c>
      <c r="H831" s="38" t="str">
        <f t="shared" si="143"/>
        <v>BEff</v>
      </c>
      <c r="I831" s="38" t="str">
        <f t="shared" si="149"/>
        <v>EFFECTEN</v>
      </c>
      <c r="J831" s="38" t="str">
        <f t="shared" si="144"/>
        <v>BEffOve</v>
      </c>
      <c r="K831" s="38" t="str">
        <f t="shared" si="150"/>
        <v>Overige effecten</v>
      </c>
      <c r="L831" s="38" t="str">
        <f t="shared" si="145"/>
        <v>BEffOveOeb</v>
      </c>
      <c r="M831" s="38" t="str">
        <f t="shared" si="151"/>
        <v>Overige effecten beursgenoteerd</v>
      </c>
      <c r="N831" s="38" t="str">
        <f t="shared" si="146"/>
        <v>BEffOveOebOvm</v>
      </c>
      <c r="O831" s="38" t="str">
        <f t="shared" si="152"/>
        <v>Overige mutaties overige effecten beursgenoteerd</v>
      </c>
      <c r="V831" s="37" t="str">
        <f t="shared" si="147"/>
        <v/>
      </c>
    </row>
    <row r="832" spans="1:22" x14ac:dyDescent="0.25">
      <c r="A832" s="49" t="s">
        <v>1730</v>
      </c>
      <c r="B832" s="50" t="s">
        <v>1731</v>
      </c>
      <c r="C832" s="49" t="s">
        <v>1732</v>
      </c>
      <c r="D832" s="61" t="s">
        <v>10</v>
      </c>
      <c r="E832" s="62">
        <v>4</v>
      </c>
      <c r="F832" s="38" t="str">
        <f t="shared" si="142"/>
        <v>B</v>
      </c>
      <c r="G832" s="38" t="str">
        <f t="shared" si="148"/>
        <v>Balans</v>
      </c>
      <c r="H832" s="38" t="str">
        <f t="shared" si="143"/>
        <v>BEff</v>
      </c>
      <c r="I832" s="38" t="str">
        <f t="shared" si="149"/>
        <v>EFFECTEN</v>
      </c>
      <c r="J832" s="38" t="str">
        <f t="shared" si="144"/>
        <v>BEffOve</v>
      </c>
      <c r="K832" s="38" t="str">
        <f t="shared" si="150"/>
        <v>Overige effecten</v>
      </c>
      <c r="L832" s="38" t="str">
        <f t="shared" si="145"/>
        <v>BEffOveOen</v>
      </c>
      <c r="M832" s="38" t="str">
        <f t="shared" si="151"/>
        <v>Overige effecten niet beursgenoteerd</v>
      </c>
      <c r="N832" s="38" t="str">
        <f t="shared" si="146"/>
        <v/>
      </c>
      <c r="O832" s="38" t="str">
        <f t="shared" si="152"/>
        <v/>
      </c>
      <c r="V832" s="37" t="str">
        <f t="shared" si="147"/>
        <v/>
      </c>
    </row>
    <row r="833" spans="1:22" x14ac:dyDescent="0.25">
      <c r="A833" s="54" t="s">
        <v>1733</v>
      </c>
      <c r="B833" s="55">
        <v>403020.01</v>
      </c>
      <c r="C833" s="54" t="s">
        <v>1734</v>
      </c>
      <c r="D833" s="56" t="s">
        <v>10</v>
      </c>
      <c r="E833" s="57">
        <v>5</v>
      </c>
      <c r="F833" s="38" t="str">
        <f t="shared" si="142"/>
        <v>B</v>
      </c>
      <c r="G833" s="38" t="str">
        <f t="shared" si="148"/>
        <v>Balans</v>
      </c>
      <c r="H833" s="38" t="str">
        <f t="shared" si="143"/>
        <v>BEff</v>
      </c>
      <c r="I833" s="38" t="str">
        <f t="shared" si="149"/>
        <v>EFFECTEN</v>
      </c>
      <c r="J833" s="38" t="str">
        <f t="shared" si="144"/>
        <v>BEffOve</v>
      </c>
      <c r="K833" s="38" t="str">
        <f t="shared" si="150"/>
        <v>Overige effecten</v>
      </c>
      <c r="L833" s="38" t="str">
        <f t="shared" si="145"/>
        <v>BEffOveOen</v>
      </c>
      <c r="M833" s="38" t="str">
        <f t="shared" si="151"/>
        <v>Overige effecten niet beursgenoteerd</v>
      </c>
      <c r="N833" s="38" t="str">
        <f t="shared" si="146"/>
        <v>BEffOveOenBeg</v>
      </c>
      <c r="O833" s="38" t="str">
        <f t="shared" si="152"/>
        <v>Beginbalans overige effecten niet beursgenoteerd</v>
      </c>
      <c r="V833" s="37" t="str">
        <f t="shared" si="147"/>
        <v/>
      </c>
    </row>
    <row r="834" spans="1:22" x14ac:dyDescent="0.25">
      <c r="A834" s="54" t="s">
        <v>1735</v>
      </c>
      <c r="B834" s="55">
        <v>403020.02</v>
      </c>
      <c r="C834" s="54" t="s">
        <v>1736</v>
      </c>
      <c r="D834" s="56" t="s">
        <v>10</v>
      </c>
      <c r="E834" s="57">
        <v>5</v>
      </c>
      <c r="F834" s="38" t="str">
        <f t="shared" si="142"/>
        <v>B</v>
      </c>
      <c r="G834" s="38" t="str">
        <f t="shared" si="148"/>
        <v>Balans</v>
      </c>
      <c r="H834" s="38" t="str">
        <f t="shared" si="143"/>
        <v>BEff</v>
      </c>
      <c r="I834" s="38" t="str">
        <f t="shared" si="149"/>
        <v>EFFECTEN</v>
      </c>
      <c r="J834" s="38" t="str">
        <f t="shared" si="144"/>
        <v>BEffOve</v>
      </c>
      <c r="K834" s="38" t="str">
        <f t="shared" si="150"/>
        <v>Overige effecten</v>
      </c>
      <c r="L834" s="38" t="str">
        <f t="shared" si="145"/>
        <v>BEffOveOen</v>
      </c>
      <c r="M834" s="38" t="str">
        <f t="shared" si="151"/>
        <v>Overige effecten niet beursgenoteerd</v>
      </c>
      <c r="N834" s="38" t="str">
        <f t="shared" si="146"/>
        <v>BEffOveOenAan</v>
      </c>
      <c r="O834" s="38" t="str">
        <f t="shared" si="152"/>
        <v>Aankoop overige effecten niet beursgenoteerd</v>
      </c>
      <c r="V834" s="37" t="str">
        <f t="shared" si="147"/>
        <v/>
      </c>
    </row>
    <row r="835" spans="1:22" x14ac:dyDescent="0.25">
      <c r="A835" s="54" t="s">
        <v>1737</v>
      </c>
      <c r="B835" s="55">
        <v>403020.03</v>
      </c>
      <c r="C835" s="54" t="s">
        <v>1738</v>
      </c>
      <c r="D835" s="56" t="s">
        <v>24</v>
      </c>
      <c r="E835" s="57">
        <v>5</v>
      </c>
      <c r="F835" s="38" t="str">
        <f t="shared" si="142"/>
        <v>B</v>
      </c>
      <c r="G835" s="38" t="str">
        <f t="shared" si="148"/>
        <v>Balans</v>
      </c>
      <c r="H835" s="38" t="str">
        <f t="shared" si="143"/>
        <v>BEff</v>
      </c>
      <c r="I835" s="38" t="str">
        <f t="shared" si="149"/>
        <v>EFFECTEN</v>
      </c>
      <c r="J835" s="38" t="str">
        <f t="shared" si="144"/>
        <v>BEffOve</v>
      </c>
      <c r="K835" s="38" t="str">
        <f t="shared" si="150"/>
        <v>Overige effecten</v>
      </c>
      <c r="L835" s="38" t="str">
        <f t="shared" si="145"/>
        <v>BEffOveOen</v>
      </c>
      <c r="M835" s="38" t="str">
        <f t="shared" si="151"/>
        <v>Overige effecten niet beursgenoteerd</v>
      </c>
      <c r="N835" s="38" t="str">
        <f t="shared" si="146"/>
        <v>BEffOveOenVrk</v>
      </c>
      <c r="O835" s="38" t="str">
        <f t="shared" si="152"/>
        <v>Verkoop overige effecten niet beursgenoteerd</v>
      </c>
      <c r="V835" s="37" t="str">
        <f t="shared" si="147"/>
        <v/>
      </c>
    </row>
    <row r="836" spans="1:22" x14ac:dyDescent="0.25">
      <c r="A836" s="54" t="s">
        <v>1739</v>
      </c>
      <c r="B836" s="55">
        <v>403020.04</v>
      </c>
      <c r="C836" s="54" t="s">
        <v>1740</v>
      </c>
      <c r="D836" s="56" t="s">
        <v>24</v>
      </c>
      <c r="E836" s="57">
        <v>5</v>
      </c>
      <c r="F836" s="38" t="str">
        <f t="shared" si="142"/>
        <v>B</v>
      </c>
      <c r="G836" s="38" t="str">
        <f t="shared" si="148"/>
        <v>Balans</v>
      </c>
      <c r="H836" s="38" t="str">
        <f t="shared" si="143"/>
        <v>BEff</v>
      </c>
      <c r="I836" s="38" t="str">
        <f t="shared" si="149"/>
        <v>EFFECTEN</v>
      </c>
      <c r="J836" s="38" t="str">
        <f t="shared" si="144"/>
        <v>BEffOve</v>
      </c>
      <c r="K836" s="38" t="str">
        <f t="shared" si="150"/>
        <v>Overige effecten</v>
      </c>
      <c r="L836" s="38" t="str">
        <f t="shared" si="145"/>
        <v>BEffOveOen</v>
      </c>
      <c r="M836" s="38" t="str">
        <f t="shared" si="151"/>
        <v>Overige effecten niet beursgenoteerd</v>
      </c>
      <c r="N836" s="38" t="str">
        <f t="shared" si="146"/>
        <v>BEffOveOenWvr</v>
      </c>
      <c r="O836" s="38" t="str">
        <f t="shared" si="152"/>
        <v>Waardeverminderingen overige effecten niet beursgenoteerd</v>
      </c>
      <c r="V836" s="37" t="str">
        <f t="shared" si="147"/>
        <v/>
      </c>
    </row>
    <row r="837" spans="1:22" ht="16.5" thickBot="1" x14ac:dyDescent="0.3">
      <c r="A837" s="54" t="s">
        <v>1741</v>
      </c>
      <c r="B837" s="55">
        <v>403020.05</v>
      </c>
      <c r="C837" s="54" t="s">
        <v>1742</v>
      </c>
      <c r="D837" s="56" t="s">
        <v>10</v>
      </c>
      <c r="E837" s="57">
        <v>5</v>
      </c>
      <c r="F837" s="38" t="str">
        <f t="shared" si="142"/>
        <v>B</v>
      </c>
      <c r="G837" s="38" t="str">
        <f t="shared" si="148"/>
        <v>Balans</v>
      </c>
      <c r="H837" s="38" t="str">
        <f t="shared" si="143"/>
        <v>BEff</v>
      </c>
      <c r="I837" s="38" t="str">
        <f t="shared" si="149"/>
        <v>EFFECTEN</v>
      </c>
      <c r="J837" s="38" t="str">
        <f t="shared" si="144"/>
        <v>BEffOve</v>
      </c>
      <c r="K837" s="38" t="str">
        <f t="shared" si="150"/>
        <v>Overige effecten</v>
      </c>
      <c r="L837" s="38" t="str">
        <f t="shared" si="145"/>
        <v>BEffOveOen</v>
      </c>
      <c r="M837" s="38" t="str">
        <f t="shared" si="151"/>
        <v>Overige effecten niet beursgenoteerd</v>
      </c>
      <c r="N837" s="38" t="str">
        <f t="shared" si="146"/>
        <v>BEffOveOenOvm</v>
      </c>
      <c r="O837" s="38" t="str">
        <f t="shared" si="152"/>
        <v>Overige mutaties overige effecten niet beursgenoteerd</v>
      </c>
      <c r="V837" s="37" t="str">
        <f t="shared" si="147"/>
        <v/>
      </c>
    </row>
    <row r="838" spans="1:22" ht="17.25" thickTop="1" thickBot="1" x14ac:dyDescent="0.3">
      <c r="A838" s="35" t="s">
        <v>1743</v>
      </c>
      <c r="B838" s="36">
        <v>500000</v>
      </c>
      <c r="C838" s="40" t="s">
        <v>1744</v>
      </c>
      <c r="D838" s="41" t="s">
        <v>24</v>
      </c>
      <c r="E838" s="42">
        <v>2</v>
      </c>
      <c r="F838" s="38" t="str">
        <f t="shared" si="142"/>
        <v>B</v>
      </c>
      <c r="G838" s="38" t="str">
        <f t="shared" si="148"/>
        <v>Balans</v>
      </c>
      <c r="H838" s="38" t="str">
        <f t="shared" si="143"/>
        <v>BEiv</v>
      </c>
      <c r="I838" s="38" t="str">
        <f t="shared" si="149"/>
        <v>EIGEN VERMOGEN</v>
      </c>
      <c r="J838" s="38" t="str">
        <f t="shared" si="144"/>
        <v/>
      </c>
      <c r="K838" s="38" t="str">
        <f t="shared" si="150"/>
        <v/>
      </c>
      <c r="L838" s="38" t="str">
        <f t="shared" si="145"/>
        <v/>
      </c>
      <c r="M838" s="38" t="str">
        <f t="shared" si="151"/>
        <v/>
      </c>
      <c r="N838" s="38" t="str">
        <f t="shared" si="146"/>
        <v/>
      </c>
      <c r="O838" s="38" t="str">
        <f t="shared" si="152"/>
        <v/>
      </c>
      <c r="V838" s="37" t="str">
        <f t="shared" si="147"/>
        <v/>
      </c>
    </row>
    <row r="839" spans="1:22" ht="16.5" thickTop="1" x14ac:dyDescent="0.25">
      <c r="A839" s="43" t="s">
        <v>1745</v>
      </c>
      <c r="B839" s="44" t="s">
        <v>1746</v>
      </c>
      <c r="C839" s="43" t="s">
        <v>1747</v>
      </c>
      <c r="D839" s="45" t="s">
        <v>24</v>
      </c>
      <c r="E839" s="46">
        <v>3</v>
      </c>
      <c r="F839" s="38" t="str">
        <f t="shared" si="142"/>
        <v>B</v>
      </c>
      <c r="G839" s="38" t="str">
        <f t="shared" si="148"/>
        <v>Balans</v>
      </c>
      <c r="H839" s="38" t="str">
        <f t="shared" si="143"/>
        <v>BEiv</v>
      </c>
      <c r="I839" s="38" t="str">
        <f t="shared" si="149"/>
        <v>EIGEN VERMOGEN</v>
      </c>
      <c r="J839" s="38" t="str">
        <f t="shared" si="144"/>
        <v>BEivGok</v>
      </c>
      <c r="K839" s="38" t="str">
        <f t="shared" si="150"/>
        <v>Gestort en opgevraagd kapitaal</v>
      </c>
      <c r="L839" s="38" t="str">
        <f t="shared" si="145"/>
        <v/>
      </c>
      <c r="M839" s="38" t="str">
        <f t="shared" si="151"/>
        <v/>
      </c>
      <c r="N839" s="38" t="str">
        <f t="shared" si="146"/>
        <v/>
      </c>
      <c r="O839" s="38" t="str">
        <f t="shared" si="152"/>
        <v/>
      </c>
      <c r="R839" s="47">
        <v>920</v>
      </c>
      <c r="S839" s="48" t="s">
        <v>1747</v>
      </c>
      <c r="T839" s="37">
        <v>64</v>
      </c>
      <c r="U839" s="48" t="s">
        <v>5696</v>
      </c>
      <c r="V839" s="37">
        <f t="shared" si="147"/>
        <v>1</v>
      </c>
    </row>
    <row r="840" spans="1:22" x14ac:dyDescent="0.25">
      <c r="A840" s="49" t="s">
        <v>1748</v>
      </c>
      <c r="B840" s="50" t="s">
        <v>1749</v>
      </c>
      <c r="C840" s="49" t="s">
        <v>1750</v>
      </c>
      <c r="D840" s="61" t="s">
        <v>24</v>
      </c>
      <c r="E840" s="62">
        <v>4</v>
      </c>
      <c r="F840" s="38" t="str">
        <f t="shared" ref="F840:F903" si="153">IF(LEN(A840)&gt;=1,LEFT(A840,1),"")</f>
        <v>B</v>
      </c>
      <c r="G840" s="38" t="str">
        <f t="shared" si="148"/>
        <v>Balans</v>
      </c>
      <c r="H840" s="38" t="str">
        <f t="shared" si="143"/>
        <v>BEiv</v>
      </c>
      <c r="I840" s="38" t="str">
        <f t="shared" si="149"/>
        <v>EIGEN VERMOGEN</v>
      </c>
      <c r="J840" s="38" t="str">
        <f t="shared" si="144"/>
        <v>BEivGok</v>
      </c>
      <c r="K840" s="38" t="str">
        <f t="shared" si="150"/>
        <v>Gestort en opgevraagd kapitaal</v>
      </c>
      <c r="L840" s="38" t="str">
        <f t="shared" si="145"/>
        <v>BEivGokGea</v>
      </c>
      <c r="M840" s="38" t="str">
        <f t="shared" si="151"/>
        <v>Gewone aandelen</v>
      </c>
      <c r="N840" s="38" t="str">
        <f t="shared" si="146"/>
        <v/>
      </c>
      <c r="O840" s="38" t="str">
        <f t="shared" si="152"/>
        <v/>
      </c>
      <c r="V840" s="37" t="str">
        <f t="shared" si="147"/>
        <v/>
      </c>
    </row>
    <row r="841" spans="1:22" x14ac:dyDescent="0.25">
      <c r="A841" s="54" t="s">
        <v>1751</v>
      </c>
      <c r="B841" s="55">
        <v>501010.01</v>
      </c>
      <c r="C841" s="54" t="s">
        <v>1752</v>
      </c>
      <c r="D841" s="56" t="s">
        <v>24</v>
      </c>
      <c r="E841" s="57">
        <v>5</v>
      </c>
      <c r="F841" s="38" t="str">
        <f t="shared" si="153"/>
        <v>B</v>
      </c>
      <c r="G841" s="38" t="str">
        <f t="shared" si="148"/>
        <v>Balans</v>
      </c>
      <c r="H841" s="38" t="str">
        <f t="shared" si="143"/>
        <v>BEiv</v>
      </c>
      <c r="I841" s="38" t="str">
        <f t="shared" si="149"/>
        <v>EIGEN VERMOGEN</v>
      </c>
      <c r="J841" s="38" t="str">
        <f t="shared" si="144"/>
        <v>BEivGok</v>
      </c>
      <c r="K841" s="38" t="str">
        <f t="shared" si="150"/>
        <v>Gestort en opgevraagd kapitaal</v>
      </c>
      <c r="L841" s="38" t="str">
        <f t="shared" si="145"/>
        <v>BEivGokGea</v>
      </c>
      <c r="M841" s="38" t="str">
        <f t="shared" si="151"/>
        <v>Gewone aandelen</v>
      </c>
      <c r="N841" s="38" t="str">
        <f t="shared" si="146"/>
        <v>BEivGokGeaBeg</v>
      </c>
      <c r="O841" s="38" t="str">
        <f t="shared" si="152"/>
        <v>Beginbalans gewone aandelen</v>
      </c>
      <c r="V841" s="37" t="str">
        <f t="shared" si="147"/>
        <v/>
      </c>
    </row>
    <row r="842" spans="1:22" x14ac:dyDescent="0.25">
      <c r="A842" s="54" t="s">
        <v>1753</v>
      </c>
      <c r="B842" s="55">
        <v>501010.02</v>
      </c>
      <c r="C842" s="54" t="s">
        <v>1754</v>
      </c>
      <c r="D842" s="56" t="s">
        <v>24</v>
      </c>
      <c r="E842" s="57">
        <v>5</v>
      </c>
      <c r="F842" s="38" t="str">
        <f t="shared" si="153"/>
        <v>B</v>
      </c>
      <c r="G842" s="38" t="str">
        <f t="shared" si="148"/>
        <v>Balans</v>
      </c>
      <c r="H842" s="38" t="str">
        <f t="shared" si="143"/>
        <v>BEiv</v>
      </c>
      <c r="I842" s="38" t="str">
        <f t="shared" si="149"/>
        <v>EIGEN VERMOGEN</v>
      </c>
      <c r="J842" s="38" t="str">
        <f t="shared" si="144"/>
        <v>BEivGok</v>
      </c>
      <c r="K842" s="38" t="str">
        <f t="shared" si="150"/>
        <v>Gestort en opgevraagd kapitaal</v>
      </c>
      <c r="L842" s="38" t="str">
        <f t="shared" si="145"/>
        <v>BEivGokGea</v>
      </c>
      <c r="M842" s="38" t="str">
        <f t="shared" si="151"/>
        <v>Gewone aandelen</v>
      </c>
      <c r="N842" s="38" t="str">
        <f t="shared" si="146"/>
        <v>BEivGokGeaUit</v>
      </c>
      <c r="O842" s="38" t="str">
        <f t="shared" si="152"/>
        <v>Uitgifte gewone aandelen</v>
      </c>
      <c r="V842" s="37" t="str">
        <f t="shared" si="147"/>
        <v/>
      </c>
    </row>
    <row r="843" spans="1:22" x14ac:dyDescent="0.25">
      <c r="A843" s="54" t="s">
        <v>1755</v>
      </c>
      <c r="B843" s="55">
        <v>501010.03</v>
      </c>
      <c r="C843" s="54" t="s">
        <v>1756</v>
      </c>
      <c r="D843" s="56" t="s">
        <v>24</v>
      </c>
      <c r="E843" s="57">
        <v>5</v>
      </c>
      <c r="F843" s="38" t="str">
        <f t="shared" si="153"/>
        <v>B</v>
      </c>
      <c r="G843" s="38" t="str">
        <f t="shared" si="148"/>
        <v>Balans</v>
      </c>
      <c r="H843" s="38" t="str">
        <f t="shared" si="143"/>
        <v>BEiv</v>
      </c>
      <c r="I843" s="38" t="str">
        <f t="shared" si="149"/>
        <v>EIGEN VERMOGEN</v>
      </c>
      <c r="J843" s="38" t="str">
        <f t="shared" si="144"/>
        <v>BEivGok</v>
      </c>
      <c r="K843" s="38" t="str">
        <f t="shared" si="150"/>
        <v>Gestort en opgevraagd kapitaal</v>
      </c>
      <c r="L843" s="38" t="str">
        <f t="shared" si="145"/>
        <v>BEivGokGea</v>
      </c>
      <c r="M843" s="38" t="str">
        <f t="shared" si="151"/>
        <v>Gewone aandelen</v>
      </c>
      <c r="N843" s="38" t="str">
        <f t="shared" si="146"/>
        <v>BEivGokGeaSto</v>
      </c>
      <c r="O843" s="38" t="str">
        <f t="shared" si="152"/>
        <v>Stortingsplicht gewone aandelen</v>
      </c>
      <c r="V843" s="37" t="str">
        <f t="shared" si="147"/>
        <v/>
      </c>
    </row>
    <row r="844" spans="1:22" x14ac:dyDescent="0.25">
      <c r="A844" s="54" t="s">
        <v>1757</v>
      </c>
      <c r="B844" s="55">
        <v>501010.04</v>
      </c>
      <c r="C844" s="58" t="s">
        <v>1758</v>
      </c>
      <c r="D844" s="59" t="s">
        <v>24</v>
      </c>
      <c r="E844" s="60">
        <v>5</v>
      </c>
      <c r="F844" s="38" t="str">
        <f t="shared" si="153"/>
        <v>B</v>
      </c>
      <c r="G844" s="38" t="str">
        <f t="shared" si="148"/>
        <v>Balans</v>
      </c>
      <c r="H844" s="38" t="str">
        <f t="shared" si="143"/>
        <v>BEiv</v>
      </c>
      <c r="I844" s="38" t="str">
        <f t="shared" si="149"/>
        <v>EIGEN VERMOGEN</v>
      </c>
      <c r="J844" s="38" t="str">
        <f t="shared" si="144"/>
        <v>BEivGok</v>
      </c>
      <c r="K844" s="38" t="str">
        <f t="shared" si="150"/>
        <v>Gestort en opgevraagd kapitaal</v>
      </c>
      <c r="L844" s="38" t="str">
        <f t="shared" si="145"/>
        <v>BEivGokGea</v>
      </c>
      <c r="M844" s="38" t="str">
        <f t="shared" si="151"/>
        <v>Gewone aandelen</v>
      </c>
      <c r="N844" s="38" t="str">
        <f t="shared" si="146"/>
        <v>BEivGokGeaSta</v>
      </c>
      <c r="O844" s="38" t="str">
        <f t="shared" si="152"/>
        <v>Stortingen door aandeelhouders gewone aandelen</v>
      </c>
      <c r="V844" s="37" t="str">
        <f t="shared" si="147"/>
        <v/>
      </c>
    </row>
    <row r="845" spans="1:22" x14ac:dyDescent="0.25">
      <c r="A845" s="54" t="s">
        <v>1759</v>
      </c>
      <c r="B845" s="55">
        <v>501010.05</v>
      </c>
      <c r="C845" s="54" t="s">
        <v>1760</v>
      </c>
      <c r="D845" s="56" t="s">
        <v>24</v>
      </c>
      <c r="E845" s="57">
        <v>5</v>
      </c>
      <c r="F845" s="38" t="str">
        <f t="shared" si="153"/>
        <v>B</v>
      </c>
      <c r="G845" s="38" t="str">
        <f t="shared" si="148"/>
        <v>Balans</v>
      </c>
      <c r="H845" s="38" t="str">
        <f t="shared" si="143"/>
        <v>BEiv</v>
      </c>
      <c r="I845" s="38" t="str">
        <f t="shared" si="149"/>
        <v>EIGEN VERMOGEN</v>
      </c>
      <c r="J845" s="38" t="str">
        <f t="shared" si="144"/>
        <v>BEivGok</v>
      </c>
      <c r="K845" s="38" t="str">
        <f t="shared" si="150"/>
        <v>Gestort en opgevraagd kapitaal</v>
      </c>
      <c r="L845" s="38" t="str">
        <f t="shared" si="145"/>
        <v>BEivGokGea</v>
      </c>
      <c r="M845" s="38" t="str">
        <f t="shared" si="151"/>
        <v>Gewone aandelen</v>
      </c>
      <c r="N845" s="38" t="str">
        <f t="shared" si="146"/>
        <v>BEivGokGeaAvv</v>
      </c>
      <c r="O845" s="38" t="str">
        <f t="shared" si="152"/>
        <v>Aanzuivering van verliezen gewone aandelen</v>
      </c>
      <c r="V845" s="37" t="str">
        <f t="shared" si="147"/>
        <v/>
      </c>
    </row>
    <row r="846" spans="1:22" x14ac:dyDescent="0.25">
      <c r="A846" s="54" t="s">
        <v>1761</v>
      </c>
      <c r="B846" s="55">
        <v>501010.06</v>
      </c>
      <c r="C846" s="54" t="s">
        <v>1762</v>
      </c>
      <c r="D846" s="56" t="s">
        <v>24</v>
      </c>
      <c r="E846" s="57">
        <v>5</v>
      </c>
      <c r="F846" s="38" t="str">
        <f t="shared" si="153"/>
        <v>B</v>
      </c>
      <c r="G846" s="38" t="str">
        <f t="shared" si="148"/>
        <v>Balans</v>
      </c>
      <c r="H846" s="38" t="str">
        <f t="shared" ref="H846:H909" si="154">IF(LEN(A846)&gt;=4,LEFT(A846,4),"")</f>
        <v>BEiv</v>
      </c>
      <c r="I846" s="38" t="str">
        <f t="shared" si="149"/>
        <v>EIGEN VERMOGEN</v>
      </c>
      <c r="J846" s="38" t="str">
        <f t="shared" ref="J846:J909" si="155">IF(LEN(A846)&gt;=7,LEFT(A846,7),"")</f>
        <v>BEivGok</v>
      </c>
      <c r="K846" s="38" t="str">
        <f t="shared" si="150"/>
        <v>Gestort en opgevraagd kapitaal</v>
      </c>
      <c r="L846" s="38" t="str">
        <f t="shared" ref="L846:L909" si="156">IF(LEN(A846)&gt;=10,LEFT(A846,10),"")</f>
        <v>BEivGokGea</v>
      </c>
      <c r="M846" s="38" t="str">
        <f t="shared" si="151"/>
        <v>Gewone aandelen</v>
      </c>
      <c r="N846" s="38" t="str">
        <f t="shared" ref="N846:N909" si="157">IF(LEN(A846)&gt;=13,LEFT(A846,13),"")</f>
        <v>BEivGokGeaVrk</v>
      </c>
      <c r="O846" s="38" t="str">
        <f t="shared" si="152"/>
        <v>Verkoop gewone aandelen</v>
      </c>
      <c r="V846" s="37" t="str">
        <f t="shared" si="147"/>
        <v/>
      </c>
    </row>
    <row r="847" spans="1:22" x14ac:dyDescent="0.25">
      <c r="A847" s="54" t="s">
        <v>1763</v>
      </c>
      <c r="B847" s="55">
        <v>501010.07</v>
      </c>
      <c r="C847" s="54" t="s">
        <v>1764</v>
      </c>
      <c r="D847" s="56" t="s">
        <v>10</v>
      </c>
      <c r="E847" s="57">
        <v>5</v>
      </c>
      <c r="F847" s="38" t="str">
        <f t="shared" si="153"/>
        <v>B</v>
      </c>
      <c r="G847" s="38" t="str">
        <f t="shared" si="148"/>
        <v>Balans</v>
      </c>
      <c r="H847" s="38" t="str">
        <f t="shared" si="154"/>
        <v>BEiv</v>
      </c>
      <c r="I847" s="38" t="str">
        <f t="shared" si="149"/>
        <v>EIGEN VERMOGEN</v>
      </c>
      <c r="J847" s="38" t="str">
        <f t="shared" si="155"/>
        <v>BEivGok</v>
      </c>
      <c r="K847" s="38" t="str">
        <f t="shared" si="150"/>
        <v>Gestort en opgevraagd kapitaal</v>
      </c>
      <c r="L847" s="38" t="str">
        <f t="shared" si="156"/>
        <v>BEivGokGea</v>
      </c>
      <c r="M847" s="38" t="str">
        <f t="shared" si="151"/>
        <v>Gewone aandelen</v>
      </c>
      <c r="N847" s="38" t="str">
        <f t="shared" si="157"/>
        <v>BEivGokGeaInk</v>
      </c>
      <c r="O847" s="38" t="str">
        <f t="shared" si="152"/>
        <v>Inkoop gewone aandelen</v>
      </c>
      <c r="V847" s="37" t="str">
        <f t="shared" si="147"/>
        <v/>
      </c>
    </row>
    <row r="848" spans="1:22" x14ac:dyDescent="0.25">
      <c r="A848" s="54" t="s">
        <v>1765</v>
      </c>
      <c r="B848" s="55">
        <v>501010.08</v>
      </c>
      <c r="C848" s="54" t="s">
        <v>1766</v>
      </c>
      <c r="D848" s="56" t="s">
        <v>24</v>
      </c>
      <c r="E848" s="57">
        <v>5</v>
      </c>
      <c r="F848" s="38" t="str">
        <f t="shared" si="153"/>
        <v>B</v>
      </c>
      <c r="G848" s="38" t="str">
        <f t="shared" si="148"/>
        <v>Balans</v>
      </c>
      <c r="H848" s="38" t="str">
        <f t="shared" si="154"/>
        <v>BEiv</v>
      </c>
      <c r="I848" s="38" t="str">
        <f t="shared" si="149"/>
        <v>EIGEN VERMOGEN</v>
      </c>
      <c r="J848" s="38" t="str">
        <f t="shared" si="155"/>
        <v>BEivGok</v>
      </c>
      <c r="K848" s="38" t="str">
        <f t="shared" si="150"/>
        <v>Gestort en opgevraagd kapitaal</v>
      </c>
      <c r="L848" s="38" t="str">
        <f t="shared" si="156"/>
        <v>BEivGokGea</v>
      </c>
      <c r="M848" s="38" t="str">
        <f t="shared" si="151"/>
        <v>Gewone aandelen</v>
      </c>
      <c r="N848" s="38" t="str">
        <f t="shared" si="157"/>
        <v>BEivGokGeaOmr</v>
      </c>
      <c r="O848" s="38" t="str">
        <f t="shared" si="152"/>
        <v>Omzetting reserves gewone aandelen</v>
      </c>
      <c r="V848" s="37" t="str">
        <f t="shared" si="147"/>
        <v/>
      </c>
    </row>
    <row r="849" spans="1:22" x14ac:dyDescent="0.25">
      <c r="A849" s="54" t="s">
        <v>1767</v>
      </c>
      <c r="B849" s="55">
        <v>501010.09</v>
      </c>
      <c r="C849" s="54" t="s">
        <v>1768</v>
      </c>
      <c r="D849" s="56" t="s">
        <v>24</v>
      </c>
      <c r="E849" s="57">
        <v>5</v>
      </c>
      <c r="F849" s="38" t="str">
        <f t="shared" si="153"/>
        <v>B</v>
      </c>
      <c r="G849" s="38" t="str">
        <f t="shared" si="148"/>
        <v>Balans</v>
      </c>
      <c r="H849" s="38" t="str">
        <f t="shared" si="154"/>
        <v>BEiv</v>
      </c>
      <c r="I849" s="38" t="str">
        <f t="shared" si="149"/>
        <v>EIGEN VERMOGEN</v>
      </c>
      <c r="J849" s="38" t="str">
        <f t="shared" si="155"/>
        <v>BEivGok</v>
      </c>
      <c r="K849" s="38" t="str">
        <f t="shared" si="150"/>
        <v>Gestort en opgevraagd kapitaal</v>
      </c>
      <c r="L849" s="38" t="str">
        <f t="shared" si="156"/>
        <v>BEivGokGea</v>
      </c>
      <c r="M849" s="38" t="str">
        <f t="shared" si="151"/>
        <v>Gewone aandelen</v>
      </c>
      <c r="N849" s="38" t="str">
        <f t="shared" si="157"/>
        <v>BEivGokGeaOml</v>
      </c>
      <c r="O849" s="38" t="str">
        <f t="shared" si="152"/>
        <v>Omzetting leningen gewone aandelen</v>
      </c>
      <c r="V849" s="37" t="str">
        <f t="shared" ref="V849:V912" si="158">IF(COUNTIF(R:R,R849)=0,"",COUNTIF(R:R,R849))</f>
        <v/>
      </c>
    </row>
    <row r="850" spans="1:22" x14ac:dyDescent="0.25">
      <c r="A850" s="54" t="s">
        <v>1769</v>
      </c>
      <c r="B850" s="55">
        <v>501010.1</v>
      </c>
      <c r="C850" s="54" t="s">
        <v>1770</v>
      </c>
      <c r="D850" s="56" t="s">
        <v>10</v>
      </c>
      <c r="E850" s="57">
        <v>5</v>
      </c>
      <c r="F850" s="38" t="str">
        <f t="shared" si="153"/>
        <v>B</v>
      </c>
      <c r="G850" s="38" t="str">
        <f t="shared" si="148"/>
        <v>Balans</v>
      </c>
      <c r="H850" s="38" t="str">
        <f t="shared" si="154"/>
        <v>BEiv</v>
      </c>
      <c r="I850" s="38" t="str">
        <f t="shared" si="149"/>
        <v>EIGEN VERMOGEN</v>
      </c>
      <c r="J850" s="38" t="str">
        <f t="shared" si="155"/>
        <v>BEivGok</v>
      </c>
      <c r="K850" s="38" t="str">
        <f t="shared" si="150"/>
        <v>Gestort en opgevraagd kapitaal</v>
      </c>
      <c r="L850" s="38" t="str">
        <f t="shared" si="156"/>
        <v>BEivGokGea</v>
      </c>
      <c r="M850" s="38" t="str">
        <f t="shared" si="151"/>
        <v>Gewone aandelen</v>
      </c>
      <c r="N850" s="38" t="str">
        <f t="shared" si="157"/>
        <v>BEivGokGeaInt</v>
      </c>
      <c r="O850" s="38" t="str">
        <f t="shared" si="152"/>
        <v>Intrekking gewone aandelen</v>
      </c>
      <c r="V850" s="37" t="str">
        <f t="shared" si="158"/>
        <v/>
      </c>
    </row>
    <row r="851" spans="1:22" x14ac:dyDescent="0.25">
      <c r="A851" s="54" t="s">
        <v>1771</v>
      </c>
      <c r="B851" s="55">
        <v>501010.11</v>
      </c>
      <c r="C851" s="54" t="s">
        <v>1772</v>
      </c>
      <c r="D851" s="56" t="s">
        <v>24</v>
      </c>
      <c r="E851" s="57">
        <v>5</v>
      </c>
      <c r="F851" s="38" t="str">
        <f t="shared" si="153"/>
        <v>B</v>
      </c>
      <c r="G851" s="38" t="str">
        <f t="shared" si="148"/>
        <v>Balans</v>
      </c>
      <c r="H851" s="38" t="str">
        <f t="shared" si="154"/>
        <v>BEiv</v>
      </c>
      <c r="I851" s="38" t="str">
        <f t="shared" si="149"/>
        <v>EIGEN VERMOGEN</v>
      </c>
      <c r="J851" s="38" t="str">
        <f t="shared" si="155"/>
        <v>BEivGok</v>
      </c>
      <c r="K851" s="38" t="str">
        <f t="shared" si="150"/>
        <v>Gestort en opgevraagd kapitaal</v>
      </c>
      <c r="L851" s="38" t="str">
        <f t="shared" si="156"/>
        <v>BEivGokGea</v>
      </c>
      <c r="M851" s="38" t="str">
        <f t="shared" si="151"/>
        <v>Gewone aandelen</v>
      </c>
      <c r="N851" s="38" t="str">
        <f t="shared" si="157"/>
        <v>BEivGokGeaVea</v>
      </c>
      <c r="O851" s="38" t="str">
        <f t="shared" si="152"/>
        <v>Verleende aandelen(optie)regelingen gewone aandelen</v>
      </c>
      <c r="V851" s="37" t="str">
        <f t="shared" si="158"/>
        <v/>
      </c>
    </row>
    <row r="852" spans="1:22" x14ac:dyDescent="0.25">
      <c r="A852" s="54" t="s">
        <v>1773</v>
      </c>
      <c r="B852" s="55">
        <v>501010.12</v>
      </c>
      <c r="C852" s="54" t="s">
        <v>1774</v>
      </c>
      <c r="D852" s="56" t="s">
        <v>10</v>
      </c>
      <c r="E852" s="57">
        <v>5</v>
      </c>
      <c r="F852" s="38" t="str">
        <f t="shared" si="153"/>
        <v>B</v>
      </c>
      <c r="G852" s="38" t="str">
        <f t="shared" si="148"/>
        <v>Balans</v>
      </c>
      <c r="H852" s="38" t="str">
        <f t="shared" si="154"/>
        <v>BEiv</v>
      </c>
      <c r="I852" s="38" t="str">
        <f t="shared" si="149"/>
        <v>EIGEN VERMOGEN</v>
      </c>
      <c r="J852" s="38" t="str">
        <f t="shared" si="155"/>
        <v>BEivGok</v>
      </c>
      <c r="K852" s="38" t="str">
        <f t="shared" si="150"/>
        <v>Gestort en opgevraagd kapitaal</v>
      </c>
      <c r="L852" s="38" t="str">
        <f t="shared" si="156"/>
        <v>BEivGokGea</v>
      </c>
      <c r="M852" s="38" t="str">
        <f t="shared" si="151"/>
        <v>Gewone aandelen</v>
      </c>
      <c r="N852" s="38" t="str">
        <f t="shared" si="157"/>
        <v>BEivGokGeaUia</v>
      </c>
      <c r="O852" s="38" t="str">
        <f t="shared" si="152"/>
        <v>Uitgeoefende aandelen(optie)regelingen gewone aandelen</v>
      </c>
      <c r="V852" s="37" t="str">
        <f t="shared" si="158"/>
        <v/>
      </c>
    </row>
    <row r="853" spans="1:22" x14ac:dyDescent="0.25">
      <c r="A853" s="54" t="s">
        <v>1775</v>
      </c>
      <c r="B853" s="55">
        <v>501010.13</v>
      </c>
      <c r="C853" s="54" t="s">
        <v>1776</v>
      </c>
      <c r="D853" s="56" t="s">
        <v>24</v>
      </c>
      <c r="E853" s="57">
        <v>5</v>
      </c>
      <c r="F853" s="38" t="str">
        <f t="shared" si="153"/>
        <v>B</v>
      </c>
      <c r="G853" s="38" t="str">
        <f t="shared" si="148"/>
        <v>Balans</v>
      </c>
      <c r="H853" s="38" t="str">
        <f t="shared" si="154"/>
        <v>BEiv</v>
      </c>
      <c r="I853" s="38" t="str">
        <f t="shared" si="149"/>
        <v>EIGEN VERMOGEN</v>
      </c>
      <c r="J853" s="38" t="str">
        <f t="shared" si="155"/>
        <v>BEivGok</v>
      </c>
      <c r="K853" s="38" t="str">
        <f t="shared" si="150"/>
        <v>Gestort en opgevraagd kapitaal</v>
      </c>
      <c r="L853" s="38" t="str">
        <f t="shared" si="156"/>
        <v>BEivGokGea</v>
      </c>
      <c r="M853" s="38" t="str">
        <f t="shared" si="151"/>
        <v>Gewone aandelen</v>
      </c>
      <c r="N853" s="38" t="str">
        <f t="shared" si="157"/>
        <v>BEivGokGeaOvm</v>
      </c>
      <c r="O853" s="38" t="str">
        <f t="shared" si="152"/>
        <v>Overige mutaties gewone aandelen</v>
      </c>
      <c r="V853" s="37" t="str">
        <f t="shared" si="158"/>
        <v/>
      </c>
    </row>
    <row r="854" spans="1:22" x14ac:dyDescent="0.25">
      <c r="A854" s="49" t="s">
        <v>1777</v>
      </c>
      <c r="B854" s="50" t="s">
        <v>1778</v>
      </c>
      <c r="C854" s="49" t="s">
        <v>1779</v>
      </c>
      <c r="D854" s="61" t="s">
        <v>24</v>
      </c>
      <c r="E854" s="62">
        <v>4</v>
      </c>
      <c r="F854" s="38" t="str">
        <f t="shared" si="153"/>
        <v>B</v>
      </c>
      <c r="G854" s="38" t="str">
        <f t="shared" si="148"/>
        <v>Balans</v>
      </c>
      <c r="H854" s="38" t="str">
        <f t="shared" si="154"/>
        <v>BEiv</v>
      </c>
      <c r="I854" s="38" t="str">
        <f t="shared" si="149"/>
        <v>EIGEN VERMOGEN</v>
      </c>
      <c r="J854" s="38" t="str">
        <f t="shared" si="155"/>
        <v>BEivGok</v>
      </c>
      <c r="K854" s="38" t="str">
        <f t="shared" si="150"/>
        <v>Gestort en opgevraagd kapitaal</v>
      </c>
      <c r="L854" s="38" t="str">
        <f t="shared" si="156"/>
        <v>BEivGokWia</v>
      </c>
      <c r="M854" s="38" t="str">
        <f t="shared" si="151"/>
        <v>Winstrechtloze aandelen</v>
      </c>
      <c r="N854" s="38" t="str">
        <f t="shared" si="157"/>
        <v/>
      </c>
      <c r="O854" s="38" t="str">
        <f t="shared" si="152"/>
        <v/>
      </c>
      <c r="V854" s="37" t="str">
        <f t="shared" si="158"/>
        <v/>
      </c>
    </row>
    <row r="855" spans="1:22" x14ac:dyDescent="0.25">
      <c r="A855" s="54" t="s">
        <v>1780</v>
      </c>
      <c r="B855" s="55">
        <v>501020.01</v>
      </c>
      <c r="C855" s="54" t="s">
        <v>1781</v>
      </c>
      <c r="D855" s="56" t="s">
        <v>24</v>
      </c>
      <c r="E855" s="57">
        <v>5</v>
      </c>
      <c r="F855" s="38" t="str">
        <f t="shared" si="153"/>
        <v>B</v>
      </c>
      <c r="G855" s="38" t="str">
        <f t="shared" si="148"/>
        <v>Balans</v>
      </c>
      <c r="H855" s="38" t="str">
        <f t="shared" si="154"/>
        <v>BEiv</v>
      </c>
      <c r="I855" s="38" t="str">
        <f t="shared" si="149"/>
        <v>EIGEN VERMOGEN</v>
      </c>
      <c r="J855" s="38" t="str">
        <f t="shared" si="155"/>
        <v>BEivGok</v>
      </c>
      <c r="K855" s="38" t="str">
        <f t="shared" si="150"/>
        <v>Gestort en opgevraagd kapitaal</v>
      </c>
      <c r="L855" s="38" t="str">
        <f t="shared" si="156"/>
        <v>BEivGokWia</v>
      </c>
      <c r="M855" s="38" t="str">
        <f t="shared" si="151"/>
        <v>Winstrechtloze aandelen</v>
      </c>
      <c r="N855" s="38" t="str">
        <f t="shared" si="157"/>
        <v>BEivGokWiaBeg</v>
      </c>
      <c r="O855" s="38" t="str">
        <f t="shared" si="152"/>
        <v>Beginbalans winstrechtloze aandelen</v>
      </c>
      <c r="V855" s="37" t="str">
        <f t="shared" si="158"/>
        <v/>
      </c>
    </row>
    <row r="856" spans="1:22" x14ac:dyDescent="0.25">
      <c r="A856" s="54" t="s">
        <v>1782</v>
      </c>
      <c r="B856" s="55">
        <v>501020.02</v>
      </c>
      <c r="C856" s="54" t="s">
        <v>1783</v>
      </c>
      <c r="D856" s="56" t="s">
        <v>24</v>
      </c>
      <c r="E856" s="57">
        <v>5</v>
      </c>
      <c r="F856" s="38" t="str">
        <f t="shared" si="153"/>
        <v>B</v>
      </c>
      <c r="G856" s="38" t="str">
        <f t="shared" si="148"/>
        <v>Balans</v>
      </c>
      <c r="H856" s="38" t="str">
        <f t="shared" si="154"/>
        <v>BEiv</v>
      </c>
      <c r="I856" s="38" t="str">
        <f t="shared" si="149"/>
        <v>EIGEN VERMOGEN</v>
      </c>
      <c r="J856" s="38" t="str">
        <f t="shared" si="155"/>
        <v>BEivGok</v>
      </c>
      <c r="K856" s="38" t="str">
        <f t="shared" si="150"/>
        <v>Gestort en opgevraagd kapitaal</v>
      </c>
      <c r="L856" s="38" t="str">
        <f t="shared" si="156"/>
        <v>BEivGokWia</v>
      </c>
      <c r="M856" s="38" t="str">
        <f t="shared" si="151"/>
        <v>Winstrechtloze aandelen</v>
      </c>
      <c r="N856" s="38" t="str">
        <f t="shared" si="157"/>
        <v>BEivGokWiaUit</v>
      </c>
      <c r="O856" s="38" t="str">
        <f t="shared" si="152"/>
        <v>Uitgifte winstrechtloze aandelen</v>
      </c>
      <c r="V856" s="37" t="str">
        <f t="shared" si="158"/>
        <v/>
      </c>
    </row>
    <row r="857" spans="1:22" x14ac:dyDescent="0.25">
      <c r="A857" s="54" t="s">
        <v>1784</v>
      </c>
      <c r="B857" s="55">
        <v>501020.03</v>
      </c>
      <c r="C857" s="54" t="s">
        <v>1785</v>
      </c>
      <c r="D857" s="56" t="s">
        <v>24</v>
      </c>
      <c r="E857" s="57">
        <v>5</v>
      </c>
      <c r="F857" s="38" t="str">
        <f t="shared" si="153"/>
        <v>B</v>
      </c>
      <c r="G857" s="38" t="str">
        <f t="shared" si="148"/>
        <v>Balans</v>
      </c>
      <c r="H857" s="38" t="str">
        <f t="shared" si="154"/>
        <v>BEiv</v>
      </c>
      <c r="I857" s="38" t="str">
        <f t="shared" si="149"/>
        <v>EIGEN VERMOGEN</v>
      </c>
      <c r="J857" s="38" t="str">
        <f t="shared" si="155"/>
        <v>BEivGok</v>
      </c>
      <c r="K857" s="38" t="str">
        <f t="shared" si="150"/>
        <v>Gestort en opgevraagd kapitaal</v>
      </c>
      <c r="L857" s="38" t="str">
        <f t="shared" si="156"/>
        <v>BEivGokWia</v>
      </c>
      <c r="M857" s="38" t="str">
        <f t="shared" si="151"/>
        <v>Winstrechtloze aandelen</v>
      </c>
      <c r="N857" s="38" t="str">
        <f t="shared" si="157"/>
        <v>BEivGokWiaSto</v>
      </c>
      <c r="O857" s="38" t="str">
        <f t="shared" si="152"/>
        <v>Stortingsplicht winstrechtloze aandelen</v>
      </c>
      <c r="V857" s="37" t="str">
        <f t="shared" si="158"/>
        <v/>
      </c>
    </row>
    <row r="858" spans="1:22" x14ac:dyDescent="0.25">
      <c r="A858" s="54" t="s">
        <v>1786</v>
      </c>
      <c r="B858" s="55">
        <v>501020.04</v>
      </c>
      <c r="C858" s="54" t="s">
        <v>1787</v>
      </c>
      <c r="D858" s="56" t="s">
        <v>24</v>
      </c>
      <c r="E858" s="57">
        <v>5</v>
      </c>
      <c r="F858" s="38" t="str">
        <f t="shared" si="153"/>
        <v>B</v>
      </c>
      <c r="G858" s="38" t="str">
        <f t="shared" si="148"/>
        <v>Balans</v>
      </c>
      <c r="H858" s="38" t="str">
        <f t="shared" si="154"/>
        <v>BEiv</v>
      </c>
      <c r="I858" s="38" t="str">
        <f t="shared" si="149"/>
        <v>EIGEN VERMOGEN</v>
      </c>
      <c r="J858" s="38" t="str">
        <f t="shared" si="155"/>
        <v>BEivGok</v>
      </c>
      <c r="K858" s="38" t="str">
        <f t="shared" si="150"/>
        <v>Gestort en opgevraagd kapitaal</v>
      </c>
      <c r="L858" s="38" t="str">
        <f t="shared" si="156"/>
        <v>BEivGokWia</v>
      </c>
      <c r="M858" s="38" t="str">
        <f t="shared" si="151"/>
        <v>Winstrechtloze aandelen</v>
      </c>
      <c r="N858" s="38" t="str">
        <f t="shared" si="157"/>
        <v>BEivGokWiaSta</v>
      </c>
      <c r="O858" s="38" t="str">
        <f t="shared" si="152"/>
        <v>Stortingen door aandeelhouders winstrechtloze aandelen</v>
      </c>
      <c r="V858" s="37" t="str">
        <f t="shared" si="158"/>
        <v/>
      </c>
    </row>
    <row r="859" spans="1:22" x14ac:dyDescent="0.25">
      <c r="A859" s="54" t="s">
        <v>1788</v>
      </c>
      <c r="B859" s="55">
        <v>501020.05</v>
      </c>
      <c r="C859" s="54" t="s">
        <v>1789</v>
      </c>
      <c r="D859" s="56" t="s">
        <v>24</v>
      </c>
      <c r="E859" s="57">
        <v>5</v>
      </c>
      <c r="F859" s="38" t="str">
        <f t="shared" si="153"/>
        <v>B</v>
      </c>
      <c r="G859" s="38" t="str">
        <f t="shared" si="148"/>
        <v>Balans</v>
      </c>
      <c r="H859" s="38" t="str">
        <f t="shared" si="154"/>
        <v>BEiv</v>
      </c>
      <c r="I859" s="38" t="str">
        <f t="shared" si="149"/>
        <v>EIGEN VERMOGEN</v>
      </c>
      <c r="J859" s="38" t="str">
        <f t="shared" si="155"/>
        <v>BEivGok</v>
      </c>
      <c r="K859" s="38" t="str">
        <f t="shared" si="150"/>
        <v>Gestort en opgevraagd kapitaal</v>
      </c>
      <c r="L859" s="38" t="str">
        <f t="shared" si="156"/>
        <v>BEivGokWia</v>
      </c>
      <c r="M859" s="38" t="str">
        <f t="shared" si="151"/>
        <v>Winstrechtloze aandelen</v>
      </c>
      <c r="N859" s="38" t="str">
        <f t="shared" si="157"/>
        <v>BEivGokWiaAvv</v>
      </c>
      <c r="O859" s="38" t="str">
        <f t="shared" si="152"/>
        <v>Aanzuivering van verliezen winstrechtloze aandelen</v>
      </c>
      <c r="V859" s="37" t="str">
        <f t="shared" si="158"/>
        <v/>
      </c>
    </row>
    <row r="860" spans="1:22" x14ac:dyDescent="0.25">
      <c r="A860" s="54" t="s">
        <v>1790</v>
      </c>
      <c r="B860" s="55">
        <v>501020.06</v>
      </c>
      <c r="C860" s="54" t="s">
        <v>1791</v>
      </c>
      <c r="D860" s="56" t="s">
        <v>24</v>
      </c>
      <c r="E860" s="57">
        <v>5</v>
      </c>
      <c r="F860" s="38" t="str">
        <f t="shared" si="153"/>
        <v>B</v>
      </c>
      <c r="G860" s="38" t="str">
        <f t="shared" si="148"/>
        <v>Balans</v>
      </c>
      <c r="H860" s="38" t="str">
        <f t="shared" si="154"/>
        <v>BEiv</v>
      </c>
      <c r="I860" s="38" t="str">
        <f t="shared" si="149"/>
        <v>EIGEN VERMOGEN</v>
      </c>
      <c r="J860" s="38" t="str">
        <f t="shared" si="155"/>
        <v>BEivGok</v>
      </c>
      <c r="K860" s="38" t="str">
        <f t="shared" si="150"/>
        <v>Gestort en opgevraagd kapitaal</v>
      </c>
      <c r="L860" s="38" t="str">
        <f t="shared" si="156"/>
        <v>BEivGokWia</v>
      </c>
      <c r="M860" s="38" t="str">
        <f t="shared" si="151"/>
        <v>Winstrechtloze aandelen</v>
      </c>
      <c r="N860" s="38" t="str">
        <f t="shared" si="157"/>
        <v>BEivGokWiaVrk</v>
      </c>
      <c r="O860" s="38" t="str">
        <f t="shared" si="152"/>
        <v>Verkoop winstrechtloze aandelen</v>
      </c>
      <c r="V860" s="37" t="str">
        <f t="shared" si="158"/>
        <v/>
      </c>
    </row>
    <row r="861" spans="1:22" x14ac:dyDescent="0.25">
      <c r="A861" s="54" t="s">
        <v>1792</v>
      </c>
      <c r="B861" s="55">
        <v>501020.07</v>
      </c>
      <c r="C861" s="54" t="s">
        <v>1793</v>
      </c>
      <c r="D861" s="56" t="s">
        <v>10</v>
      </c>
      <c r="E861" s="57">
        <v>5</v>
      </c>
      <c r="F861" s="38" t="str">
        <f t="shared" si="153"/>
        <v>B</v>
      </c>
      <c r="G861" s="38" t="str">
        <f t="shared" si="148"/>
        <v>Balans</v>
      </c>
      <c r="H861" s="38" t="str">
        <f t="shared" si="154"/>
        <v>BEiv</v>
      </c>
      <c r="I861" s="38" t="str">
        <f t="shared" si="149"/>
        <v>EIGEN VERMOGEN</v>
      </c>
      <c r="J861" s="38" t="str">
        <f t="shared" si="155"/>
        <v>BEivGok</v>
      </c>
      <c r="K861" s="38" t="str">
        <f t="shared" si="150"/>
        <v>Gestort en opgevraagd kapitaal</v>
      </c>
      <c r="L861" s="38" t="str">
        <f t="shared" si="156"/>
        <v>BEivGokWia</v>
      </c>
      <c r="M861" s="38" t="str">
        <f t="shared" si="151"/>
        <v>Winstrechtloze aandelen</v>
      </c>
      <c r="N861" s="38" t="str">
        <f t="shared" si="157"/>
        <v>BEivGokWiaInk</v>
      </c>
      <c r="O861" s="38" t="str">
        <f t="shared" si="152"/>
        <v>Inkoop winstrechtloze aandelen</v>
      </c>
      <c r="V861" s="37" t="str">
        <f t="shared" si="158"/>
        <v/>
      </c>
    </row>
    <row r="862" spans="1:22" x14ac:dyDescent="0.25">
      <c r="A862" s="54" t="s">
        <v>1794</v>
      </c>
      <c r="B862" s="55">
        <v>501020.08</v>
      </c>
      <c r="C862" s="54" t="s">
        <v>1795</v>
      </c>
      <c r="D862" s="56" t="s">
        <v>10</v>
      </c>
      <c r="E862" s="57">
        <v>5</v>
      </c>
      <c r="F862" s="38" t="str">
        <f t="shared" si="153"/>
        <v>B</v>
      </c>
      <c r="G862" s="38" t="str">
        <f t="shared" si="148"/>
        <v>Balans</v>
      </c>
      <c r="H862" s="38" t="str">
        <f t="shared" si="154"/>
        <v>BEiv</v>
      </c>
      <c r="I862" s="38" t="str">
        <f t="shared" si="149"/>
        <v>EIGEN VERMOGEN</v>
      </c>
      <c r="J862" s="38" t="str">
        <f t="shared" si="155"/>
        <v>BEivGok</v>
      </c>
      <c r="K862" s="38" t="str">
        <f t="shared" si="150"/>
        <v>Gestort en opgevraagd kapitaal</v>
      </c>
      <c r="L862" s="38" t="str">
        <f t="shared" si="156"/>
        <v>BEivGokWia</v>
      </c>
      <c r="M862" s="38" t="str">
        <f t="shared" si="151"/>
        <v>Winstrechtloze aandelen</v>
      </c>
      <c r="N862" s="38" t="str">
        <f t="shared" si="157"/>
        <v>BEivGokWiaInt</v>
      </c>
      <c r="O862" s="38" t="str">
        <f t="shared" si="152"/>
        <v>Intrekking winstrechtloze aandelen</v>
      </c>
      <c r="V862" s="37" t="str">
        <f t="shared" si="158"/>
        <v/>
      </c>
    </row>
    <row r="863" spans="1:22" x14ac:dyDescent="0.25">
      <c r="A863" s="54" t="s">
        <v>1796</v>
      </c>
      <c r="B863" s="55">
        <v>501020.09</v>
      </c>
      <c r="C863" s="54" t="s">
        <v>1797</v>
      </c>
      <c r="D863" s="56" t="s">
        <v>24</v>
      </c>
      <c r="E863" s="57">
        <v>5</v>
      </c>
      <c r="F863" s="38" t="str">
        <f t="shared" si="153"/>
        <v>B</v>
      </c>
      <c r="G863" s="38" t="str">
        <f t="shared" si="148"/>
        <v>Balans</v>
      </c>
      <c r="H863" s="38" t="str">
        <f t="shared" si="154"/>
        <v>BEiv</v>
      </c>
      <c r="I863" s="38" t="str">
        <f t="shared" si="149"/>
        <v>EIGEN VERMOGEN</v>
      </c>
      <c r="J863" s="38" t="str">
        <f t="shared" si="155"/>
        <v>BEivGok</v>
      </c>
      <c r="K863" s="38" t="str">
        <f t="shared" si="150"/>
        <v>Gestort en opgevraagd kapitaal</v>
      </c>
      <c r="L863" s="38" t="str">
        <f t="shared" si="156"/>
        <v>BEivGokWia</v>
      </c>
      <c r="M863" s="38" t="str">
        <f t="shared" si="151"/>
        <v>Winstrechtloze aandelen</v>
      </c>
      <c r="N863" s="38" t="str">
        <f t="shared" si="157"/>
        <v>BEivGokWiaVea</v>
      </c>
      <c r="O863" s="38" t="str">
        <f t="shared" si="152"/>
        <v>Verleende aandelen(optie)regelingen winstrechtloze aandelen</v>
      </c>
      <c r="V863" s="37" t="str">
        <f t="shared" si="158"/>
        <v/>
      </c>
    </row>
    <row r="864" spans="1:22" x14ac:dyDescent="0.25">
      <c r="A864" s="54" t="s">
        <v>1798</v>
      </c>
      <c r="B864" s="55">
        <v>501020.1</v>
      </c>
      <c r="C864" s="54" t="s">
        <v>1799</v>
      </c>
      <c r="D864" s="56" t="s">
        <v>10</v>
      </c>
      <c r="E864" s="57">
        <v>5</v>
      </c>
      <c r="F864" s="38" t="str">
        <f t="shared" si="153"/>
        <v>B</v>
      </c>
      <c r="G864" s="38" t="str">
        <f t="shared" si="148"/>
        <v>Balans</v>
      </c>
      <c r="H864" s="38" t="str">
        <f t="shared" si="154"/>
        <v>BEiv</v>
      </c>
      <c r="I864" s="38" t="str">
        <f t="shared" si="149"/>
        <v>EIGEN VERMOGEN</v>
      </c>
      <c r="J864" s="38" t="str">
        <f t="shared" si="155"/>
        <v>BEivGok</v>
      </c>
      <c r="K864" s="38" t="str">
        <f t="shared" si="150"/>
        <v>Gestort en opgevraagd kapitaal</v>
      </c>
      <c r="L864" s="38" t="str">
        <f t="shared" si="156"/>
        <v>BEivGokWia</v>
      </c>
      <c r="M864" s="38" t="str">
        <f t="shared" si="151"/>
        <v>Winstrechtloze aandelen</v>
      </c>
      <c r="N864" s="38" t="str">
        <f t="shared" si="157"/>
        <v>BEivGokWiaUia</v>
      </c>
      <c r="O864" s="38" t="str">
        <f t="shared" si="152"/>
        <v>Uitgeoefende aandelen(optie)regelingen winstrechtloze aandelen</v>
      </c>
      <c r="V864" s="37" t="str">
        <f t="shared" si="158"/>
        <v/>
      </c>
    </row>
    <row r="865" spans="1:22" x14ac:dyDescent="0.25">
      <c r="A865" s="54" t="s">
        <v>1800</v>
      </c>
      <c r="B865" s="55">
        <v>501020.11</v>
      </c>
      <c r="C865" s="54" t="s">
        <v>1801</v>
      </c>
      <c r="D865" s="56" t="s">
        <v>24</v>
      </c>
      <c r="E865" s="57">
        <v>5</v>
      </c>
      <c r="F865" s="38" t="str">
        <f t="shared" si="153"/>
        <v>B</v>
      </c>
      <c r="G865" s="38" t="str">
        <f t="shared" si="148"/>
        <v>Balans</v>
      </c>
      <c r="H865" s="38" t="str">
        <f t="shared" si="154"/>
        <v>BEiv</v>
      </c>
      <c r="I865" s="38" t="str">
        <f t="shared" si="149"/>
        <v>EIGEN VERMOGEN</v>
      </c>
      <c r="J865" s="38" t="str">
        <f t="shared" si="155"/>
        <v>BEivGok</v>
      </c>
      <c r="K865" s="38" t="str">
        <f t="shared" si="150"/>
        <v>Gestort en opgevraagd kapitaal</v>
      </c>
      <c r="L865" s="38" t="str">
        <f t="shared" si="156"/>
        <v>BEivGokWia</v>
      </c>
      <c r="M865" s="38" t="str">
        <f t="shared" si="151"/>
        <v>Winstrechtloze aandelen</v>
      </c>
      <c r="N865" s="38" t="str">
        <f t="shared" si="157"/>
        <v>BEivGokWiaOvm</v>
      </c>
      <c r="O865" s="38" t="str">
        <f t="shared" si="152"/>
        <v>Overige mutaties winstrechtloze aandelen</v>
      </c>
      <c r="V865" s="37" t="str">
        <f t="shared" si="158"/>
        <v/>
      </c>
    </row>
    <row r="866" spans="1:22" x14ac:dyDescent="0.25">
      <c r="A866" s="49" t="s">
        <v>1802</v>
      </c>
      <c r="B866" s="50" t="s">
        <v>1803</v>
      </c>
      <c r="C866" s="49" t="s">
        <v>1804</v>
      </c>
      <c r="D866" s="61" t="s">
        <v>24</v>
      </c>
      <c r="E866" s="62">
        <v>4</v>
      </c>
      <c r="F866" s="38" t="str">
        <f t="shared" si="153"/>
        <v>B</v>
      </c>
      <c r="G866" s="38" t="str">
        <f t="shared" si="148"/>
        <v>Balans</v>
      </c>
      <c r="H866" s="38" t="str">
        <f t="shared" si="154"/>
        <v>BEiv</v>
      </c>
      <c r="I866" s="38" t="str">
        <f t="shared" si="149"/>
        <v>EIGEN VERMOGEN</v>
      </c>
      <c r="J866" s="38" t="str">
        <f t="shared" si="155"/>
        <v>BEivGok</v>
      </c>
      <c r="K866" s="38" t="str">
        <f t="shared" si="150"/>
        <v>Gestort en opgevraagd kapitaal</v>
      </c>
      <c r="L866" s="38" t="str">
        <f t="shared" si="156"/>
        <v>BEivGokZea</v>
      </c>
      <c r="M866" s="38" t="str">
        <f t="shared" si="151"/>
        <v>Zeggenschapsrechtloze aandelen</v>
      </c>
      <c r="N866" s="38" t="str">
        <f t="shared" si="157"/>
        <v/>
      </c>
      <c r="O866" s="38" t="str">
        <f t="shared" si="152"/>
        <v/>
      </c>
      <c r="V866" s="37" t="str">
        <f t="shared" si="158"/>
        <v/>
      </c>
    </row>
    <row r="867" spans="1:22" x14ac:dyDescent="0.25">
      <c r="A867" s="54" t="s">
        <v>1805</v>
      </c>
      <c r="B867" s="55">
        <v>501030.01</v>
      </c>
      <c r="C867" s="54" t="s">
        <v>1806</v>
      </c>
      <c r="D867" s="56" t="s">
        <v>24</v>
      </c>
      <c r="E867" s="57">
        <v>5</v>
      </c>
      <c r="F867" s="38" t="str">
        <f t="shared" si="153"/>
        <v>B</v>
      </c>
      <c r="G867" s="38" t="str">
        <f t="shared" si="148"/>
        <v>Balans</v>
      </c>
      <c r="H867" s="38" t="str">
        <f t="shared" si="154"/>
        <v>BEiv</v>
      </c>
      <c r="I867" s="38" t="str">
        <f t="shared" si="149"/>
        <v>EIGEN VERMOGEN</v>
      </c>
      <c r="J867" s="38" t="str">
        <f t="shared" si="155"/>
        <v>BEivGok</v>
      </c>
      <c r="K867" s="38" t="str">
        <f t="shared" si="150"/>
        <v>Gestort en opgevraagd kapitaal</v>
      </c>
      <c r="L867" s="38" t="str">
        <f t="shared" si="156"/>
        <v>BEivGokZea</v>
      </c>
      <c r="M867" s="38" t="str">
        <f t="shared" si="151"/>
        <v>Zeggenschapsrechtloze aandelen</v>
      </c>
      <c r="N867" s="38" t="str">
        <f t="shared" si="157"/>
        <v>BEivGokZeaBeg</v>
      </c>
      <c r="O867" s="38" t="str">
        <f t="shared" si="152"/>
        <v>Beginbalans zeggenschapsrechtloze aandelen</v>
      </c>
      <c r="V867" s="37" t="str">
        <f t="shared" si="158"/>
        <v/>
      </c>
    </row>
    <row r="868" spans="1:22" x14ac:dyDescent="0.25">
      <c r="A868" s="54" t="s">
        <v>1807</v>
      </c>
      <c r="B868" s="55">
        <v>501030.02</v>
      </c>
      <c r="C868" s="58" t="s">
        <v>1808</v>
      </c>
      <c r="D868" s="59" t="s">
        <v>24</v>
      </c>
      <c r="E868" s="60">
        <v>5</v>
      </c>
      <c r="F868" s="38" t="str">
        <f t="shared" si="153"/>
        <v>B</v>
      </c>
      <c r="G868" s="38" t="str">
        <f t="shared" si="148"/>
        <v>Balans</v>
      </c>
      <c r="H868" s="38" t="str">
        <f t="shared" si="154"/>
        <v>BEiv</v>
      </c>
      <c r="I868" s="38" t="str">
        <f t="shared" si="149"/>
        <v>EIGEN VERMOGEN</v>
      </c>
      <c r="J868" s="38" t="str">
        <f t="shared" si="155"/>
        <v>BEivGok</v>
      </c>
      <c r="K868" s="38" t="str">
        <f t="shared" si="150"/>
        <v>Gestort en opgevraagd kapitaal</v>
      </c>
      <c r="L868" s="38" t="str">
        <f t="shared" si="156"/>
        <v>BEivGokZea</v>
      </c>
      <c r="M868" s="38" t="str">
        <f t="shared" si="151"/>
        <v>Zeggenschapsrechtloze aandelen</v>
      </c>
      <c r="N868" s="38" t="str">
        <f t="shared" si="157"/>
        <v>BEivGokZeaUit</v>
      </c>
      <c r="O868" s="38" t="str">
        <f t="shared" si="152"/>
        <v>Uitgifte zeggenschapsrechtloze aandelen</v>
      </c>
      <c r="V868" s="37" t="str">
        <f t="shared" si="158"/>
        <v/>
      </c>
    </row>
    <row r="869" spans="1:22" x14ac:dyDescent="0.25">
      <c r="A869" s="54" t="s">
        <v>1809</v>
      </c>
      <c r="B869" s="55">
        <v>501030.03</v>
      </c>
      <c r="C869" s="54" t="s">
        <v>1810</v>
      </c>
      <c r="D869" s="56" t="s">
        <v>24</v>
      </c>
      <c r="E869" s="57">
        <v>5</v>
      </c>
      <c r="F869" s="38" t="str">
        <f t="shared" si="153"/>
        <v>B</v>
      </c>
      <c r="G869" s="38" t="str">
        <f t="shared" si="148"/>
        <v>Balans</v>
      </c>
      <c r="H869" s="38" t="str">
        <f t="shared" si="154"/>
        <v>BEiv</v>
      </c>
      <c r="I869" s="38" t="str">
        <f t="shared" si="149"/>
        <v>EIGEN VERMOGEN</v>
      </c>
      <c r="J869" s="38" t="str">
        <f t="shared" si="155"/>
        <v>BEivGok</v>
      </c>
      <c r="K869" s="38" t="str">
        <f t="shared" si="150"/>
        <v>Gestort en opgevraagd kapitaal</v>
      </c>
      <c r="L869" s="38" t="str">
        <f t="shared" si="156"/>
        <v>BEivGokZea</v>
      </c>
      <c r="M869" s="38" t="str">
        <f t="shared" si="151"/>
        <v>Zeggenschapsrechtloze aandelen</v>
      </c>
      <c r="N869" s="38" t="str">
        <f t="shared" si="157"/>
        <v>BEivGokZeaSto</v>
      </c>
      <c r="O869" s="38" t="str">
        <f t="shared" si="152"/>
        <v>Stortingsplicht zeggenschapsrechtloze aandelen</v>
      </c>
      <c r="V869" s="37" t="str">
        <f t="shared" si="158"/>
        <v/>
      </c>
    </row>
    <row r="870" spans="1:22" x14ac:dyDescent="0.25">
      <c r="A870" s="54" t="s">
        <v>1811</v>
      </c>
      <c r="B870" s="55">
        <v>501030.04</v>
      </c>
      <c r="C870" s="54" t="s">
        <v>1812</v>
      </c>
      <c r="D870" s="56" t="s">
        <v>24</v>
      </c>
      <c r="E870" s="57">
        <v>5</v>
      </c>
      <c r="F870" s="38" t="str">
        <f t="shared" si="153"/>
        <v>B</v>
      </c>
      <c r="G870" s="38" t="str">
        <f t="shared" si="148"/>
        <v>Balans</v>
      </c>
      <c r="H870" s="38" t="str">
        <f t="shared" si="154"/>
        <v>BEiv</v>
      </c>
      <c r="I870" s="38" t="str">
        <f t="shared" si="149"/>
        <v>EIGEN VERMOGEN</v>
      </c>
      <c r="J870" s="38" t="str">
        <f t="shared" si="155"/>
        <v>BEivGok</v>
      </c>
      <c r="K870" s="38" t="str">
        <f t="shared" si="150"/>
        <v>Gestort en opgevraagd kapitaal</v>
      </c>
      <c r="L870" s="38" t="str">
        <f t="shared" si="156"/>
        <v>BEivGokZea</v>
      </c>
      <c r="M870" s="38" t="str">
        <f t="shared" si="151"/>
        <v>Zeggenschapsrechtloze aandelen</v>
      </c>
      <c r="N870" s="38" t="str">
        <f t="shared" si="157"/>
        <v>BEivGokZeaSta</v>
      </c>
      <c r="O870" s="38" t="str">
        <f t="shared" si="152"/>
        <v>Stortingen door aandeelhouders zeggenschapsrechtloze aandelen</v>
      </c>
      <c r="V870" s="37" t="str">
        <f t="shared" si="158"/>
        <v/>
      </c>
    </row>
    <row r="871" spans="1:22" x14ac:dyDescent="0.25">
      <c r="A871" s="54" t="s">
        <v>1813</v>
      </c>
      <c r="B871" s="55">
        <v>501030.05</v>
      </c>
      <c r="C871" s="54" t="s">
        <v>1814</v>
      </c>
      <c r="D871" s="56" t="s">
        <v>24</v>
      </c>
      <c r="E871" s="57">
        <v>5</v>
      </c>
      <c r="F871" s="38" t="str">
        <f t="shared" si="153"/>
        <v>B</v>
      </c>
      <c r="G871" s="38" t="str">
        <f t="shared" ref="G871:G934" si="159">LOOKUP(F871,A:A,C:C)</f>
        <v>Balans</v>
      </c>
      <c r="H871" s="38" t="str">
        <f t="shared" si="154"/>
        <v>BEiv</v>
      </c>
      <c r="I871" s="38" t="str">
        <f t="shared" ref="I871:I934" si="160">IF(ISERROR(VLOOKUP(H871,A:C,3,FALSE)),"",VLOOKUP(H871,A:C,3,FALSE))</f>
        <v>EIGEN VERMOGEN</v>
      </c>
      <c r="J871" s="38" t="str">
        <f t="shared" si="155"/>
        <v>BEivGok</v>
      </c>
      <c r="K871" s="38" t="str">
        <f t="shared" ref="K871:K934" si="161">IF(ISERROR(VLOOKUP(J871,A:C,3,FALSE)),"",VLOOKUP(J871,A:C,3,FALSE))</f>
        <v>Gestort en opgevraagd kapitaal</v>
      </c>
      <c r="L871" s="38" t="str">
        <f t="shared" si="156"/>
        <v>BEivGokZea</v>
      </c>
      <c r="M871" s="38" t="str">
        <f t="shared" ref="M871:M934" si="162">IF(ISERROR(VLOOKUP(L871,A:C,3,FALSE)),"",VLOOKUP(L871,A:C,3,FALSE))</f>
        <v>Zeggenschapsrechtloze aandelen</v>
      </c>
      <c r="N871" s="38" t="str">
        <f t="shared" si="157"/>
        <v>BEivGokZeaAvv</v>
      </c>
      <c r="O871" s="38" t="str">
        <f t="shared" ref="O871:O934" si="163">IF(ISERROR(VLOOKUP(N871,A:C,3,FALSE)),"",VLOOKUP(N871,A:C,3,FALSE))</f>
        <v>Aanzuivering van verliezen zeggenschapsrechtloze aandelen</v>
      </c>
      <c r="V871" s="37" t="str">
        <f t="shared" si="158"/>
        <v/>
      </c>
    </row>
    <row r="872" spans="1:22" x14ac:dyDescent="0.25">
      <c r="A872" s="54" t="s">
        <v>1815</v>
      </c>
      <c r="B872" s="55">
        <v>501030.06</v>
      </c>
      <c r="C872" s="54" t="s">
        <v>1816</v>
      </c>
      <c r="D872" s="56" t="s">
        <v>24</v>
      </c>
      <c r="E872" s="57">
        <v>5</v>
      </c>
      <c r="F872" s="38" t="str">
        <f t="shared" si="153"/>
        <v>B</v>
      </c>
      <c r="G872" s="38" t="str">
        <f t="shared" si="159"/>
        <v>Balans</v>
      </c>
      <c r="H872" s="38" t="str">
        <f t="shared" si="154"/>
        <v>BEiv</v>
      </c>
      <c r="I872" s="38" t="str">
        <f t="shared" si="160"/>
        <v>EIGEN VERMOGEN</v>
      </c>
      <c r="J872" s="38" t="str">
        <f t="shared" si="155"/>
        <v>BEivGok</v>
      </c>
      <c r="K872" s="38" t="str">
        <f t="shared" si="161"/>
        <v>Gestort en opgevraagd kapitaal</v>
      </c>
      <c r="L872" s="38" t="str">
        <f t="shared" si="156"/>
        <v>BEivGokZea</v>
      </c>
      <c r="M872" s="38" t="str">
        <f t="shared" si="162"/>
        <v>Zeggenschapsrechtloze aandelen</v>
      </c>
      <c r="N872" s="38" t="str">
        <f t="shared" si="157"/>
        <v>BEivGokZeaVrk</v>
      </c>
      <c r="O872" s="38" t="str">
        <f t="shared" si="163"/>
        <v>Verkoop zeggenschapsrechtloze aandelen</v>
      </c>
      <c r="V872" s="37" t="str">
        <f t="shared" si="158"/>
        <v/>
      </c>
    </row>
    <row r="873" spans="1:22" x14ac:dyDescent="0.25">
      <c r="A873" s="54" t="s">
        <v>1817</v>
      </c>
      <c r="B873" s="55">
        <v>501030.07</v>
      </c>
      <c r="C873" s="58" t="s">
        <v>1818</v>
      </c>
      <c r="D873" s="59" t="s">
        <v>10</v>
      </c>
      <c r="E873" s="60">
        <v>5</v>
      </c>
      <c r="F873" s="38" t="str">
        <f t="shared" si="153"/>
        <v>B</v>
      </c>
      <c r="G873" s="38" t="str">
        <f t="shared" si="159"/>
        <v>Balans</v>
      </c>
      <c r="H873" s="38" t="str">
        <f t="shared" si="154"/>
        <v>BEiv</v>
      </c>
      <c r="I873" s="38" t="str">
        <f t="shared" si="160"/>
        <v>EIGEN VERMOGEN</v>
      </c>
      <c r="J873" s="38" t="str">
        <f t="shared" si="155"/>
        <v>BEivGok</v>
      </c>
      <c r="K873" s="38" t="str">
        <f t="shared" si="161"/>
        <v>Gestort en opgevraagd kapitaal</v>
      </c>
      <c r="L873" s="38" t="str">
        <f t="shared" si="156"/>
        <v>BEivGokZea</v>
      </c>
      <c r="M873" s="38" t="str">
        <f t="shared" si="162"/>
        <v>Zeggenschapsrechtloze aandelen</v>
      </c>
      <c r="N873" s="38" t="str">
        <f t="shared" si="157"/>
        <v>BEivGokZeaInk</v>
      </c>
      <c r="O873" s="38" t="str">
        <f t="shared" si="163"/>
        <v>Inkoop zeggenschapsrechtloze aandelen</v>
      </c>
      <c r="V873" s="37" t="str">
        <f t="shared" si="158"/>
        <v/>
      </c>
    </row>
    <row r="874" spans="1:22" x14ac:dyDescent="0.25">
      <c r="A874" s="54" t="s">
        <v>1819</v>
      </c>
      <c r="B874" s="55">
        <v>501030.08</v>
      </c>
      <c r="C874" s="54" t="s">
        <v>1820</v>
      </c>
      <c r="D874" s="56" t="s">
        <v>10</v>
      </c>
      <c r="E874" s="57">
        <v>5</v>
      </c>
      <c r="F874" s="38" t="str">
        <f t="shared" si="153"/>
        <v>B</v>
      </c>
      <c r="G874" s="38" t="str">
        <f t="shared" si="159"/>
        <v>Balans</v>
      </c>
      <c r="H874" s="38" t="str">
        <f t="shared" si="154"/>
        <v>BEiv</v>
      </c>
      <c r="I874" s="38" t="str">
        <f t="shared" si="160"/>
        <v>EIGEN VERMOGEN</v>
      </c>
      <c r="J874" s="38" t="str">
        <f t="shared" si="155"/>
        <v>BEivGok</v>
      </c>
      <c r="K874" s="38" t="str">
        <f t="shared" si="161"/>
        <v>Gestort en opgevraagd kapitaal</v>
      </c>
      <c r="L874" s="38" t="str">
        <f t="shared" si="156"/>
        <v>BEivGokZea</v>
      </c>
      <c r="M874" s="38" t="str">
        <f t="shared" si="162"/>
        <v>Zeggenschapsrechtloze aandelen</v>
      </c>
      <c r="N874" s="38" t="str">
        <f t="shared" si="157"/>
        <v>BEivGokZeaInt</v>
      </c>
      <c r="O874" s="38" t="str">
        <f t="shared" si="163"/>
        <v>Intrekking zeggenschapsrechtloze aandelen</v>
      </c>
      <c r="V874" s="37" t="str">
        <f t="shared" si="158"/>
        <v/>
      </c>
    </row>
    <row r="875" spans="1:22" x14ac:dyDescent="0.25">
      <c r="A875" s="54" t="s">
        <v>1821</v>
      </c>
      <c r="B875" s="55">
        <v>501030.09</v>
      </c>
      <c r="C875" s="54" t="s">
        <v>1822</v>
      </c>
      <c r="D875" s="56" t="s">
        <v>24</v>
      </c>
      <c r="E875" s="57">
        <v>5</v>
      </c>
      <c r="F875" s="38" t="str">
        <f t="shared" si="153"/>
        <v>B</v>
      </c>
      <c r="G875" s="38" t="str">
        <f t="shared" si="159"/>
        <v>Balans</v>
      </c>
      <c r="H875" s="38" t="str">
        <f t="shared" si="154"/>
        <v>BEiv</v>
      </c>
      <c r="I875" s="38" t="str">
        <f t="shared" si="160"/>
        <v>EIGEN VERMOGEN</v>
      </c>
      <c r="J875" s="38" t="str">
        <f t="shared" si="155"/>
        <v>BEivGok</v>
      </c>
      <c r="K875" s="38" t="str">
        <f t="shared" si="161"/>
        <v>Gestort en opgevraagd kapitaal</v>
      </c>
      <c r="L875" s="38" t="str">
        <f t="shared" si="156"/>
        <v>BEivGokZea</v>
      </c>
      <c r="M875" s="38" t="str">
        <f t="shared" si="162"/>
        <v>Zeggenschapsrechtloze aandelen</v>
      </c>
      <c r="N875" s="38" t="str">
        <f t="shared" si="157"/>
        <v>BEivGokZeaVea</v>
      </c>
      <c r="O875" s="38" t="str">
        <f t="shared" si="163"/>
        <v>Verleende aandelen(optie)regelingen zeggenschapsrechtloze aandelen</v>
      </c>
      <c r="V875" s="37" t="str">
        <f t="shared" si="158"/>
        <v/>
      </c>
    </row>
    <row r="876" spans="1:22" x14ac:dyDescent="0.25">
      <c r="A876" s="54" t="s">
        <v>1823</v>
      </c>
      <c r="B876" s="55">
        <v>501030.1</v>
      </c>
      <c r="C876" s="54" t="s">
        <v>1824</v>
      </c>
      <c r="D876" s="56" t="s">
        <v>10</v>
      </c>
      <c r="E876" s="57">
        <v>5</v>
      </c>
      <c r="F876" s="38" t="str">
        <f t="shared" si="153"/>
        <v>B</v>
      </c>
      <c r="G876" s="38" t="str">
        <f t="shared" si="159"/>
        <v>Balans</v>
      </c>
      <c r="H876" s="38" t="str">
        <f t="shared" si="154"/>
        <v>BEiv</v>
      </c>
      <c r="I876" s="38" t="str">
        <f t="shared" si="160"/>
        <v>EIGEN VERMOGEN</v>
      </c>
      <c r="J876" s="38" t="str">
        <f t="shared" si="155"/>
        <v>BEivGok</v>
      </c>
      <c r="K876" s="38" t="str">
        <f t="shared" si="161"/>
        <v>Gestort en opgevraagd kapitaal</v>
      </c>
      <c r="L876" s="38" t="str">
        <f t="shared" si="156"/>
        <v>BEivGokZea</v>
      </c>
      <c r="M876" s="38" t="str">
        <f t="shared" si="162"/>
        <v>Zeggenschapsrechtloze aandelen</v>
      </c>
      <c r="N876" s="38" t="str">
        <f t="shared" si="157"/>
        <v>BEivGokZeaUia</v>
      </c>
      <c r="O876" s="38" t="str">
        <f t="shared" si="163"/>
        <v>Uitgeoefende aandelen(optie)regelingen zeggenschapsrechtloze aandelen</v>
      </c>
      <c r="V876" s="37" t="str">
        <f t="shared" si="158"/>
        <v/>
      </c>
    </row>
    <row r="877" spans="1:22" x14ac:dyDescent="0.25">
      <c r="A877" s="54" t="s">
        <v>1825</v>
      </c>
      <c r="B877" s="55">
        <v>501030.11</v>
      </c>
      <c r="C877" s="54" t="s">
        <v>1826</v>
      </c>
      <c r="D877" s="56" t="s">
        <v>24</v>
      </c>
      <c r="E877" s="57">
        <v>5</v>
      </c>
      <c r="F877" s="38" t="str">
        <f t="shared" si="153"/>
        <v>B</v>
      </c>
      <c r="G877" s="38" t="str">
        <f t="shared" si="159"/>
        <v>Balans</v>
      </c>
      <c r="H877" s="38" t="str">
        <f t="shared" si="154"/>
        <v>BEiv</v>
      </c>
      <c r="I877" s="38" t="str">
        <f t="shared" si="160"/>
        <v>EIGEN VERMOGEN</v>
      </c>
      <c r="J877" s="38" t="str">
        <f t="shared" si="155"/>
        <v>BEivGok</v>
      </c>
      <c r="K877" s="38" t="str">
        <f t="shared" si="161"/>
        <v>Gestort en opgevraagd kapitaal</v>
      </c>
      <c r="L877" s="38" t="str">
        <f t="shared" si="156"/>
        <v>BEivGokZea</v>
      </c>
      <c r="M877" s="38" t="str">
        <f t="shared" si="162"/>
        <v>Zeggenschapsrechtloze aandelen</v>
      </c>
      <c r="N877" s="38" t="str">
        <f t="shared" si="157"/>
        <v>BEivGokZeaOvm</v>
      </c>
      <c r="O877" s="38" t="str">
        <f t="shared" si="163"/>
        <v>Overige mutaties zeggenschapsrechtloze aandelen</v>
      </c>
      <c r="V877" s="37" t="str">
        <f t="shared" si="158"/>
        <v/>
      </c>
    </row>
    <row r="878" spans="1:22" x14ac:dyDescent="0.25">
      <c r="A878" s="49" t="s">
        <v>1827</v>
      </c>
      <c r="B878" s="50" t="s">
        <v>1828</v>
      </c>
      <c r="C878" s="49" t="s">
        <v>1829</v>
      </c>
      <c r="D878" s="61" t="s">
        <v>24</v>
      </c>
      <c r="E878" s="62">
        <v>4</v>
      </c>
      <c r="F878" s="38" t="str">
        <f t="shared" si="153"/>
        <v>B</v>
      </c>
      <c r="G878" s="38" t="str">
        <f t="shared" si="159"/>
        <v>Balans</v>
      </c>
      <c r="H878" s="38" t="str">
        <f t="shared" si="154"/>
        <v>BEiv</v>
      </c>
      <c r="I878" s="38" t="str">
        <f t="shared" si="160"/>
        <v>EIGEN VERMOGEN</v>
      </c>
      <c r="J878" s="38" t="str">
        <f t="shared" si="155"/>
        <v>BEivGok</v>
      </c>
      <c r="K878" s="38" t="str">
        <f t="shared" si="161"/>
        <v>Gestort en opgevraagd kapitaal</v>
      </c>
      <c r="L878" s="38" t="str">
        <f t="shared" si="156"/>
        <v>BEivGokPra</v>
      </c>
      <c r="M878" s="38" t="str">
        <f t="shared" si="162"/>
        <v>Preferente aandelen</v>
      </c>
      <c r="N878" s="38" t="str">
        <f t="shared" si="157"/>
        <v/>
      </c>
      <c r="O878" s="38" t="str">
        <f t="shared" si="163"/>
        <v/>
      </c>
      <c r="V878" s="37" t="str">
        <f t="shared" si="158"/>
        <v/>
      </c>
    </row>
    <row r="879" spans="1:22" x14ac:dyDescent="0.25">
      <c r="A879" s="54" t="s">
        <v>1830</v>
      </c>
      <c r="B879" s="55">
        <v>501040.01</v>
      </c>
      <c r="C879" s="54" t="s">
        <v>1831</v>
      </c>
      <c r="D879" s="56" t="s">
        <v>24</v>
      </c>
      <c r="E879" s="57">
        <v>5</v>
      </c>
      <c r="F879" s="38" t="str">
        <f t="shared" si="153"/>
        <v>B</v>
      </c>
      <c r="G879" s="38" t="str">
        <f t="shared" si="159"/>
        <v>Balans</v>
      </c>
      <c r="H879" s="38" t="str">
        <f t="shared" si="154"/>
        <v>BEiv</v>
      </c>
      <c r="I879" s="38" t="str">
        <f t="shared" si="160"/>
        <v>EIGEN VERMOGEN</v>
      </c>
      <c r="J879" s="38" t="str">
        <f t="shared" si="155"/>
        <v>BEivGok</v>
      </c>
      <c r="K879" s="38" t="str">
        <f t="shared" si="161"/>
        <v>Gestort en opgevraagd kapitaal</v>
      </c>
      <c r="L879" s="38" t="str">
        <f t="shared" si="156"/>
        <v>BEivGokPra</v>
      </c>
      <c r="M879" s="38" t="str">
        <f t="shared" si="162"/>
        <v>Preferente aandelen</v>
      </c>
      <c r="N879" s="38" t="str">
        <f t="shared" si="157"/>
        <v>BEivGokPraBeg</v>
      </c>
      <c r="O879" s="38" t="str">
        <f t="shared" si="163"/>
        <v>Beginbalans preferente aandelen</v>
      </c>
      <c r="V879" s="37" t="str">
        <f t="shared" si="158"/>
        <v/>
      </c>
    </row>
    <row r="880" spans="1:22" x14ac:dyDescent="0.25">
      <c r="A880" s="54" t="s">
        <v>1832</v>
      </c>
      <c r="B880" s="55">
        <v>501040.02</v>
      </c>
      <c r="C880" s="54" t="s">
        <v>1833</v>
      </c>
      <c r="D880" s="56" t="s">
        <v>24</v>
      </c>
      <c r="E880" s="57">
        <v>5</v>
      </c>
      <c r="F880" s="38" t="str">
        <f t="shared" si="153"/>
        <v>B</v>
      </c>
      <c r="G880" s="38" t="str">
        <f t="shared" si="159"/>
        <v>Balans</v>
      </c>
      <c r="H880" s="38" t="str">
        <f t="shared" si="154"/>
        <v>BEiv</v>
      </c>
      <c r="I880" s="38" t="str">
        <f t="shared" si="160"/>
        <v>EIGEN VERMOGEN</v>
      </c>
      <c r="J880" s="38" t="str">
        <f t="shared" si="155"/>
        <v>BEivGok</v>
      </c>
      <c r="K880" s="38" t="str">
        <f t="shared" si="161"/>
        <v>Gestort en opgevraagd kapitaal</v>
      </c>
      <c r="L880" s="38" t="str">
        <f t="shared" si="156"/>
        <v>BEivGokPra</v>
      </c>
      <c r="M880" s="38" t="str">
        <f t="shared" si="162"/>
        <v>Preferente aandelen</v>
      </c>
      <c r="N880" s="38" t="str">
        <f t="shared" si="157"/>
        <v>BEivGokPraUit</v>
      </c>
      <c r="O880" s="38" t="str">
        <f t="shared" si="163"/>
        <v>Uitgifte preferente aandelen</v>
      </c>
      <c r="V880" s="37" t="str">
        <f t="shared" si="158"/>
        <v/>
      </c>
    </row>
    <row r="881" spans="1:22" x14ac:dyDescent="0.25">
      <c r="A881" s="54" t="s">
        <v>1834</v>
      </c>
      <c r="B881" s="55">
        <v>501040.03</v>
      </c>
      <c r="C881" s="54" t="s">
        <v>1835</v>
      </c>
      <c r="D881" s="56" t="s">
        <v>24</v>
      </c>
      <c r="E881" s="57">
        <v>5</v>
      </c>
      <c r="F881" s="38" t="str">
        <f t="shared" si="153"/>
        <v>B</v>
      </c>
      <c r="G881" s="38" t="str">
        <f t="shared" si="159"/>
        <v>Balans</v>
      </c>
      <c r="H881" s="38" t="str">
        <f t="shared" si="154"/>
        <v>BEiv</v>
      </c>
      <c r="I881" s="38" t="str">
        <f t="shared" si="160"/>
        <v>EIGEN VERMOGEN</v>
      </c>
      <c r="J881" s="38" t="str">
        <f t="shared" si="155"/>
        <v>BEivGok</v>
      </c>
      <c r="K881" s="38" t="str">
        <f t="shared" si="161"/>
        <v>Gestort en opgevraagd kapitaal</v>
      </c>
      <c r="L881" s="38" t="str">
        <f t="shared" si="156"/>
        <v>BEivGokPra</v>
      </c>
      <c r="M881" s="38" t="str">
        <f t="shared" si="162"/>
        <v>Preferente aandelen</v>
      </c>
      <c r="N881" s="38" t="str">
        <f t="shared" si="157"/>
        <v>BEivGokPraSto</v>
      </c>
      <c r="O881" s="38" t="str">
        <f t="shared" si="163"/>
        <v>Stortingsplicht preferente aandelen</v>
      </c>
      <c r="V881" s="37" t="str">
        <f t="shared" si="158"/>
        <v/>
      </c>
    </row>
    <row r="882" spans="1:22" x14ac:dyDescent="0.25">
      <c r="A882" s="54" t="s">
        <v>1836</v>
      </c>
      <c r="B882" s="55">
        <v>501040.04</v>
      </c>
      <c r="C882" s="54" t="s">
        <v>1837</v>
      </c>
      <c r="D882" s="56" t="s">
        <v>24</v>
      </c>
      <c r="E882" s="57">
        <v>5</v>
      </c>
      <c r="F882" s="38" t="str">
        <f t="shared" si="153"/>
        <v>B</v>
      </c>
      <c r="G882" s="38" t="str">
        <f t="shared" si="159"/>
        <v>Balans</v>
      </c>
      <c r="H882" s="38" t="str">
        <f t="shared" si="154"/>
        <v>BEiv</v>
      </c>
      <c r="I882" s="38" t="str">
        <f t="shared" si="160"/>
        <v>EIGEN VERMOGEN</v>
      </c>
      <c r="J882" s="38" t="str">
        <f t="shared" si="155"/>
        <v>BEivGok</v>
      </c>
      <c r="K882" s="38" t="str">
        <f t="shared" si="161"/>
        <v>Gestort en opgevraagd kapitaal</v>
      </c>
      <c r="L882" s="38" t="str">
        <f t="shared" si="156"/>
        <v>BEivGokPra</v>
      </c>
      <c r="M882" s="38" t="str">
        <f t="shared" si="162"/>
        <v>Preferente aandelen</v>
      </c>
      <c r="N882" s="38" t="str">
        <f t="shared" si="157"/>
        <v>BEivGokPraSta</v>
      </c>
      <c r="O882" s="38" t="str">
        <f t="shared" si="163"/>
        <v>Stortingen door aandeelhouders preferente aandelen</v>
      </c>
      <c r="V882" s="37" t="str">
        <f t="shared" si="158"/>
        <v/>
      </c>
    </row>
    <row r="883" spans="1:22" x14ac:dyDescent="0.25">
      <c r="A883" s="54" t="s">
        <v>1838</v>
      </c>
      <c r="B883" s="55">
        <v>501040.05</v>
      </c>
      <c r="C883" s="54" t="s">
        <v>1839</v>
      </c>
      <c r="D883" s="56" t="s">
        <v>24</v>
      </c>
      <c r="E883" s="57">
        <v>5</v>
      </c>
      <c r="F883" s="38" t="str">
        <f t="shared" si="153"/>
        <v>B</v>
      </c>
      <c r="G883" s="38" t="str">
        <f t="shared" si="159"/>
        <v>Balans</v>
      </c>
      <c r="H883" s="38" t="str">
        <f t="shared" si="154"/>
        <v>BEiv</v>
      </c>
      <c r="I883" s="38" t="str">
        <f t="shared" si="160"/>
        <v>EIGEN VERMOGEN</v>
      </c>
      <c r="J883" s="38" t="str">
        <f t="shared" si="155"/>
        <v>BEivGok</v>
      </c>
      <c r="K883" s="38" t="str">
        <f t="shared" si="161"/>
        <v>Gestort en opgevraagd kapitaal</v>
      </c>
      <c r="L883" s="38" t="str">
        <f t="shared" si="156"/>
        <v>BEivGokPra</v>
      </c>
      <c r="M883" s="38" t="str">
        <f t="shared" si="162"/>
        <v>Preferente aandelen</v>
      </c>
      <c r="N883" s="38" t="str">
        <f t="shared" si="157"/>
        <v>BEivGokPraAvv</v>
      </c>
      <c r="O883" s="38" t="str">
        <f t="shared" si="163"/>
        <v>Aanzuivering van verliezen preferente aandelen</v>
      </c>
      <c r="V883" s="37" t="str">
        <f t="shared" si="158"/>
        <v/>
      </c>
    </row>
    <row r="884" spans="1:22" x14ac:dyDescent="0.25">
      <c r="A884" s="54" t="s">
        <v>1840</v>
      </c>
      <c r="B884" s="55">
        <v>501040.06</v>
      </c>
      <c r="C884" s="54" t="s">
        <v>1841</v>
      </c>
      <c r="D884" s="56" t="s">
        <v>24</v>
      </c>
      <c r="E884" s="57">
        <v>5</v>
      </c>
      <c r="F884" s="38" t="str">
        <f t="shared" si="153"/>
        <v>B</v>
      </c>
      <c r="G884" s="38" t="str">
        <f t="shared" si="159"/>
        <v>Balans</v>
      </c>
      <c r="H884" s="38" t="str">
        <f t="shared" si="154"/>
        <v>BEiv</v>
      </c>
      <c r="I884" s="38" t="str">
        <f t="shared" si="160"/>
        <v>EIGEN VERMOGEN</v>
      </c>
      <c r="J884" s="38" t="str">
        <f t="shared" si="155"/>
        <v>BEivGok</v>
      </c>
      <c r="K884" s="38" t="str">
        <f t="shared" si="161"/>
        <v>Gestort en opgevraagd kapitaal</v>
      </c>
      <c r="L884" s="38" t="str">
        <f t="shared" si="156"/>
        <v>BEivGokPra</v>
      </c>
      <c r="M884" s="38" t="str">
        <f t="shared" si="162"/>
        <v>Preferente aandelen</v>
      </c>
      <c r="N884" s="38" t="str">
        <f t="shared" si="157"/>
        <v>BEivGokPraVrk</v>
      </c>
      <c r="O884" s="38" t="str">
        <f t="shared" si="163"/>
        <v>Verkoop preferente aandelen</v>
      </c>
      <c r="V884" s="37" t="str">
        <f t="shared" si="158"/>
        <v/>
      </c>
    </row>
    <row r="885" spans="1:22" x14ac:dyDescent="0.25">
      <c r="A885" s="54" t="s">
        <v>1842</v>
      </c>
      <c r="B885" s="55">
        <v>501040.07</v>
      </c>
      <c r="C885" s="54" t="s">
        <v>1843</v>
      </c>
      <c r="D885" s="56" t="s">
        <v>24</v>
      </c>
      <c r="E885" s="57">
        <v>5</v>
      </c>
      <c r="F885" s="38" t="str">
        <f t="shared" si="153"/>
        <v>B</v>
      </c>
      <c r="G885" s="38" t="str">
        <f t="shared" si="159"/>
        <v>Balans</v>
      </c>
      <c r="H885" s="38" t="str">
        <f t="shared" si="154"/>
        <v>BEiv</v>
      </c>
      <c r="I885" s="38" t="str">
        <f t="shared" si="160"/>
        <v>EIGEN VERMOGEN</v>
      </c>
      <c r="J885" s="38" t="str">
        <f t="shared" si="155"/>
        <v>BEivGok</v>
      </c>
      <c r="K885" s="38" t="str">
        <f t="shared" si="161"/>
        <v>Gestort en opgevraagd kapitaal</v>
      </c>
      <c r="L885" s="38" t="str">
        <f t="shared" si="156"/>
        <v>BEivGokPra</v>
      </c>
      <c r="M885" s="38" t="str">
        <f t="shared" si="162"/>
        <v>Preferente aandelen</v>
      </c>
      <c r="N885" s="38" t="str">
        <f t="shared" si="157"/>
        <v>BEivGokPraInk</v>
      </c>
      <c r="O885" s="38" t="str">
        <f t="shared" si="163"/>
        <v>Inkoop preferente aandelen</v>
      </c>
      <c r="V885" s="37" t="str">
        <f t="shared" si="158"/>
        <v/>
      </c>
    </row>
    <row r="886" spans="1:22" x14ac:dyDescent="0.25">
      <c r="A886" s="54" t="s">
        <v>1844</v>
      </c>
      <c r="B886" s="55">
        <v>501040.08</v>
      </c>
      <c r="C886" s="54" t="s">
        <v>1845</v>
      </c>
      <c r="D886" s="56" t="s">
        <v>24</v>
      </c>
      <c r="E886" s="57">
        <v>5</v>
      </c>
      <c r="F886" s="38" t="str">
        <f t="shared" si="153"/>
        <v>B</v>
      </c>
      <c r="G886" s="38" t="str">
        <f t="shared" si="159"/>
        <v>Balans</v>
      </c>
      <c r="H886" s="38" t="str">
        <f t="shared" si="154"/>
        <v>BEiv</v>
      </c>
      <c r="I886" s="38" t="str">
        <f t="shared" si="160"/>
        <v>EIGEN VERMOGEN</v>
      </c>
      <c r="J886" s="38" t="str">
        <f t="shared" si="155"/>
        <v>BEivGok</v>
      </c>
      <c r="K886" s="38" t="str">
        <f t="shared" si="161"/>
        <v>Gestort en opgevraagd kapitaal</v>
      </c>
      <c r="L886" s="38" t="str">
        <f t="shared" si="156"/>
        <v>BEivGokPra</v>
      </c>
      <c r="M886" s="38" t="str">
        <f t="shared" si="162"/>
        <v>Preferente aandelen</v>
      </c>
      <c r="N886" s="38" t="str">
        <f t="shared" si="157"/>
        <v>BEivGokPraInt</v>
      </c>
      <c r="O886" s="38" t="str">
        <f t="shared" si="163"/>
        <v>Intrekking preferente aandelen</v>
      </c>
      <c r="V886" s="37" t="str">
        <f t="shared" si="158"/>
        <v/>
      </c>
    </row>
    <row r="887" spans="1:22" x14ac:dyDescent="0.25">
      <c r="A887" s="54" t="s">
        <v>1846</v>
      </c>
      <c r="B887" s="55">
        <v>501040.09</v>
      </c>
      <c r="C887" s="54" t="s">
        <v>1847</v>
      </c>
      <c r="D887" s="56" t="s">
        <v>24</v>
      </c>
      <c r="E887" s="57">
        <v>5</v>
      </c>
      <c r="F887" s="38" t="str">
        <f t="shared" si="153"/>
        <v>B</v>
      </c>
      <c r="G887" s="38" t="str">
        <f t="shared" si="159"/>
        <v>Balans</v>
      </c>
      <c r="H887" s="38" t="str">
        <f t="shared" si="154"/>
        <v>BEiv</v>
      </c>
      <c r="I887" s="38" t="str">
        <f t="shared" si="160"/>
        <v>EIGEN VERMOGEN</v>
      </c>
      <c r="J887" s="38" t="str">
        <f t="shared" si="155"/>
        <v>BEivGok</v>
      </c>
      <c r="K887" s="38" t="str">
        <f t="shared" si="161"/>
        <v>Gestort en opgevraagd kapitaal</v>
      </c>
      <c r="L887" s="38" t="str">
        <f t="shared" si="156"/>
        <v>BEivGokPra</v>
      </c>
      <c r="M887" s="38" t="str">
        <f t="shared" si="162"/>
        <v>Preferente aandelen</v>
      </c>
      <c r="N887" s="38" t="str">
        <f t="shared" si="157"/>
        <v>BEivGokPraVea</v>
      </c>
      <c r="O887" s="38" t="str">
        <f t="shared" si="163"/>
        <v>Verleende aandelen(optie)regelingen preferente aandelen</v>
      </c>
      <c r="V887" s="37" t="str">
        <f t="shared" si="158"/>
        <v/>
      </c>
    </row>
    <row r="888" spans="1:22" x14ac:dyDescent="0.25">
      <c r="A888" s="54" t="s">
        <v>1848</v>
      </c>
      <c r="B888" s="55">
        <v>501040.1</v>
      </c>
      <c r="C888" s="54" t="s">
        <v>1849</v>
      </c>
      <c r="D888" s="56" t="s">
        <v>24</v>
      </c>
      <c r="E888" s="57">
        <v>5</v>
      </c>
      <c r="F888" s="38" t="str">
        <f t="shared" si="153"/>
        <v>B</v>
      </c>
      <c r="G888" s="38" t="str">
        <f t="shared" si="159"/>
        <v>Balans</v>
      </c>
      <c r="H888" s="38" t="str">
        <f t="shared" si="154"/>
        <v>BEiv</v>
      </c>
      <c r="I888" s="38" t="str">
        <f t="shared" si="160"/>
        <v>EIGEN VERMOGEN</v>
      </c>
      <c r="J888" s="38" t="str">
        <f t="shared" si="155"/>
        <v>BEivGok</v>
      </c>
      <c r="K888" s="38" t="str">
        <f t="shared" si="161"/>
        <v>Gestort en opgevraagd kapitaal</v>
      </c>
      <c r="L888" s="38" t="str">
        <f t="shared" si="156"/>
        <v>BEivGokPra</v>
      </c>
      <c r="M888" s="38" t="str">
        <f t="shared" si="162"/>
        <v>Preferente aandelen</v>
      </c>
      <c r="N888" s="38" t="str">
        <f t="shared" si="157"/>
        <v>BEivGokPraUia</v>
      </c>
      <c r="O888" s="38" t="str">
        <f t="shared" si="163"/>
        <v>Uitgeoefende aandelen(optie)regelingen preferente aandelen</v>
      </c>
      <c r="V888" s="37" t="str">
        <f t="shared" si="158"/>
        <v/>
      </c>
    </row>
    <row r="889" spans="1:22" x14ac:dyDescent="0.25">
      <c r="A889" s="54" t="s">
        <v>1850</v>
      </c>
      <c r="B889" s="55">
        <v>501040.11</v>
      </c>
      <c r="C889" s="54" t="s">
        <v>1851</v>
      </c>
      <c r="D889" s="56" t="s">
        <v>24</v>
      </c>
      <c r="E889" s="57">
        <v>5</v>
      </c>
      <c r="F889" s="38" t="str">
        <f t="shared" si="153"/>
        <v>B</v>
      </c>
      <c r="G889" s="38" t="str">
        <f t="shared" si="159"/>
        <v>Balans</v>
      </c>
      <c r="H889" s="38" t="str">
        <f t="shared" si="154"/>
        <v>BEiv</v>
      </c>
      <c r="I889" s="38" t="str">
        <f t="shared" si="160"/>
        <v>EIGEN VERMOGEN</v>
      </c>
      <c r="J889" s="38" t="str">
        <f t="shared" si="155"/>
        <v>BEivGok</v>
      </c>
      <c r="K889" s="38" t="str">
        <f t="shared" si="161"/>
        <v>Gestort en opgevraagd kapitaal</v>
      </c>
      <c r="L889" s="38" t="str">
        <f t="shared" si="156"/>
        <v>BEivGokPra</v>
      </c>
      <c r="M889" s="38" t="str">
        <f t="shared" si="162"/>
        <v>Preferente aandelen</v>
      </c>
      <c r="N889" s="38" t="str">
        <f t="shared" si="157"/>
        <v>BEivGokPraOvm</v>
      </c>
      <c r="O889" s="38" t="str">
        <f t="shared" si="163"/>
        <v>Overige mutaties preferente aandelen</v>
      </c>
      <c r="V889" s="37" t="str">
        <f t="shared" si="158"/>
        <v/>
      </c>
    </row>
    <row r="890" spans="1:22" x14ac:dyDescent="0.25">
      <c r="A890" s="49" t="s">
        <v>1852</v>
      </c>
      <c r="B890" s="50" t="s">
        <v>1853</v>
      </c>
      <c r="C890" s="49" t="s">
        <v>1854</v>
      </c>
      <c r="D890" s="61" t="s">
        <v>24</v>
      </c>
      <c r="E890" s="62">
        <v>4</v>
      </c>
      <c r="F890" s="38" t="str">
        <f t="shared" si="153"/>
        <v>B</v>
      </c>
      <c r="G890" s="38" t="str">
        <f t="shared" si="159"/>
        <v>Balans</v>
      </c>
      <c r="H890" s="38" t="str">
        <f t="shared" si="154"/>
        <v>BEiv</v>
      </c>
      <c r="I890" s="38" t="str">
        <f t="shared" si="160"/>
        <v>EIGEN VERMOGEN</v>
      </c>
      <c r="J890" s="38" t="str">
        <f t="shared" si="155"/>
        <v>BEivGok</v>
      </c>
      <c r="K890" s="38" t="str">
        <f t="shared" si="161"/>
        <v>Gestort en opgevraagd kapitaal</v>
      </c>
      <c r="L890" s="38" t="str">
        <f t="shared" si="156"/>
        <v>BEivGokPri</v>
      </c>
      <c r="M890" s="38" t="str">
        <f t="shared" si="162"/>
        <v>Prioriteitsaandelen</v>
      </c>
      <c r="N890" s="38" t="str">
        <f t="shared" si="157"/>
        <v/>
      </c>
      <c r="O890" s="38" t="str">
        <f t="shared" si="163"/>
        <v/>
      </c>
      <c r="V890" s="37" t="str">
        <f t="shared" si="158"/>
        <v/>
      </c>
    </row>
    <row r="891" spans="1:22" x14ac:dyDescent="0.25">
      <c r="A891" s="54" t="s">
        <v>1855</v>
      </c>
      <c r="B891" s="55">
        <v>501050.01</v>
      </c>
      <c r="C891" s="54" t="s">
        <v>1856</v>
      </c>
      <c r="D891" s="56" t="s">
        <v>24</v>
      </c>
      <c r="E891" s="57">
        <v>5</v>
      </c>
      <c r="F891" s="38" t="str">
        <f t="shared" si="153"/>
        <v>B</v>
      </c>
      <c r="G891" s="38" t="str">
        <f t="shared" si="159"/>
        <v>Balans</v>
      </c>
      <c r="H891" s="38" t="str">
        <f t="shared" si="154"/>
        <v>BEiv</v>
      </c>
      <c r="I891" s="38" t="str">
        <f t="shared" si="160"/>
        <v>EIGEN VERMOGEN</v>
      </c>
      <c r="J891" s="38" t="str">
        <f t="shared" si="155"/>
        <v>BEivGok</v>
      </c>
      <c r="K891" s="38" t="str">
        <f t="shared" si="161"/>
        <v>Gestort en opgevraagd kapitaal</v>
      </c>
      <c r="L891" s="38" t="str">
        <f t="shared" si="156"/>
        <v>BEivGokPri</v>
      </c>
      <c r="M891" s="38" t="str">
        <f t="shared" si="162"/>
        <v>Prioriteitsaandelen</v>
      </c>
      <c r="N891" s="38" t="str">
        <f t="shared" si="157"/>
        <v>BEivGokPriBeg</v>
      </c>
      <c r="O891" s="38" t="str">
        <f t="shared" si="163"/>
        <v>Beginbalans prioriteitsaandelen</v>
      </c>
      <c r="V891" s="37" t="str">
        <f t="shared" si="158"/>
        <v/>
      </c>
    </row>
    <row r="892" spans="1:22" x14ac:dyDescent="0.25">
      <c r="A892" s="54" t="s">
        <v>1857</v>
      </c>
      <c r="B892" s="55">
        <v>501050.02</v>
      </c>
      <c r="C892" s="54" t="s">
        <v>1858</v>
      </c>
      <c r="D892" s="56" t="s">
        <v>24</v>
      </c>
      <c r="E892" s="57">
        <v>5</v>
      </c>
      <c r="F892" s="38" t="str">
        <f t="shared" si="153"/>
        <v>B</v>
      </c>
      <c r="G892" s="38" t="str">
        <f t="shared" si="159"/>
        <v>Balans</v>
      </c>
      <c r="H892" s="38" t="str">
        <f t="shared" si="154"/>
        <v>BEiv</v>
      </c>
      <c r="I892" s="38" t="str">
        <f t="shared" si="160"/>
        <v>EIGEN VERMOGEN</v>
      </c>
      <c r="J892" s="38" t="str">
        <f t="shared" si="155"/>
        <v>BEivGok</v>
      </c>
      <c r="K892" s="38" t="str">
        <f t="shared" si="161"/>
        <v>Gestort en opgevraagd kapitaal</v>
      </c>
      <c r="L892" s="38" t="str">
        <f t="shared" si="156"/>
        <v>BEivGokPri</v>
      </c>
      <c r="M892" s="38" t="str">
        <f t="shared" si="162"/>
        <v>Prioriteitsaandelen</v>
      </c>
      <c r="N892" s="38" t="str">
        <f t="shared" si="157"/>
        <v>BEivGokPriUit</v>
      </c>
      <c r="O892" s="38" t="str">
        <f t="shared" si="163"/>
        <v>Uitgifte prioriteitsaandelen</v>
      </c>
      <c r="V892" s="37" t="str">
        <f t="shared" si="158"/>
        <v/>
      </c>
    </row>
    <row r="893" spans="1:22" x14ac:dyDescent="0.25">
      <c r="A893" s="54" t="s">
        <v>1859</v>
      </c>
      <c r="B893" s="55">
        <v>501050.03</v>
      </c>
      <c r="C893" s="54" t="s">
        <v>1860</v>
      </c>
      <c r="D893" s="56" t="s">
        <v>24</v>
      </c>
      <c r="E893" s="57">
        <v>5</v>
      </c>
      <c r="F893" s="38" t="str">
        <f t="shared" si="153"/>
        <v>B</v>
      </c>
      <c r="G893" s="38" t="str">
        <f t="shared" si="159"/>
        <v>Balans</v>
      </c>
      <c r="H893" s="38" t="str">
        <f t="shared" si="154"/>
        <v>BEiv</v>
      </c>
      <c r="I893" s="38" t="str">
        <f t="shared" si="160"/>
        <v>EIGEN VERMOGEN</v>
      </c>
      <c r="J893" s="38" t="str">
        <f t="shared" si="155"/>
        <v>BEivGok</v>
      </c>
      <c r="K893" s="38" t="str">
        <f t="shared" si="161"/>
        <v>Gestort en opgevraagd kapitaal</v>
      </c>
      <c r="L893" s="38" t="str">
        <f t="shared" si="156"/>
        <v>BEivGokPri</v>
      </c>
      <c r="M893" s="38" t="str">
        <f t="shared" si="162"/>
        <v>Prioriteitsaandelen</v>
      </c>
      <c r="N893" s="38" t="str">
        <f t="shared" si="157"/>
        <v>BEivGokPriSto</v>
      </c>
      <c r="O893" s="38" t="str">
        <f t="shared" si="163"/>
        <v>Stortingsplicht prioriteitsaandelen</v>
      </c>
      <c r="V893" s="37" t="str">
        <f t="shared" si="158"/>
        <v/>
      </c>
    </row>
    <row r="894" spans="1:22" x14ac:dyDescent="0.25">
      <c r="A894" s="54" t="s">
        <v>1861</v>
      </c>
      <c r="B894" s="55">
        <v>501050.04</v>
      </c>
      <c r="C894" s="54" t="s">
        <v>1862</v>
      </c>
      <c r="D894" s="56" t="s">
        <v>24</v>
      </c>
      <c r="E894" s="57">
        <v>5</v>
      </c>
      <c r="F894" s="38" t="str">
        <f t="shared" si="153"/>
        <v>B</v>
      </c>
      <c r="G894" s="38" t="str">
        <f t="shared" si="159"/>
        <v>Balans</v>
      </c>
      <c r="H894" s="38" t="str">
        <f t="shared" si="154"/>
        <v>BEiv</v>
      </c>
      <c r="I894" s="38" t="str">
        <f t="shared" si="160"/>
        <v>EIGEN VERMOGEN</v>
      </c>
      <c r="J894" s="38" t="str">
        <f t="shared" si="155"/>
        <v>BEivGok</v>
      </c>
      <c r="K894" s="38" t="str">
        <f t="shared" si="161"/>
        <v>Gestort en opgevraagd kapitaal</v>
      </c>
      <c r="L894" s="38" t="str">
        <f t="shared" si="156"/>
        <v>BEivGokPri</v>
      </c>
      <c r="M894" s="38" t="str">
        <f t="shared" si="162"/>
        <v>Prioriteitsaandelen</v>
      </c>
      <c r="N894" s="38" t="str">
        <f t="shared" si="157"/>
        <v>BEivGokPriSta</v>
      </c>
      <c r="O894" s="38" t="str">
        <f t="shared" si="163"/>
        <v>Stortingen door aandeelhouders prioriteitsaandelen</v>
      </c>
      <c r="V894" s="37" t="str">
        <f t="shared" si="158"/>
        <v/>
      </c>
    </row>
    <row r="895" spans="1:22" x14ac:dyDescent="0.25">
      <c r="A895" s="54" t="s">
        <v>1863</v>
      </c>
      <c r="B895" s="55">
        <v>501050.05</v>
      </c>
      <c r="C895" s="54" t="s">
        <v>1864</v>
      </c>
      <c r="D895" s="56" t="s">
        <v>24</v>
      </c>
      <c r="E895" s="57">
        <v>5</v>
      </c>
      <c r="F895" s="38" t="str">
        <f t="shared" si="153"/>
        <v>B</v>
      </c>
      <c r="G895" s="38" t="str">
        <f t="shared" si="159"/>
        <v>Balans</v>
      </c>
      <c r="H895" s="38" t="str">
        <f t="shared" si="154"/>
        <v>BEiv</v>
      </c>
      <c r="I895" s="38" t="str">
        <f t="shared" si="160"/>
        <v>EIGEN VERMOGEN</v>
      </c>
      <c r="J895" s="38" t="str">
        <f t="shared" si="155"/>
        <v>BEivGok</v>
      </c>
      <c r="K895" s="38" t="str">
        <f t="shared" si="161"/>
        <v>Gestort en opgevraagd kapitaal</v>
      </c>
      <c r="L895" s="38" t="str">
        <f t="shared" si="156"/>
        <v>BEivGokPri</v>
      </c>
      <c r="M895" s="38" t="str">
        <f t="shared" si="162"/>
        <v>Prioriteitsaandelen</v>
      </c>
      <c r="N895" s="38" t="str">
        <f t="shared" si="157"/>
        <v>BEivGokPriAvv</v>
      </c>
      <c r="O895" s="38" t="str">
        <f t="shared" si="163"/>
        <v>Aanzuivering van verliezen prioriteitsaandelen</v>
      </c>
      <c r="V895" s="37" t="str">
        <f t="shared" si="158"/>
        <v/>
      </c>
    </row>
    <row r="896" spans="1:22" x14ac:dyDescent="0.25">
      <c r="A896" s="54" t="s">
        <v>1865</v>
      </c>
      <c r="B896" s="55">
        <v>501050.06</v>
      </c>
      <c r="C896" s="54" t="s">
        <v>1866</v>
      </c>
      <c r="D896" s="56" t="s">
        <v>24</v>
      </c>
      <c r="E896" s="57">
        <v>5</v>
      </c>
      <c r="F896" s="38" t="str">
        <f t="shared" si="153"/>
        <v>B</v>
      </c>
      <c r="G896" s="38" t="str">
        <f t="shared" si="159"/>
        <v>Balans</v>
      </c>
      <c r="H896" s="38" t="str">
        <f t="shared" si="154"/>
        <v>BEiv</v>
      </c>
      <c r="I896" s="38" t="str">
        <f t="shared" si="160"/>
        <v>EIGEN VERMOGEN</v>
      </c>
      <c r="J896" s="38" t="str">
        <f t="shared" si="155"/>
        <v>BEivGok</v>
      </c>
      <c r="K896" s="38" t="str">
        <f t="shared" si="161"/>
        <v>Gestort en opgevraagd kapitaal</v>
      </c>
      <c r="L896" s="38" t="str">
        <f t="shared" si="156"/>
        <v>BEivGokPri</v>
      </c>
      <c r="M896" s="38" t="str">
        <f t="shared" si="162"/>
        <v>Prioriteitsaandelen</v>
      </c>
      <c r="N896" s="38" t="str">
        <f t="shared" si="157"/>
        <v>BEivGokPriVrk</v>
      </c>
      <c r="O896" s="38" t="str">
        <f t="shared" si="163"/>
        <v>Verkoop prioriteitsaandelen</v>
      </c>
      <c r="V896" s="37" t="str">
        <f t="shared" si="158"/>
        <v/>
      </c>
    </row>
    <row r="897" spans="1:22" x14ac:dyDescent="0.25">
      <c r="A897" s="54" t="s">
        <v>1867</v>
      </c>
      <c r="B897" s="55">
        <v>501050.07</v>
      </c>
      <c r="C897" s="54" t="s">
        <v>1868</v>
      </c>
      <c r="D897" s="56" t="s">
        <v>24</v>
      </c>
      <c r="E897" s="57">
        <v>5</v>
      </c>
      <c r="F897" s="38" t="str">
        <f t="shared" si="153"/>
        <v>B</v>
      </c>
      <c r="G897" s="38" t="str">
        <f t="shared" si="159"/>
        <v>Balans</v>
      </c>
      <c r="H897" s="38" t="str">
        <f t="shared" si="154"/>
        <v>BEiv</v>
      </c>
      <c r="I897" s="38" t="str">
        <f t="shared" si="160"/>
        <v>EIGEN VERMOGEN</v>
      </c>
      <c r="J897" s="38" t="str">
        <f t="shared" si="155"/>
        <v>BEivGok</v>
      </c>
      <c r="K897" s="38" t="str">
        <f t="shared" si="161"/>
        <v>Gestort en opgevraagd kapitaal</v>
      </c>
      <c r="L897" s="38" t="str">
        <f t="shared" si="156"/>
        <v>BEivGokPri</v>
      </c>
      <c r="M897" s="38" t="str">
        <f t="shared" si="162"/>
        <v>Prioriteitsaandelen</v>
      </c>
      <c r="N897" s="38" t="str">
        <f t="shared" si="157"/>
        <v>BEivGokPriInk</v>
      </c>
      <c r="O897" s="38" t="str">
        <f t="shared" si="163"/>
        <v>Inkoop prioriteitsaandelen</v>
      </c>
      <c r="V897" s="37" t="str">
        <f t="shared" si="158"/>
        <v/>
      </c>
    </row>
    <row r="898" spans="1:22" x14ac:dyDescent="0.25">
      <c r="A898" s="54" t="s">
        <v>1869</v>
      </c>
      <c r="B898" s="55">
        <v>501050.08</v>
      </c>
      <c r="C898" s="54" t="s">
        <v>1870</v>
      </c>
      <c r="D898" s="56" t="s">
        <v>24</v>
      </c>
      <c r="E898" s="57">
        <v>5</v>
      </c>
      <c r="F898" s="38" t="str">
        <f t="shared" si="153"/>
        <v>B</v>
      </c>
      <c r="G898" s="38" t="str">
        <f t="shared" si="159"/>
        <v>Balans</v>
      </c>
      <c r="H898" s="38" t="str">
        <f t="shared" si="154"/>
        <v>BEiv</v>
      </c>
      <c r="I898" s="38" t="str">
        <f t="shared" si="160"/>
        <v>EIGEN VERMOGEN</v>
      </c>
      <c r="J898" s="38" t="str">
        <f t="shared" si="155"/>
        <v>BEivGok</v>
      </c>
      <c r="K898" s="38" t="str">
        <f t="shared" si="161"/>
        <v>Gestort en opgevraagd kapitaal</v>
      </c>
      <c r="L898" s="38" t="str">
        <f t="shared" si="156"/>
        <v>BEivGokPri</v>
      </c>
      <c r="M898" s="38" t="str">
        <f t="shared" si="162"/>
        <v>Prioriteitsaandelen</v>
      </c>
      <c r="N898" s="38" t="str">
        <f t="shared" si="157"/>
        <v>BEivGokPriInt</v>
      </c>
      <c r="O898" s="38" t="str">
        <f t="shared" si="163"/>
        <v>Intrekking prioriteitsaandelen</v>
      </c>
      <c r="V898" s="37" t="str">
        <f t="shared" si="158"/>
        <v/>
      </c>
    </row>
    <row r="899" spans="1:22" x14ac:dyDescent="0.25">
      <c r="A899" s="54" t="s">
        <v>1871</v>
      </c>
      <c r="B899" s="55">
        <v>501050.09</v>
      </c>
      <c r="C899" s="54" t="s">
        <v>1872</v>
      </c>
      <c r="D899" s="56" t="s">
        <v>24</v>
      </c>
      <c r="E899" s="57">
        <v>5</v>
      </c>
      <c r="F899" s="38" t="str">
        <f t="shared" si="153"/>
        <v>B</v>
      </c>
      <c r="G899" s="38" t="str">
        <f t="shared" si="159"/>
        <v>Balans</v>
      </c>
      <c r="H899" s="38" t="str">
        <f t="shared" si="154"/>
        <v>BEiv</v>
      </c>
      <c r="I899" s="38" t="str">
        <f t="shared" si="160"/>
        <v>EIGEN VERMOGEN</v>
      </c>
      <c r="J899" s="38" t="str">
        <f t="shared" si="155"/>
        <v>BEivGok</v>
      </c>
      <c r="K899" s="38" t="str">
        <f t="shared" si="161"/>
        <v>Gestort en opgevraagd kapitaal</v>
      </c>
      <c r="L899" s="38" t="str">
        <f t="shared" si="156"/>
        <v>BEivGokPri</v>
      </c>
      <c r="M899" s="38" t="str">
        <f t="shared" si="162"/>
        <v>Prioriteitsaandelen</v>
      </c>
      <c r="N899" s="38" t="str">
        <f t="shared" si="157"/>
        <v>BEivGokPriVea</v>
      </c>
      <c r="O899" s="38" t="str">
        <f t="shared" si="163"/>
        <v>Verleende aandelen(optie)regelingen prioriteitsaandelen</v>
      </c>
      <c r="V899" s="37" t="str">
        <f t="shared" si="158"/>
        <v/>
      </c>
    </row>
    <row r="900" spans="1:22" x14ac:dyDescent="0.25">
      <c r="A900" s="54" t="s">
        <v>1873</v>
      </c>
      <c r="B900" s="55">
        <v>501050.1</v>
      </c>
      <c r="C900" s="54" t="s">
        <v>1874</v>
      </c>
      <c r="D900" s="56" t="s">
        <v>24</v>
      </c>
      <c r="E900" s="57">
        <v>5</v>
      </c>
      <c r="F900" s="38" t="str">
        <f t="shared" si="153"/>
        <v>B</v>
      </c>
      <c r="G900" s="38" t="str">
        <f t="shared" si="159"/>
        <v>Balans</v>
      </c>
      <c r="H900" s="38" t="str">
        <f t="shared" si="154"/>
        <v>BEiv</v>
      </c>
      <c r="I900" s="38" t="str">
        <f t="shared" si="160"/>
        <v>EIGEN VERMOGEN</v>
      </c>
      <c r="J900" s="38" t="str">
        <f t="shared" si="155"/>
        <v>BEivGok</v>
      </c>
      <c r="K900" s="38" t="str">
        <f t="shared" si="161"/>
        <v>Gestort en opgevraagd kapitaal</v>
      </c>
      <c r="L900" s="38" t="str">
        <f t="shared" si="156"/>
        <v>BEivGokPri</v>
      </c>
      <c r="M900" s="38" t="str">
        <f t="shared" si="162"/>
        <v>Prioriteitsaandelen</v>
      </c>
      <c r="N900" s="38" t="str">
        <f t="shared" si="157"/>
        <v>BEivGokPriUia</v>
      </c>
      <c r="O900" s="38" t="str">
        <f t="shared" si="163"/>
        <v>Uitgeoefende aandelen(optie)regelingen prioriteitsaandelen</v>
      </c>
      <c r="V900" s="37" t="str">
        <f t="shared" si="158"/>
        <v/>
      </c>
    </row>
    <row r="901" spans="1:22" x14ac:dyDescent="0.25">
      <c r="A901" s="54" t="s">
        <v>1875</v>
      </c>
      <c r="B901" s="55">
        <v>501050.11</v>
      </c>
      <c r="C901" s="54" t="s">
        <v>1876</v>
      </c>
      <c r="D901" s="56" t="s">
        <v>24</v>
      </c>
      <c r="E901" s="57">
        <v>5</v>
      </c>
      <c r="F901" s="38" t="str">
        <f t="shared" si="153"/>
        <v>B</v>
      </c>
      <c r="G901" s="38" t="str">
        <f t="shared" si="159"/>
        <v>Balans</v>
      </c>
      <c r="H901" s="38" t="str">
        <f t="shared" si="154"/>
        <v>BEiv</v>
      </c>
      <c r="I901" s="38" t="str">
        <f t="shared" si="160"/>
        <v>EIGEN VERMOGEN</v>
      </c>
      <c r="J901" s="38" t="str">
        <f t="shared" si="155"/>
        <v>BEivGok</v>
      </c>
      <c r="K901" s="38" t="str">
        <f t="shared" si="161"/>
        <v>Gestort en opgevraagd kapitaal</v>
      </c>
      <c r="L901" s="38" t="str">
        <f t="shared" si="156"/>
        <v>BEivGokPri</v>
      </c>
      <c r="M901" s="38" t="str">
        <f t="shared" si="162"/>
        <v>Prioriteitsaandelen</v>
      </c>
      <c r="N901" s="38" t="str">
        <f t="shared" si="157"/>
        <v>BEivGokPriOvm</v>
      </c>
      <c r="O901" s="38" t="str">
        <f t="shared" si="163"/>
        <v>Overige mutaties prioriteitsaandelen</v>
      </c>
      <c r="V901" s="37" t="str">
        <f t="shared" si="158"/>
        <v/>
      </c>
    </row>
    <row r="902" spans="1:22" x14ac:dyDescent="0.25">
      <c r="A902" s="49" t="s">
        <v>1877</v>
      </c>
      <c r="B902" s="50" t="s">
        <v>1878</v>
      </c>
      <c r="C902" s="49" t="s">
        <v>1879</v>
      </c>
      <c r="D902" s="61" t="s">
        <v>24</v>
      </c>
      <c r="E902" s="62">
        <v>4</v>
      </c>
      <c r="F902" s="38" t="str">
        <f t="shared" si="153"/>
        <v>B</v>
      </c>
      <c r="G902" s="38" t="str">
        <f t="shared" si="159"/>
        <v>Balans</v>
      </c>
      <c r="H902" s="38" t="str">
        <f t="shared" si="154"/>
        <v>BEiv</v>
      </c>
      <c r="I902" s="38" t="str">
        <f t="shared" si="160"/>
        <v>EIGEN VERMOGEN</v>
      </c>
      <c r="J902" s="38" t="str">
        <f t="shared" si="155"/>
        <v>BEivGok</v>
      </c>
      <c r="K902" s="38" t="str">
        <f t="shared" si="161"/>
        <v>Gestort en opgevraagd kapitaal</v>
      </c>
      <c r="L902" s="38" t="str">
        <f t="shared" si="156"/>
        <v>BEivGokAkn</v>
      </c>
      <c r="M902" s="38" t="str">
        <f t="shared" si="162"/>
        <v>Aandelenkapitaal, fiscaal niet erkend</v>
      </c>
      <c r="N902" s="38" t="str">
        <f t="shared" si="157"/>
        <v/>
      </c>
      <c r="O902" s="38" t="str">
        <f t="shared" si="163"/>
        <v/>
      </c>
      <c r="V902" s="37" t="str">
        <f t="shared" si="158"/>
        <v/>
      </c>
    </row>
    <row r="903" spans="1:22" x14ac:dyDescent="0.25">
      <c r="A903" s="43" t="s">
        <v>1880</v>
      </c>
      <c r="B903" s="44" t="s">
        <v>1881</v>
      </c>
      <c r="C903" s="43" t="s">
        <v>1882</v>
      </c>
      <c r="D903" s="45" t="s">
        <v>24</v>
      </c>
      <c r="E903" s="46">
        <v>3</v>
      </c>
      <c r="F903" s="38" t="str">
        <f t="shared" si="153"/>
        <v>B</v>
      </c>
      <c r="G903" s="38" t="str">
        <f t="shared" si="159"/>
        <v>Balans</v>
      </c>
      <c r="H903" s="38" t="str">
        <f t="shared" si="154"/>
        <v>BEiv</v>
      </c>
      <c r="I903" s="38" t="str">
        <f t="shared" si="160"/>
        <v>EIGEN VERMOGEN</v>
      </c>
      <c r="J903" s="38" t="str">
        <f t="shared" si="155"/>
        <v>BEivAgi</v>
      </c>
      <c r="K903" s="38" t="str">
        <f t="shared" si="161"/>
        <v>Agioreserves</v>
      </c>
      <c r="L903" s="38" t="str">
        <f t="shared" si="156"/>
        <v/>
      </c>
      <c r="M903" s="38" t="str">
        <f t="shared" si="162"/>
        <v/>
      </c>
      <c r="N903" s="38" t="str">
        <f t="shared" si="157"/>
        <v/>
      </c>
      <c r="O903" s="38" t="str">
        <f t="shared" si="163"/>
        <v/>
      </c>
      <c r="R903" s="47">
        <v>930</v>
      </c>
      <c r="S903" s="48" t="s">
        <v>5697</v>
      </c>
      <c r="T903" s="37">
        <v>64</v>
      </c>
      <c r="U903" s="48" t="s">
        <v>5696</v>
      </c>
      <c r="V903" s="37">
        <f t="shared" si="158"/>
        <v>1</v>
      </c>
    </row>
    <row r="904" spans="1:22" x14ac:dyDescent="0.25">
      <c r="A904" s="49" t="s">
        <v>1883</v>
      </c>
      <c r="B904" s="50" t="s">
        <v>1884</v>
      </c>
      <c r="C904" s="49" t="s">
        <v>1885</v>
      </c>
      <c r="D904" s="61" t="s">
        <v>24</v>
      </c>
      <c r="E904" s="62">
        <v>4</v>
      </c>
      <c r="F904" s="38" t="str">
        <f t="shared" ref="F904:F967" si="164">IF(LEN(A904)&gt;=1,LEFT(A904,1),"")</f>
        <v>B</v>
      </c>
      <c r="G904" s="38" t="str">
        <f t="shared" si="159"/>
        <v>Balans</v>
      </c>
      <c r="H904" s="38" t="str">
        <f t="shared" si="154"/>
        <v>BEiv</v>
      </c>
      <c r="I904" s="38" t="str">
        <f t="shared" si="160"/>
        <v>EIGEN VERMOGEN</v>
      </c>
      <c r="J904" s="38" t="str">
        <f t="shared" si="155"/>
        <v>BEivAgi</v>
      </c>
      <c r="K904" s="38" t="str">
        <f t="shared" si="161"/>
        <v>Agioreserves</v>
      </c>
      <c r="L904" s="38" t="str">
        <f t="shared" si="156"/>
        <v>BEivAgiAgi</v>
      </c>
      <c r="M904" s="38" t="str">
        <f t="shared" si="162"/>
        <v>Agioreserve</v>
      </c>
      <c r="N904" s="38" t="str">
        <f t="shared" si="157"/>
        <v/>
      </c>
      <c r="O904" s="38" t="str">
        <f t="shared" si="163"/>
        <v/>
      </c>
      <c r="R904" s="63"/>
      <c r="S904" s="64"/>
      <c r="T904" s="65"/>
      <c r="U904" s="70"/>
      <c r="V904" s="37" t="str">
        <f t="shared" si="158"/>
        <v/>
      </c>
    </row>
    <row r="905" spans="1:22" x14ac:dyDescent="0.25">
      <c r="A905" s="54" t="s">
        <v>1886</v>
      </c>
      <c r="B905" s="55">
        <v>502010.01</v>
      </c>
      <c r="C905" s="54" t="s">
        <v>1887</v>
      </c>
      <c r="D905" s="56" t="s">
        <v>24</v>
      </c>
      <c r="E905" s="57">
        <v>5</v>
      </c>
      <c r="F905" s="38" t="str">
        <f t="shared" si="164"/>
        <v>B</v>
      </c>
      <c r="G905" s="38" t="str">
        <f t="shared" si="159"/>
        <v>Balans</v>
      </c>
      <c r="H905" s="38" t="str">
        <f t="shared" si="154"/>
        <v>BEiv</v>
      </c>
      <c r="I905" s="38" t="str">
        <f t="shared" si="160"/>
        <v>EIGEN VERMOGEN</v>
      </c>
      <c r="J905" s="38" t="str">
        <f t="shared" si="155"/>
        <v>BEivAgi</v>
      </c>
      <c r="K905" s="38" t="str">
        <f t="shared" si="161"/>
        <v>Agioreserves</v>
      </c>
      <c r="L905" s="38" t="str">
        <f t="shared" si="156"/>
        <v>BEivAgiAgi</v>
      </c>
      <c r="M905" s="38" t="str">
        <f t="shared" si="162"/>
        <v>Agioreserve</v>
      </c>
      <c r="N905" s="38" t="str">
        <f t="shared" si="157"/>
        <v>BEivAgiAgiBeg</v>
      </c>
      <c r="O905" s="38" t="str">
        <f t="shared" si="163"/>
        <v>Beginbalans agioreserve</v>
      </c>
      <c r="V905" s="37" t="str">
        <f t="shared" si="158"/>
        <v/>
      </c>
    </row>
    <row r="906" spans="1:22" x14ac:dyDescent="0.25">
      <c r="A906" s="54" t="s">
        <v>1888</v>
      </c>
      <c r="B906" s="55">
        <v>502010.02</v>
      </c>
      <c r="C906" s="54" t="s">
        <v>1889</v>
      </c>
      <c r="D906" s="56" t="s">
        <v>24</v>
      </c>
      <c r="E906" s="57">
        <v>5</v>
      </c>
      <c r="F906" s="38" t="str">
        <f t="shared" si="164"/>
        <v>B</v>
      </c>
      <c r="G906" s="38" t="str">
        <f t="shared" si="159"/>
        <v>Balans</v>
      </c>
      <c r="H906" s="38" t="str">
        <f t="shared" si="154"/>
        <v>BEiv</v>
      </c>
      <c r="I906" s="38" t="str">
        <f t="shared" si="160"/>
        <v>EIGEN VERMOGEN</v>
      </c>
      <c r="J906" s="38" t="str">
        <f t="shared" si="155"/>
        <v>BEivAgi</v>
      </c>
      <c r="K906" s="38" t="str">
        <f t="shared" si="161"/>
        <v>Agioreserves</v>
      </c>
      <c r="L906" s="38" t="str">
        <f t="shared" si="156"/>
        <v>BEivAgiAgi</v>
      </c>
      <c r="M906" s="38" t="str">
        <f t="shared" si="162"/>
        <v>Agioreserve</v>
      </c>
      <c r="N906" s="38" t="str">
        <f t="shared" si="157"/>
        <v>BEivAgiAgiAib</v>
      </c>
      <c r="O906" s="38" t="str">
        <f t="shared" si="163"/>
        <v>Agio in boekjaar agioreserve</v>
      </c>
      <c r="V906" s="37" t="str">
        <f t="shared" si="158"/>
        <v/>
      </c>
    </row>
    <row r="907" spans="1:22" x14ac:dyDescent="0.25">
      <c r="A907" s="54" t="s">
        <v>1890</v>
      </c>
      <c r="B907" s="55">
        <v>502010.03</v>
      </c>
      <c r="C907" s="54" t="s">
        <v>1891</v>
      </c>
      <c r="D907" s="56" t="s">
        <v>10</v>
      </c>
      <c r="E907" s="57">
        <v>5</v>
      </c>
      <c r="F907" s="38" t="str">
        <f t="shared" si="164"/>
        <v>B</v>
      </c>
      <c r="G907" s="38" t="str">
        <f t="shared" si="159"/>
        <v>Balans</v>
      </c>
      <c r="H907" s="38" t="str">
        <f t="shared" si="154"/>
        <v>BEiv</v>
      </c>
      <c r="I907" s="38" t="str">
        <f t="shared" si="160"/>
        <v>EIGEN VERMOGEN</v>
      </c>
      <c r="J907" s="38" t="str">
        <f t="shared" si="155"/>
        <v>BEivAgi</v>
      </c>
      <c r="K907" s="38" t="str">
        <f t="shared" si="161"/>
        <v>Agioreserves</v>
      </c>
      <c r="L907" s="38" t="str">
        <f t="shared" si="156"/>
        <v>BEivAgiAgi</v>
      </c>
      <c r="M907" s="38" t="str">
        <f t="shared" si="162"/>
        <v>Agioreserve</v>
      </c>
      <c r="N907" s="38" t="str">
        <f t="shared" si="157"/>
        <v>BEivAgiAgiDib</v>
      </c>
      <c r="O907" s="38" t="str">
        <f t="shared" si="163"/>
        <v>Disagio in boekjaar agioreserve</v>
      </c>
      <c r="V907" s="37" t="str">
        <f t="shared" si="158"/>
        <v/>
      </c>
    </row>
    <row r="908" spans="1:22" x14ac:dyDescent="0.25">
      <c r="A908" s="54" t="s">
        <v>1892</v>
      </c>
      <c r="B908" s="55">
        <v>502010.04</v>
      </c>
      <c r="C908" s="54" t="s">
        <v>1893</v>
      </c>
      <c r="D908" s="56" t="s">
        <v>10</v>
      </c>
      <c r="E908" s="57">
        <v>5</v>
      </c>
      <c r="F908" s="38" t="str">
        <f t="shared" si="164"/>
        <v>B</v>
      </c>
      <c r="G908" s="38" t="str">
        <f t="shared" si="159"/>
        <v>Balans</v>
      </c>
      <c r="H908" s="38" t="str">
        <f t="shared" si="154"/>
        <v>BEiv</v>
      </c>
      <c r="I908" s="38" t="str">
        <f t="shared" si="160"/>
        <v>EIGEN VERMOGEN</v>
      </c>
      <c r="J908" s="38" t="str">
        <f t="shared" si="155"/>
        <v>BEivAgi</v>
      </c>
      <c r="K908" s="38" t="str">
        <f t="shared" si="161"/>
        <v>Agioreserves</v>
      </c>
      <c r="L908" s="38" t="str">
        <f t="shared" si="156"/>
        <v>BEivAgiAgi</v>
      </c>
      <c r="M908" s="38" t="str">
        <f t="shared" si="162"/>
        <v>Agioreserve</v>
      </c>
      <c r="N908" s="38" t="str">
        <f t="shared" si="157"/>
        <v>BEivAgiAgiUib</v>
      </c>
      <c r="O908" s="38" t="str">
        <f t="shared" si="163"/>
        <v>Uitdeling in boekjaar agioreserve</v>
      </c>
      <c r="V908" s="37" t="str">
        <f t="shared" si="158"/>
        <v/>
      </c>
    </row>
    <row r="909" spans="1:22" x14ac:dyDescent="0.25">
      <c r="A909" s="54" t="s">
        <v>1894</v>
      </c>
      <c r="B909" s="55">
        <v>502010.05</v>
      </c>
      <c r="C909" s="54" t="s">
        <v>1895</v>
      </c>
      <c r="D909" s="56" t="s">
        <v>24</v>
      </c>
      <c r="E909" s="57">
        <v>5</v>
      </c>
      <c r="F909" s="38" t="str">
        <f t="shared" si="164"/>
        <v>B</v>
      </c>
      <c r="G909" s="38" t="str">
        <f t="shared" si="159"/>
        <v>Balans</v>
      </c>
      <c r="H909" s="38" t="str">
        <f t="shared" si="154"/>
        <v>BEiv</v>
      </c>
      <c r="I909" s="38" t="str">
        <f t="shared" si="160"/>
        <v>EIGEN VERMOGEN</v>
      </c>
      <c r="J909" s="38" t="str">
        <f t="shared" si="155"/>
        <v>BEivAgi</v>
      </c>
      <c r="K909" s="38" t="str">
        <f t="shared" si="161"/>
        <v>Agioreserves</v>
      </c>
      <c r="L909" s="38" t="str">
        <f t="shared" si="156"/>
        <v>BEivAgiAgi</v>
      </c>
      <c r="M909" s="38" t="str">
        <f t="shared" si="162"/>
        <v>Agioreserve</v>
      </c>
      <c r="N909" s="38" t="str">
        <f t="shared" si="157"/>
        <v>BEivAgiAgiOvm</v>
      </c>
      <c r="O909" s="38" t="str">
        <f t="shared" si="163"/>
        <v>Overige mutaties agioreserve</v>
      </c>
      <c r="V909" s="37" t="str">
        <f t="shared" si="158"/>
        <v/>
      </c>
    </row>
    <row r="910" spans="1:22" x14ac:dyDescent="0.25">
      <c r="A910" s="49" t="s">
        <v>1896</v>
      </c>
      <c r="B910" s="50" t="s">
        <v>1897</v>
      </c>
      <c r="C910" s="49" t="s">
        <v>1898</v>
      </c>
      <c r="D910" s="61" t="s">
        <v>24</v>
      </c>
      <c r="E910" s="62">
        <v>4</v>
      </c>
      <c r="F910" s="38" t="str">
        <f t="shared" si="164"/>
        <v>B</v>
      </c>
      <c r="G910" s="38" t="str">
        <f t="shared" si="159"/>
        <v>Balans</v>
      </c>
      <c r="H910" s="38" t="str">
        <f t="shared" ref="H910:H973" si="165">IF(LEN(A910)&gt;=4,LEFT(A910,4),"")</f>
        <v>BEiv</v>
      </c>
      <c r="I910" s="38" t="str">
        <f t="shared" si="160"/>
        <v>EIGEN VERMOGEN</v>
      </c>
      <c r="J910" s="38" t="str">
        <f t="shared" ref="J910:J973" si="166">IF(LEN(A910)&gt;=7,LEFT(A910,7),"")</f>
        <v>BEivAgi</v>
      </c>
      <c r="K910" s="38" t="str">
        <f t="shared" si="161"/>
        <v>Agioreserves</v>
      </c>
      <c r="L910" s="38" t="str">
        <f t="shared" ref="L910:L973" si="167">IF(LEN(A910)&gt;=10,LEFT(A910,10),"")</f>
        <v>BEivAgiAfn</v>
      </c>
      <c r="M910" s="38" t="str">
        <f t="shared" si="162"/>
        <v>Agio, fiscaal niet erkend</v>
      </c>
      <c r="N910" s="38" t="str">
        <f t="shared" ref="N910:N973" si="168">IF(LEN(A910)&gt;=13,LEFT(A910,13),"")</f>
        <v/>
      </c>
      <c r="O910" s="38" t="str">
        <f t="shared" si="163"/>
        <v/>
      </c>
      <c r="V910" s="37" t="str">
        <f t="shared" si="158"/>
        <v/>
      </c>
    </row>
    <row r="911" spans="1:22" x14ac:dyDescent="0.25">
      <c r="A911" s="54" t="s">
        <v>1899</v>
      </c>
      <c r="B911" s="55">
        <v>502020.01</v>
      </c>
      <c r="C911" s="54" t="s">
        <v>1900</v>
      </c>
      <c r="D911" s="56" t="s">
        <v>24</v>
      </c>
      <c r="E911" s="57">
        <v>5</v>
      </c>
      <c r="F911" s="38" t="str">
        <f t="shared" si="164"/>
        <v>B</v>
      </c>
      <c r="G911" s="38" t="str">
        <f t="shared" si="159"/>
        <v>Balans</v>
      </c>
      <c r="H911" s="38" t="str">
        <f t="shared" si="165"/>
        <v>BEiv</v>
      </c>
      <c r="I911" s="38" t="str">
        <f t="shared" si="160"/>
        <v>EIGEN VERMOGEN</v>
      </c>
      <c r="J911" s="38" t="str">
        <f t="shared" si="166"/>
        <v>BEivAgi</v>
      </c>
      <c r="K911" s="38" t="str">
        <f t="shared" si="161"/>
        <v>Agioreserves</v>
      </c>
      <c r="L911" s="38" t="str">
        <f t="shared" si="167"/>
        <v>BEivAgiAfn</v>
      </c>
      <c r="M911" s="38" t="str">
        <f t="shared" si="162"/>
        <v>Agio, fiscaal niet erkend</v>
      </c>
      <c r="N911" s="38" t="str">
        <f t="shared" si="168"/>
        <v>BEivAgiAfnBeg</v>
      </c>
      <c r="O911" s="38" t="str">
        <f t="shared" si="163"/>
        <v>Beginbalans agio, fiscaal niet erkend</v>
      </c>
      <c r="V911" s="37" t="str">
        <f t="shared" si="158"/>
        <v/>
      </c>
    </row>
    <row r="912" spans="1:22" x14ac:dyDescent="0.25">
      <c r="A912" s="54" t="s">
        <v>1901</v>
      </c>
      <c r="B912" s="55">
        <v>502020.02</v>
      </c>
      <c r="C912" s="54" t="s">
        <v>1902</v>
      </c>
      <c r="D912" s="56" t="s">
        <v>24</v>
      </c>
      <c r="E912" s="57">
        <v>5</v>
      </c>
      <c r="F912" s="38" t="str">
        <f t="shared" si="164"/>
        <v>B</v>
      </c>
      <c r="G912" s="38" t="str">
        <f t="shared" si="159"/>
        <v>Balans</v>
      </c>
      <c r="H912" s="38" t="str">
        <f t="shared" si="165"/>
        <v>BEiv</v>
      </c>
      <c r="I912" s="38" t="str">
        <f t="shared" si="160"/>
        <v>EIGEN VERMOGEN</v>
      </c>
      <c r="J912" s="38" t="str">
        <f t="shared" si="166"/>
        <v>BEivAgi</v>
      </c>
      <c r="K912" s="38" t="str">
        <f t="shared" si="161"/>
        <v>Agioreserves</v>
      </c>
      <c r="L912" s="38" t="str">
        <f t="shared" si="167"/>
        <v>BEivAgiAfn</v>
      </c>
      <c r="M912" s="38" t="str">
        <f t="shared" si="162"/>
        <v>Agio, fiscaal niet erkend</v>
      </c>
      <c r="N912" s="38" t="str">
        <f t="shared" si="168"/>
        <v>BEivAgiAfnAib</v>
      </c>
      <c r="O912" s="38" t="str">
        <f t="shared" si="163"/>
        <v>Agio in boekjaar agio, fiscaal niet erkend</v>
      </c>
      <c r="V912" s="37" t="str">
        <f t="shared" si="158"/>
        <v/>
      </c>
    </row>
    <row r="913" spans="1:22" x14ac:dyDescent="0.25">
      <c r="A913" s="54" t="s">
        <v>1903</v>
      </c>
      <c r="B913" s="55">
        <v>502020.03</v>
      </c>
      <c r="C913" s="54" t="s">
        <v>1904</v>
      </c>
      <c r="D913" s="56" t="s">
        <v>10</v>
      </c>
      <c r="E913" s="57">
        <v>5</v>
      </c>
      <c r="F913" s="38" t="str">
        <f t="shared" si="164"/>
        <v>B</v>
      </c>
      <c r="G913" s="38" t="str">
        <f t="shared" si="159"/>
        <v>Balans</v>
      </c>
      <c r="H913" s="38" t="str">
        <f t="shared" si="165"/>
        <v>BEiv</v>
      </c>
      <c r="I913" s="38" t="str">
        <f t="shared" si="160"/>
        <v>EIGEN VERMOGEN</v>
      </c>
      <c r="J913" s="38" t="str">
        <f t="shared" si="166"/>
        <v>BEivAgi</v>
      </c>
      <c r="K913" s="38" t="str">
        <f t="shared" si="161"/>
        <v>Agioreserves</v>
      </c>
      <c r="L913" s="38" t="str">
        <f t="shared" si="167"/>
        <v>BEivAgiAfn</v>
      </c>
      <c r="M913" s="38" t="str">
        <f t="shared" si="162"/>
        <v>Agio, fiscaal niet erkend</v>
      </c>
      <c r="N913" s="38" t="str">
        <f t="shared" si="168"/>
        <v>BEivAgiAfnDib</v>
      </c>
      <c r="O913" s="38" t="str">
        <f t="shared" si="163"/>
        <v>Disagio in boekjaar agio, fiscaal niet erkend</v>
      </c>
      <c r="V913" s="37" t="str">
        <f t="shared" ref="V913:V976" si="169">IF(COUNTIF(R:R,R913)=0,"",COUNTIF(R:R,R913))</f>
        <v/>
      </c>
    </row>
    <row r="914" spans="1:22" x14ac:dyDescent="0.25">
      <c r="A914" s="54" t="s">
        <v>1905</v>
      </c>
      <c r="B914" s="55">
        <v>502020.04</v>
      </c>
      <c r="C914" s="54" t="s">
        <v>1906</v>
      </c>
      <c r="D914" s="56" t="s">
        <v>10</v>
      </c>
      <c r="E914" s="57">
        <v>5</v>
      </c>
      <c r="F914" s="38" t="str">
        <f t="shared" si="164"/>
        <v>B</v>
      </c>
      <c r="G914" s="38" t="str">
        <f t="shared" si="159"/>
        <v>Balans</v>
      </c>
      <c r="H914" s="38" t="str">
        <f t="shared" si="165"/>
        <v>BEiv</v>
      </c>
      <c r="I914" s="38" t="str">
        <f t="shared" si="160"/>
        <v>EIGEN VERMOGEN</v>
      </c>
      <c r="J914" s="38" t="str">
        <f t="shared" si="166"/>
        <v>BEivAgi</v>
      </c>
      <c r="K914" s="38" t="str">
        <f t="shared" si="161"/>
        <v>Agioreserves</v>
      </c>
      <c r="L914" s="38" t="str">
        <f t="shared" si="167"/>
        <v>BEivAgiAfn</v>
      </c>
      <c r="M914" s="38" t="str">
        <f t="shared" si="162"/>
        <v>Agio, fiscaal niet erkend</v>
      </c>
      <c r="N914" s="38" t="str">
        <f t="shared" si="168"/>
        <v>BEivAgiAfnUib</v>
      </c>
      <c r="O914" s="38" t="str">
        <f t="shared" si="163"/>
        <v>Uitdeling in boekjaar agio, fiscaal niet erkend</v>
      </c>
      <c r="V914" s="37" t="str">
        <f t="shared" si="169"/>
        <v/>
      </c>
    </row>
    <row r="915" spans="1:22" x14ac:dyDescent="0.25">
      <c r="A915" s="54" t="s">
        <v>1907</v>
      </c>
      <c r="B915" s="55">
        <v>502020.05</v>
      </c>
      <c r="C915" s="58" t="s">
        <v>1908</v>
      </c>
      <c r="D915" s="59" t="s">
        <v>24</v>
      </c>
      <c r="E915" s="60">
        <v>5</v>
      </c>
      <c r="F915" s="38" t="str">
        <f t="shared" si="164"/>
        <v>B</v>
      </c>
      <c r="G915" s="38" t="str">
        <f t="shared" si="159"/>
        <v>Balans</v>
      </c>
      <c r="H915" s="38" t="str">
        <f t="shared" si="165"/>
        <v>BEiv</v>
      </c>
      <c r="I915" s="38" t="str">
        <f t="shared" si="160"/>
        <v>EIGEN VERMOGEN</v>
      </c>
      <c r="J915" s="38" t="str">
        <f t="shared" si="166"/>
        <v>BEivAgi</v>
      </c>
      <c r="K915" s="38" t="str">
        <f t="shared" si="161"/>
        <v>Agioreserves</v>
      </c>
      <c r="L915" s="38" t="str">
        <f t="shared" si="167"/>
        <v>BEivAgiAfn</v>
      </c>
      <c r="M915" s="38" t="str">
        <f t="shared" si="162"/>
        <v>Agio, fiscaal niet erkend</v>
      </c>
      <c r="N915" s="38" t="str">
        <f t="shared" si="168"/>
        <v>BEivAgiAfnOvm</v>
      </c>
      <c r="O915" s="38" t="str">
        <f t="shared" si="163"/>
        <v>Overige mutaties agio, fiscaal niet erkend</v>
      </c>
      <c r="V915" s="37" t="str">
        <f t="shared" si="169"/>
        <v/>
      </c>
    </row>
    <row r="916" spans="1:22" x14ac:dyDescent="0.25">
      <c r="A916" s="43" t="s">
        <v>1909</v>
      </c>
      <c r="B916" s="44" t="s">
        <v>1910</v>
      </c>
      <c r="C916" s="43" t="s">
        <v>1911</v>
      </c>
      <c r="D916" s="45" t="s">
        <v>24</v>
      </c>
      <c r="E916" s="46">
        <v>3</v>
      </c>
      <c r="F916" s="38" t="str">
        <f t="shared" si="164"/>
        <v>B</v>
      </c>
      <c r="G916" s="38" t="str">
        <f t="shared" si="159"/>
        <v>Balans</v>
      </c>
      <c r="H916" s="38" t="str">
        <f t="shared" si="165"/>
        <v>BEiv</v>
      </c>
      <c r="I916" s="38" t="str">
        <f t="shared" si="160"/>
        <v>EIGEN VERMOGEN</v>
      </c>
      <c r="J916" s="38" t="str">
        <f t="shared" si="166"/>
        <v>BEivHer</v>
      </c>
      <c r="K916" s="38" t="str">
        <f t="shared" si="161"/>
        <v>Herwaarderingsreserves</v>
      </c>
      <c r="L916" s="38" t="str">
        <f t="shared" si="167"/>
        <v/>
      </c>
      <c r="M916" s="38" t="str">
        <f t="shared" si="162"/>
        <v/>
      </c>
      <c r="N916" s="38" t="str">
        <f t="shared" si="168"/>
        <v/>
      </c>
      <c r="O916" s="38" t="str">
        <f t="shared" si="163"/>
        <v/>
      </c>
      <c r="V916" s="37" t="str">
        <f t="shared" si="169"/>
        <v/>
      </c>
    </row>
    <row r="917" spans="1:22" x14ac:dyDescent="0.25">
      <c r="A917" s="71" t="s">
        <v>1912</v>
      </c>
      <c r="B917" s="50" t="s">
        <v>1913</v>
      </c>
      <c r="C917" s="71" t="s">
        <v>1914</v>
      </c>
      <c r="D917" s="72" t="s">
        <v>24</v>
      </c>
      <c r="E917" s="62">
        <v>4</v>
      </c>
      <c r="F917" s="38" t="str">
        <f t="shared" si="164"/>
        <v>B</v>
      </c>
      <c r="G917" s="38" t="str">
        <f t="shared" si="159"/>
        <v>Balans</v>
      </c>
      <c r="H917" s="38" t="str">
        <f t="shared" si="165"/>
        <v>BEiv</v>
      </c>
      <c r="I917" s="38" t="str">
        <f t="shared" si="160"/>
        <v>EIGEN VERMOGEN</v>
      </c>
      <c r="J917" s="38" t="str">
        <f t="shared" si="166"/>
        <v>BEivHer</v>
      </c>
      <c r="K917" s="38" t="str">
        <f t="shared" si="161"/>
        <v>Herwaarderingsreserves</v>
      </c>
      <c r="L917" s="38" t="str">
        <f t="shared" si="167"/>
        <v>BEivHerHew</v>
      </c>
      <c r="M917" s="38" t="str">
        <f t="shared" si="162"/>
        <v>Herwaarderingsreserve</v>
      </c>
      <c r="N917" s="38" t="str">
        <f t="shared" si="168"/>
        <v/>
      </c>
      <c r="O917" s="38" t="str">
        <f t="shared" si="163"/>
        <v/>
      </c>
      <c r="V917" s="37" t="str">
        <f t="shared" si="169"/>
        <v/>
      </c>
    </row>
    <row r="918" spans="1:22" x14ac:dyDescent="0.25">
      <c r="A918" s="54" t="s">
        <v>1915</v>
      </c>
      <c r="B918" s="55">
        <v>503010.01</v>
      </c>
      <c r="C918" s="54" t="s">
        <v>1916</v>
      </c>
      <c r="D918" s="56" t="s">
        <v>24</v>
      </c>
      <c r="E918" s="57">
        <v>5</v>
      </c>
      <c r="F918" s="38" t="str">
        <f t="shared" si="164"/>
        <v>B</v>
      </c>
      <c r="G918" s="38" t="str">
        <f t="shared" si="159"/>
        <v>Balans</v>
      </c>
      <c r="H918" s="38" t="str">
        <f t="shared" si="165"/>
        <v>BEiv</v>
      </c>
      <c r="I918" s="38" t="str">
        <f t="shared" si="160"/>
        <v>EIGEN VERMOGEN</v>
      </c>
      <c r="J918" s="38" t="str">
        <f t="shared" si="166"/>
        <v>BEivHer</v>
      </c>
      <c r="K918" s="38" t="str">
        <f t="shared" si="161"/>
        <v>Herwaarderingsreserves</v>
      </c>
      <c r="L918" s="38" t="str">
        <f t="shared" si="167"/>
        <v>BEivHerHew</v>
      </c>
      <c r="M918" s="38" t="str">
        <f t="shared" si="162"/>
        <v>Herwaarderingsreserve</v>
      </c>
      <c r="N918" s="38" t="str">
        <f t="shared" si="168"/>
        <v>BEivHerHewBeg</v>
      </c>
      <c r="O918" s="38" t="str">
        <f t="shared" si="163"/>
        <v>Beginbalans herwaarderingsreserve</v>
      </c>
      <c r="R918" s="63"/>
      <c r="S918" s="64"/>
      <c r="T918" s="65"/>
      <c r="U918" s="70"/>
      <c r="V918" s="37" t="str">
        <f t="shared" si="169"/>
        <v/>
      </c>
    </row>
    <row r="919" spans="1:22" x14ac:dyDescent="0.25">
      <c r="A919" s="73" t="s">
        <v>1917</v>
      </c>
      <c r="B919" s="55">
        <v>503010.02</v>
      </c>
      <c r="C919" s="73" t="s">
        <v>1918</v>
      </c>
      <c r="D919" s="74" t="s">
        <v>24</v>
      </c>
      <c r="E919" s="57">
        <v>5</v>
      </c>
      <c r="F919" s="38" t="str">
        <f t="shared" si="164"/>
        <v>B</v>
      </c>
      <c r="G919" s="38" t="str">
        <f t="shared" si="159"/>
        <v>Balans</v>
      </c>
      <c r="H919" s="38" t="str">
        <f t="shared" si="165"/>
        <v>BEiv</v>
      </c>
      <c r="I919" s="38" t="str">
        <f t="shared" si="160"/>
        <v>EIGEN VERMOGEN</v>
      </c>
      <c r="J919" s="38" t="str">
        <f t="shared" si="166"/>
        <v>BEivHer</v>
      </c>
      <c r="K919" s="38" t="str">
        <f t="shared" si="161"/>
        <v>Herwaarderingsreserves</v>
      </c>
      <c r="L919" s="38" t="str">
        <f t="shared" si="167"/>
        <v>BEivHerHew</v>
      </c>
      <c r="M919" s="38" t="str">
        <f t="shared" si="162"/>
        <v>Herwaarderingsreserve</v>
      </c>
      <c r="N919" s="38" t="str">
        <f t="shared" si="168"/>
        <v>BEivHerHewHer</v>
      </c>
      <c r="O919" s="38" t="str">
        <f t="shared" si="163"/>
        <v>Herwaarderingen herwaarderingsreserve</v>
      </c>
      <c r="R919" s="63"/>
      <c r="S919" s="64"/>
      <c r="T919" s="65"/>
      <c r="U919" s="70"/>
      <c r="V919" s="37" t="str">
        <f t="shared" si="169"/>
        <v/>
      </c>
    </row>
    <row r="920" spans="1:22" x14ac:dyDescent="0.25">
      <c r="A920" s="54" t="s">
        <v>1919</v>
      </c>
      <c r="B920" s="55">
        <v>503010.03</v>
      </c>
      <c r="C920" s="54" t="s">
        <v>1920</v>
      </c>
      <c r="D920" s="56" t="s">
        <v>24</v>
      </c>
      <c r="E920" s="57">
        <v>5</v>
      </c>
      <c r="F920" s="38" t="str">
        <f t="shared" si="164"/>
        <v>B</v>
      </c>
      <c r="G920" s="38" t="str">
        <f t="shared" si="159"/>
        <v>Balans</v>
      </c>
      <c r="H920" s="38" t="str">
        <f t="shared" si="165"/>
        <v>BEiv</v>
      </c>
      <c r="I920" s="38" t="str">
        <f t="shared" si="160"/>
        <v>EIGEN VERMOGEN</v>
      </c>
      <c r="J920" s="38" t="str">
        <f t="shared" si="166"/>
        <v>BEivHer</v>
      </c>
      <c r="K920" s="38" t="str">
        <f t="shared" si="161"/>
        <v>Herwaarderingsreserves</v>
      </c>
      <c r="L920" s="38" t="str">
        <f t="shared" si="167"/>
        <v>BEivHerHew</v>
      </c>
      <c r="M920" s="38" t="str">
        <f t="shared" si="162"/>
        <v>Herwaarderingsreserve</v>
      </c>
      <c r="N920" s="38" t="str">
        <f t="shared" si="168"/>
        <v>BEivHerHewSte</v>
      </c>
      <c r="O920" s="38" t="str">
        <f t="shared" si="163"/>
        <v>Stelselwijziging herwaarderingsreserve</v>
      </c>
      <c r="V920" s="37" t="str">
        <f t="shared" si="169"/>
        <v/>
      </c>
    </row>
    <row r="921" spans="1:22" x14ac:dyDescent="0.25">
      <c r="A921" s="54" t="s">
        <v>1921</v>
      </c>
      <c r="B921" s="55">
        <v>503010.04</v>
      </c>
      <c r="C921" s="54" t="s">
        <v>1922</v>
      </c>
      <c r="D921" s="56" t="s">
        <v>10</v>
      </c>
      <c r="E921" s="57">
        <v>5</v>
      </c>
      <c r="F921" s="38" t="str">
        <f t="shared" si="164"/>
        <v>B</v>
      </c>
      <c r="G921" s="38" t="str">
        <f t="shared" si="159"/>
        <v>Balans</v>
      </c>
      <c r="H921" s="38" t="str">
        <f t="shared" si="165"/>
        <v>BEiv</v>
      </c>
      <c r="I921" s="38" t="str">
        <f t="shared" si="160"/>
        <v>EIGEN VERMOGEN</v>
      </c>
      <c r="J921" s="38" t="str">
        <f t="shared" si="166"/>
        <v>BEivHer</v>
      </c>
      <c r="K921" s="38" t="str">
        <f t="shared" si="161"/>
        <v>Herwaarderingsreserves</v>
      </c>
      <c r="L921" s="38" t="str">
        <f t="shared" si="167"/>
        <v>BEivHerHew</v>
      </c>
      <c r="M921" s="38" t="str">
        <f t="shared" si="162"/>
        <v>Herwaarderingsreserve</v>
      </c>
      <c r="N921" s="38" t="str">
        <f t="shared" si="168"/>
        <v>BEivHerHewGhw</v>
      </c>
      <c r="O921" s="38" t="str">
        <f t="shared" si="163"/>
        <v>Gerealiseerde herwaarderingen via winst-en-verliesrekening herwaarderingsreserve</v>
      </c>
      <c r="V921" s="37" t="str">
        <f t="shared" si="169"/>
        <v/>
      </c>
    </row>
    <row r="922" spans="1:22" x14ac:dyDescent="0.25">
      <c r="A922" s="54" t="s">
        <v>1923</v>
      </c>
      <c r="B922" s="55">
        <v>503010.05</v>
      </c>
      <c r="C922" s="54" t="s">
        <v>1924</v>
      </c>
      <c r="D922" s="56" t="s">
        <v>10</v>
      </c>
      <c r="E922" s="57">
        <v>5</v>
      </c>
      <c r="F922" s="38" t="str">
        <f t="shared" si="164"/>
        <v>B</v>
      </c>
      <c r="G922" s="38" t="str">
        <f t="shared" si="159"/>
        <v>Balans</v>
      </c>
      <c r="H922" s="38" t="str">
        <f t="shared" si="165"/>
        <v>BEiv</v>
      </c>
      <c r="I922" s="38" t="str">
        <f t="shared" si="160"/>
        <v>EIGEN VERMOGEN</v>
      </c>
      <c r="J922" s="38" t="str">
        <f t="shared" si="166"/>
        <v>BEivHer</v>
      </c>
      <c r="K922" s="38" t="str">
        <f t="shared" si="161"/>
        <v>Herwaarderingsreserves</v>
      </c>
      <c r="L922" s="38" t="str">
        <f t="shared" si="167"/>
        <v>BEivHerHew</v>
      </c>
      <c r="M922" s="38" t="str">
        <f t="shared" si="162"/>
        <v>Herwaarderingsreserve</v>
      </c>
      <c r="N922" s="38" t="str">
        <f t="shared" si="168"/>
        <v>BEivHerHewGhr</v>
      </c>
      <c r="O922" s="38" t="str">
        <f t="shared" si="163"/>
        <v>Gerealiseerde herwaarderingen via overige reserves herwaarderingsreserve</v>
      </c>
      <c r="V922" s="37" t="str">
        <f t="shared" si="169"/>
        <v/>
      </c>
    </row>
    <row r="923" spans="1:22" x14ac:dyDescent="0.25">
      <c r="A923" s="54" t="s">
        <v>1925</v>
      </c>
      <c r="B923" s="55">
        <v>503010.06</v>
      </c>
      <c r="C923" s="58" t="s">
        <v>1926</v>
      </c>
      <c r="D923" s="59" t="s">
        <v>10</v>
      </c>
      <c r="E923" s="60">
        <v>5</v>
      </c>
      <c r="F923" s="38" t="str">
        <f t="shared" si="164"/>
        <v>B</v>
      </c>
      <c r="G923" s="38" t="str">
        <f t="shared" si="159"/>
        <v>Balans</v>
      </c>
      <c r="H923" s="38" t="str">
        <f t="shared" si="165"/>
        <v>BEiv</v>
      </c>
      <c r="I923" s="38" t="str">
        <f t="shared" si="160"/>
        <v>EIGEN VERMOGEN</v>
      </c>
      <c r="J923" s="38" t="str">
        <f t="shared" si="166"/>
        <v>BEivHer</v>
      </c>
      <c r="K923" s="38" t="str">
        <f t="shared" si="161"/>
        <v>Herwaarderingsreserves</v>
      </c>
      <c r="L923" s="38" t="str">
        <f t="shared" si="167"/>
        <v>BEivHerHew</v>
      </c>
      <c r="M923" s="38" t="str">
        <f t="shared" si="162"/>
        <v>Herwaarderingsreserve</v>
      </c>
      <c r="N923" s="38" t="str">
        <f t="shared" si="168"/>
        <v>BEivHerHewGha</v>
      </c>
      <c r="O923" s="38" t="str">
        <f t="shared" si="163"/>
        <v>Gerealiseerde herwaarderingen via afgedekt actief of passief herwaarderingsreserve</v>
      </c>
      <c r="V923" s="37" t="str">
        <f t="shared" si="169"/>
        <v/>
      </c>
    </row>
    <row r="924" spans="1:22" x14ac:dyDescent="0.25">
      <c r="A924" s="54" t="s">
        <v>1927</v>
      </c>
      <c r="B924" s="55">
        <v>503010.07</v>
      </c>
      <c r="C924" s="54" t="s">
        <v>1928</v>
      </c>
      <c r="D924" s="56" t="s">
        <v>10</v>
      </c>
      <c r="E924" s="57">
        <v>5</v>
      </c>
      <c r="F924" s="38" t="str">
        <f t="shared" si="164"/>
        <v>B</v>
      </c>
      <c r="G924" s="38" t="str">
        <f t="shared" si="159"/>
        <v>Balans</v>
      </c>
      <c r="H924" s="38" t="str">
        <f t="shared" si="165"/>
        <v>BEiv</v>
      </c>
      <c r="I924" s="38" t="str">
        <f t="shared" si="160"/>
        <v>EIGEN VERMOGEN</v>
      </c>
      <c r="J924" s="38" t="str">
        <f t="shared" si="166"/>
        <v>BEivHer</v>
      </c>
      <c r="K924" s="38" t="str">
        <f t="shared" si="161"/>
        <v>Herwaarderingsreserves</v>
      </c>
      <c r="L924" s="38" t="str">
        <f t="shared" si="167"/>
        <v>BEivHerHew</v>
      </c>
      <c r="M924" s="38" t="str">
        <f t="shared" si="162"/>
        <v>Herwaarderingsreserve</v>
      </c>
      <c r="N924" s="38" t="str">
        <f t="shared" si="168"/>
        <v>BEivHerHewBvs</v>
      </c>
      <c r="O924" s="38" t="str">
        <f t="shared" si="163"/>
        <v>Belastingeffect van stelselwijziging herwaarderingsreserve</v>
      </c>
      <c r="V924" s="37" t="str">
        <f t="shared" si="169"/>
        <v/>
      </c>
    </row>
    <row r="925" spans="1:22" x14ac:dyDescent="0.25">
      <c r="A925" s="54" t="s">
        <v>1929</v>
      </c>
      <c r="B925" s="55">
        <v>503010.08</v>
      </c>
      <c r="C925" s="54" t="s">
        <v>1930</v>
      </c>
      <c r="D925" s="56" t="s">
        <v>24</v>
      </c>
      <c r="E925" s="57">
        <v>5</v>
      </c>
      <c r="F925" s="38" t="str">
        <f t="shared" si="164"/>
        <v>B</v>
      </c>
      <c r="G925" s="38" t="str">
        <f t="shared" si="159"/>
        <v>Balans</v>
      </c>
      <c r="H925" s="38" t="str">
        <f t="shared" si="165"/>
        <v>BEiv</v>
      </c>
      <c r="I925" s="38" t="str">
        <f t="shared" si="160"/>
        <v>EIGEN VERMOGEN</v>
      </c>
      <c r="J925" s="38" t="str">
        <f t="shared" si="166"/>
        <v>BEivHer</v>
      </c>
      <c r="K925" s="38" t="str">
        <f t="shared" si="161"/>
        <v>Herwaarderingsreserves</v>
      </c>
      <c r="L925" s="38" t="str">
        <f t="shared" si="167"/>
        <v>BEivHerHew</v>
      </c>
      <c r="M925" s="38" t="str">
        <f t="shared" si="162"/>
        <v>Herwaarderingsreserve</v>
      </c>
      <c r="N925" s="38" t="str">
        <f t="shared" si="168"/>
        <v>BEivHerHewGvw</v>
      </c>
      <c r="O925" s="38" t="str">
        <f t="shared" si="163"/>
        <v>Gevormde herwaarderingen via winst-en-verliesrekening herwaarderingsreserve</v>
      </c>
      <c r="V925" s="37" t="str">
        <f t="shared" si="169"/>
        <v/>
      </c>
    </row>
    <row r="926" spans="1:22" x14ac:dyDescent="0.25">
      <c r="A926" s="54" t="s">
        <v>1931</v>
      </c>
      <c r="B926" s="55">
        <v>503010.09</v>
      </c>
      <c r="C926" s="54" t="s">
        <v>1932</v>
      </c>
      <c r="D926" s="56" t="s">
        <v>24</v>
      </c>
      <c r="E926" s="57">
        <v>5</v>
      </c>
      <c r="F926" s="38" t="str">
        <f t="shared" si="164"/>
        <v>B</v>
      </c>
      <c r="G926" s="38" t="str">
        <f t="shared" si="159"/>
        <v>Balans</v>
      </c>
      <c r="H926" s="38" t="str">
        <f t="shared" si="165"/>
        <v>BEiv</v>
      </c>
      <c r="I926" s="38" t="str">
        <f t="shared" si="160"/>
        <v>EIGEN VERMOGEN</v>
      </c>
      <c r="J926" s="38" t="str">
        <f t="shared" si="166"/>
        <v>BEivHer</v>
      </c>
      <c r="K926" s="38" t="str">
        <f t="shared" si="161"/>
        <v>Herwaarderingsreserves</v>
      </c>
      <c r="L926" s="38" t="str">
        <f t="shared" si="167"/>
        <v>BEivHerHew</v>
      </c>
      <c r="M926" s="38" t="str">
        <f t="shared" si="162"/>
        <v>Herwaarderingsreserve</v>
      </c>
      <c r="N926" s="38" t="str">
        <f t="shared" si="168"/>
        <v>BEivHerHewGvr</v>
      </c>
      <c r="O926" s="38" t="str">
        <f t="shared" si="163"/>
        <v>Gevormde herwaarderingen via overige reserves herwaarderingsreserve</v>
      </c>
      <c r="V926" s="37" t="str">
        <f t="shared" si="169"/>
        <v/>
      </c>
    </row>
    <row r="927" spans="1:22" x14ac:dyDescent="0.25">
      <c r="A927" s="54" t="s">
        <v>1933</v>
      </c>
      <c r="B927" s="55">
        <v>503010.1</v>
      </c>
      <c r="C927" s="54" t="s">
        <v>1934</v>
      </c>
      <c r="D927" s="56" t="s">
        <v>24</v>
      </c>
      <c r="E927" s="57">
        <v>5</v>
      </c>
      <c r="F927" s="38" t="str">
        <f t="shared" si="164"/>
        <v>B</v>
      </c>
      <c r="G927" s="38" t="str">
        <f t="shared" si="159"/>
        <v>Balans</v>
      </c>
      <c r="H927" s="38" t="str">
        <f t="shared" si="165"/>
        <v>BEiv</v>
      </c>
      <c r="I927" s="38" t="str">
        <f t="shared" si="160"/>
        <v>EIGEN VERMOGEN</v>
      </c>
      <c r="J927" s="38" t="str">
        <f t="shared" si="166"/>
        <v>BEivHer</v>
      </c>
      <c r="K927" s="38" t="str">
        <f t="shared" si="161"/>
        <v>Herwaarderingsreserves</v>
      </c>
      <c r="L927" s="38" t="str">
        <f t="shared" si="167"/>
        <v>BEivHerHew</v>
      </c>
      <c r="M927" s="38" t="str">
        <f t="shared" si="162"/>
        <v>Herwaarderingsreserve</v>
      </c>
      <c r="N927" s="38" t="str">
        <f t="shared" si="168"/>
        <v>BEivHerHewGva</v>
      </c>
      <c r="O927" s="38" t="str">
        <f t="shared" si="163"/>
        <v>Gevormde herwaarderingen via afgedekt actief of passief herwaarderingsreserve</v>
      </c>
      <c r="V927" s="37" t="str">
        <f t="shared" si="169"/>
        <v/>
      </c>
    </row>
    <row r="928" spans="1:22" x14ac:dyDescent="0.25">
      <c r="A928" s="54" t="s">
        <v>1935</v>
      </c>
      <c r="B928" s="55">
        <v>503010.11</v>
      </c>
      <c r="C928" s="54" t="s">
        <v>1936</v>
      </c>
      <c r="D928" s="56" t="s">
        <v>24</v>
      </c>
      <c r="E928" s="57">
        <v>5</v>
      </c>
      <c r="F928" s="38" t="str">
        <f t="shared" si="164"/>
        <v>B</v>
      </c>
      <c r="G928" s="38" t="str">
        <f t="shared" si="159"/>
        <v>Balans</v>
      </c>
      <c r="H928" s="38" t="str">
        <f t="shared" si="165"/>
        <v>BEiv</v>
      </c>
      <c r="I928" s="38" t="str">
        <f t="shared" si="160"/>
        <v>EIGEN VERMOGEN</v>
      </c>
      <c r="J928" s="38" t="str">
        <f t="shared" si="166"/>
        <v>BEivHer</v>
      </c>
      <c r="K928" s="38" t="str">
        <f t="shared" si="161"/>
        <v>Herwaarderingsreserves</v>
      </c>
      <c r="L928" s="38" t="str">
        <f t="shared" si="167"/>
        <v>BEivHerHew</v>
      </c>
      <c r="M928" s="38" t="str">
        <f t="shared" si="162"/>
        <v>Herwaarderingsreserve</v>
      </c>
      <c r="N928" s="38" t="str">
        <f t="shared" si="168"/>
        <v>BEivHerHewBrh</v>
      </c>
      <c r="O928" s="38" t="str">
        <f t="shared" si="163"/>
        <v>Belastingeffecten op gerealiseerde herwaarderingen herwaarderingsreserve</v>
      </c>
      <c r="V928" s="37" t="str">
        <f t="shared" si="169"/>
        <v/>
      </c>
    </row>
    <row r="929" spans="1:22" x14ac:dyDescent="0.25">
      <c r="A929" s="54" t="s">
        <v>1937</v>
      </c>
      <c r="B929" s="55">
        <v>503010.12</v>
      </c>
      <c r="C929" s="54" t="s">
        <v>1938</v>
      </c>
      <c r="D929" s="56" t="s">
        <v>10</v>
      </c>
      <c r="E929" s="57">
        <v>5</v>
      </c>
      <c r="F929" s="38" t="str">
        <f t="shared" si="164"/>
        <v>B</v>
      </c>
      <c r="G929" s="38" t="str">
        <f t="shared" si="159"/>
        <v>Balans</v>
      </c>
      <c r="H929" s="38" t="str">
        <f t="shared" si="165"/>
        <v>BEiv</v>
      </c>
      <c r="I929" s="38" t="str">
        <f t="shared" si="160"/>
        <v>EIGEN VERMOGEN</v>
      </c>
      <c r="J929" s="38" t="str">
        <f t="shared" si="166"/>
        <v>BEivHer</v>
      </c>
      <c r="K929" s="38" t="str">
        <f t="shared" si="161"/>
        <v>Herwaarderingsreserves</v>
      </c>
      <c r="L929" s="38" t="str">
        <f t="shared" si="167"/>
        <v>BEivHerHew</v>
      </c>
      <c r="M929" s="38" t="str">
        <f t="shared" si="162"/>
        <v>Herwaarderingsreserve</v>
      </c>
      <c r="N929" s="38" t="str">
        <f t="shared" si="168"/>
        <v>BEivHerHewBvh</v>
      </c>
      <c r="O929" s="38" t="str">
        <f t="shared" si="163"/>
        <v>Belastingeffecten op gevormde herwaarderingen herwaarderingsreserve</v>
      </c>
      <c r="V929" s="37" t="str">
        <f t="shared" si="169"/>
        <v/>
      </c>
    </row>
    <row r="930" spans="1:22" x14ac:dyDescent="0.25">
      <c r="A930" s="54" t="s">
        <v>1939</v>
      </c>
      <c r="B930" s="55">
        <v>503010.13</v>
      </c>
      <c r="C930" s="54" t="s">
        <v>1940</v>
      </c>
      <c r="D930" s="56" t="s">
        <v>10</v>
      </c>
      <c r="E930" s="57">
        <v>5</v>
      </c>
      <c r="F930" s="38" t="str">
        <f t="shared" si="164"/>
        <v>B</v>
      </c>
      <c r="G930" s="38" t="str">
        <f t="shared" si="159"/>
        <v>Balans</v>
      </c>
      <c r="H930" s="38" t="str">
        <f t="shared" si="165"/>
        <v>BEiv</v>
      </c>
      <c r="I930" s="38" t="str">
        <f t="shared" si="160"/>
        <v>EIGEN VERMOGEN</v>
      </c>
      <c r="J930" s="38" t="str">
        <f t="shared" si="166"/>
        <v>BEivHer</v>
      </c>
      <c r="K930" s="38" t="str">
        <f t="shared" si="161"/>
        <v>Herwaarderingsreserves</v>
      </c>
      <c r="L930" s="38" t="str">
        <f t="shared" si="167"/>
        <v>BEivHerHew</v>
      </c>
      <c r="M930" s="38" t="str">
        <f t="shared" si="162"/>
        <v>Herwaarderingsreserve</v>
      </c>
      <c r="N930" s="38" t="str">
        <f t="shared" si="168"/>
        <v>BEivHerHewVrh</v>
      </c>
      <c r="O930" s="38" t="str">
        <f t="shared" si="163"/>
        <v>Vrijval herwaardering herwaarderingsreserve</v>
      </c>
      <c r="V930" s="37" t="str">
        <f t="shared" si="169"/>
        <v/>
      </c>
    </row>
    <row r="931" spans="1:22" x14ac:dyDescent="0.25">
      <c r="A931" s="54" t="s">
        <v>1941</v>
      </c>
      <c r="B931" s="55">
        <v>503010.14</v>
      </c>
      <c r="C931" s="54" t="s">
        <v>1942</v>
      </c>
      <c r="D931" s="56" t="s">
        <v>24</v>
      </c>
      <c r="E931" s="57">
        <v>5</v>
      </c>
      <c r="F931" s="38" t="str">
        <f t="shared" si="164"/>
        <v>B</v>
      </c>
      <c r="G931" s="38" t="str">
        <f t="shared" si="159"/>
        <v>Balans</v>
      </c>
      <c r="H931" s="38" t="str">
        <f t="shared" si="165"/>
        <v>BEiv</v>
      </c>
      <c r="I931" s="38" t="str">
        <f t="shared" si="160"/>
        <v>EIGEN VERMOGEN</v>
      </c>
      <c r="J931" s="38" t="str">
        <f t="shared" si="166"/>
        <v>BEivHer</v>
      </c>
      <c r="K931" s="38" t="str">
        <f t="shared" si="161"/>
        <v>Herwaarderingsreserves</v>
      </c>
      <c r="L931" s="38" t="str">
        <f t="shared" si="167"/>
        <v>BEivHerHew</v>
      </c>
      <c r="M931" s="38" t="str">
        <f t="shared" si="162"/>
        <v>Herwaarderingsreserve</v>
      </c>
      <c r="N931" s="38" t="str">
        <f t="shared" si="168"/>
        <v>BEivHerHewOvm</v>
      </c>
      <c r="O931" s="38" t="str">
        <f t="shared" si="163"/>
        <v>Overige mutaties herwaarderingsreserve</v>
      </c>
      <c r="V931" s="37" t="str">
        <f t="shared" si="169"/>
        <v/>
      </c>
    </row>
    <row r="932" spans="1:22" x14ac:dyDescent="0.25">
      <c r="A932" s="43" t="s">
        <v>1943</v>
      </c>
      <c r="B932" s="44" t="s">
        <v>1944</v>
      </c>
      <c r="C932" s="43" t="s">
        <v>1945</v>
      </c>
      <c r="D932" s="45" t="s">
        <v>24</v>
      </c>
      <c r="E932" s="46">
        <v>3</v>
      </c>
      <c r="F932" s="38" t="str">
        <f t="shared" si="164"/>
        <v>B</v>
      </c>
      <c r="G932" s="38" t="str">
        <f t="shared" si="159"/>
        <v>Balans</v>
      </c>
      <c r="H932" s="38" t="str">
        <f t="shared" si="165"/>
        <v>BEiv</v>
      </c>
      <c r="I932" s="38" t="str">
        <f t="shared" si="160"/>
        <v>EIGEN VERMOGEN</v>
      </c>
      <c r="J932" s="38" t="str">
        <f t="shared" si="166"/>
        <v>BEivWer</v>
      </c>
      <c r="K932" s="38" t="str">
        <f t="shared" si="161"/>
        <v>Wettelijke reserves</v>
      </c>
      <c r="L932" s="38" t="str">
        <f t="shared" si="167"/>
        <v/>
      </c>
      <c r="M932" s="38" t="str">
        <f t="shared" si="162"/>
        <v/>
      </c>
      <c r="N932" s="38" t="str">
        <f t="shared" si="168"/>
        <v/>
      </c>
      <c r="O932" s="38" t="str">
        <f t="shared" si="163"/>
        <v/>
      </c>
      <c r="R932" s="47">
        <v>940</v>
      </c>
      <c r="S932" s="48" t="s">
        <v>1945</v>
      </c>
      <c r="T932" s="37">
        <v>64</v>
      </c>
      <c r="U932" s="48" t="s">
        <v>5696</v>
      </c>
      <c r="V932" s="37">
        <f t="shared" si="169"/>
        <v>1</v>
      </c>
    </row>
    <row r="933" spans="1:22" x14ac:dyDescent="0.25">
      <c r="A933" s="49" t="s">
        <v>1946</v>
      </c>
      <c r="B933" s="50" t="s">
        <v>1947</v>
      </c>
      <c r="C933" s="49" t="s">
        <v>1948</v>
      </c>
      <c r="D933" s="61" t="s">
        <v>24</v>
      </c>
      <c r="E933" s="62">
        <v>4</v>
      </c>
      <c r="F933" s="38" t="str">
        <f t="shared" si="164"/>
        <v>B</v>
      </c>
      <c r="G933" s="38" t="str">
        <f t="shared" si="159"/>
        <v>Balans</v>
      </c>
      <c r="H933" s="38" t="str">
        <f t="shared" si="165"/>
        <v>BEiv</v>
      </c>
      <c r="I933" s="38" t="str">
        <f t="shared" si="160"/>
        <v>EIGEN VERMOGEN</v>
      </c>
      <c r="J933" s="38" t="str">
        <f t="shared" si="166"/>
        <v>BEivWer</v>
      </c>
      <c r="K933" s="38" t="str">
        <f t="shared" si="161"/>
        <v>Wettelijke reserves</v>
      </c>
      <c r="L933" s="38" t="str">
        <f t="shared" si="167"/>
        <v>BEivWerNba</v>
      </c>
      <c r="M933" s="38" t="str">
        <f t="shared" si="162"/>
        <v>Negatieve bijschrijvingsreserve als gevolg van de omrekening van het aandelenkapitaal naar de euro</v>
      </c>
      <c r="N933" s="38" t="str">
        <f t="shared" si="168"/>
        <v/>
      </c>
      <c r="O933" s="38" t="str">
        <f t="shared" si="163"/>
        <v/>
      </c>
      <c r="V933" s="37" t="str">
        <f t="shared" si="169"/>
        <v/>
      </c>
    </row>
    <row r="934" spans="1:22" x14ac:dyDescent="0.25">
      <c r="A934" s="54" t="s">
        <v>1949</v>
      </c>
      <c r="B934" s="55">
        <v>504010.01</v>
      </c>
      <c r="C934" s="54" t="s">
        <v>1950</v>
      </c>
      <c r="D934" s="56" t="s">
        <v>24</v>
      </c>
      <c r="E934" s="57">
        <v>5</v>
      </c>
      <c r="F934" s="38" t="str">
        <f t="shared" si="164"/>
        <v>B</v>
      </c>
      <c r="G934" s="38" t="str">
        <f t="shared" si="159"/>
        <v>Balans</v>
      </c>
      <c r="H934" s="38" t="str">
        <f t="shared" si="165"/>
        <v>BEiv</v>
      </c>
      <c r="I934" s="38" t="str">
        <f t="shared" si="160"/>
        <v>EIGEN VERMOGEN</v>
      </c>
      <c r="J934" s="38" t="str">
        <f t="shared" si="166"/>
        <v>BEivWer</v>
      </c>
      <c r="K934" s="38" t="str">
        <f t="shared" si="161"/>
        <v>Wettelijke reserves</v>
      </c>
      <c r="L934" s="38" t="str">
        <f t="shared" si="167"/>
        <v>BEivWerNba</v>
      </c>
      <c r="M934" s="38" t="str">
        <f t="shared" si="162"/>
        <v>Negatieve bijschrijvingsreserve als gevolg van de omrekening van het aandelenkapitaal naar de euro</v>
      </c>
      <c r="N934" s="38" t="str">
        <f t="shared" si="168"/>
        <v>BEivWerNbaBeg</v>
      </c>
      <c r="O934" s="38" t="str">
        <f t="shared" si="163"/>
        <v>Beginbalans negatieve bijschrijvingsreserve als gevolg van de omrekening van het aandelenkapitaal naar de euro</v>
      </c>
      <c r="V934" s="37" t="str">
        <f t="shared" si="169"/>
        <v/>
      </c>
    </row>
    <row r="935" spans="1:22" x14ac:dyDescent="0.25">
      <c r="A935" s="54" t="s">
        <v>1951</v>
      </c>
      <c r="B935" s="55">
        <v>504010.02</v>
      </c>
      <c r="C935" s="54" t="s">
        <v>1952</v>
      </c>
      <c r="D935" s="56" t="s">
        <v>24</v>
      </c>
      <c r="E935" s="57">
        <v>5</v>
      </c>
      <c r="F935" s="38" t="str">
        <f t="shared" si="164"/>
        <v>B</v>
      </c>
      <c r="G935" s="38" t="str">
        <f t="shared" ref="G935:G998" si="170">LOOKUP(F935,A:A,C:C)</f>
        <v>Balans</v>
      </c>
      <c r="H935" s="38" t="str">
        <f t="shared" si="165"/>
        <v>BEiv</v>
      </c>
      <c r="I935" s="38" t="str">
        <f t="shared" ref="I935:I998" si="171">IF(ISERROR(VLOOKUP(H935,A:C,3,FALSE)),"",VLOOKUP(H935,A:C,3,FALSE))</f>
        <v>EIGEN VERMOGEN</v>
      </c>
      <c r="J935" s="38" t="str">
        <f t="shared" si="166"/>
        <v>BEivWer</v>
      </c>
      <c r="K935" s="38" t="str">
        <f t="shared" ref="K935:K998" si="172">IF(ISERROR(VLOOKUP(J935,A:C,3,FALSE)),"",VLOOKUP(J935,A:C,3,FALSE))</f>
        <v>Wettelijke reserves</v>
      </c>
      <c r="L935" s="38" t="str">
        <f t="shared" si="167"/>
        <v>BEivWerNba</v>
      </c>
      <c r="M935" s="38" t="str">
        <f t="shared" ref="M935:M998" si="173">IF(ISERROR(VLOOKUP(L935,A:C,3,FALSE)),"",VLOOKUP(L935,A:C,3,FALSE))</f>
        <v>Negatieve bijschrijvingsreserve als gevolg van de omrekening van het aandelenkapitaal naar de euro</v>
      </c>
      <c r="N935" s="38" t="str">
        <f t="shared" si="168"/>
        <v>BEivWerNbaDot</v>
      </c>
      <c r="O935" s="38" t="str">
        <f t="shared" ref="O935:O998" si="174">IF(ISERROR(VLOOKUP(N935,A:C,3,FALSE)),"",VLOOKUP(N935,A:C,3,FALSE))</f>
        <v>Dotatie negatieve bijschrijvingsreserve als gevolg van de omrekening van het aandelenkapitaal naar de euro</v>
      </c>
      <c r="V935" s="37" t="str">
        <f t="shared" si="169"/>
        <v/>
      </c>
    </row>
    <row r="936" spans="1:22" x14ac:dyDescent="0.25">
      <c r="A936" s="54" t="s">
        <v>1953</v>
      </c>
      <c r="B936" s="55">
        <v>504010.03</v>
      </c>
      <c r="C936" s="54" t="s">
        <v>1954</v>
      </c>
      <c r="D936" s="56" t="s">
        <v>10</v>
      </c>
      <c r="E936" s="57">
        <v>5</v>
      </c>
      <c r="F936" s="38" t="str">
        <f t="shared" si="164"/>
        <v>B</v>
      </c>
      <c r="G936" s="38" t="str">
        <f t="shared" si="170"/>
        <v>Balans</v>
      </c>
      <c r="H936" s="38" t="str">
        <f t="shared" si="165"/>
        <v>BEiv</v>
      </c>
      <c r="I936" s="38" t="str">
        <f t="shared" si="171"/>
        <v>EIGEN VERMOGEN</v>
      </c>
      <c r="J936" s="38" t="str">
        <f t="shared" si="166"/>
        <v>BEivWer</v>
      </c>
      <c r="K936" s="38" t="str">
        <f t="shared" si="172"/>
        <v>Wettelijke reserves</v>
      </c>
      <c r="L936" s="38" t="str">
        <f t="shared" si="167"/>
        <v>BEivWerNba</v>
      </c>
      <c r="M936" s="38" t="str">
        <f t="shared" si="173"/>
        <v>Negatieve bijschrijvingsreserve als gevolg van de omrekening van het aandelenkapitaal naar de euro</v>
      </c>
      <c r="N936" s="38" t="str">
        <f t="shared" si="168"/>
        <v>BEivWerNbaOnt</v>
      </c>
      <c r="O936" s="38" t="str">
        <f t="shared" si="174"/>
        <v>Onttrekking negatieve bijschrijvingsreserve als gevolg van de omrekening van het aandelenkapitaal naar de euro</v>
      </c>
      <c r="V936" s="37" t="str">
        <f t="shared" si="169"/>
        <v/>
      </c>
    </row>
    <row r="937" spans="1:22" x14ac:dyDescent="0.25">
      <c r="A937" s="54" t="s">
        <v>1955</v>
      </c>
      <c r="B937" s="55">
        <v>504010.04</v>
      </c>
      <c r="C937" s="54" t="s">
        <v>1956</v>
      </c>
      <c r="D937" s="56" t="s">
        <v>24</v>
      </c>
      <c r="E937" s="57">
        <v>5</v>
      </c>
      <c r="F937" s="38" t="str">
        <f t="shared" si="164"/>
        <v>B</v>
      </c>
      <c r="G937" s="38" t="str">
        <f t="shared" si="170"/>
        <v>Balans</v>
      </c>
      <c r="H937" s="38" t="str">
        <f t="shared" si="165"/>
        <v>BEiv</v>
      </c>
      <c r="I937" s="38" t="str">
        <f t="shared" si="171"/>
        <v>EIGEN VERMOGEN</v>
      </c>
      <c r="J937" s="38" t="str">
        <f t="shared" si="166"/>
        <v>BEivWer</v>
      </c>
      <c r="K937" s="38" t="str">
        <f t="shared" si="172"/>
        <v>Wettelijke reserves</v>
      </c>
      <c r="L937" s="38" t="str">
        <f t="shared" si="167"/>
        <v>BEivWerNba</v>
      </c>
      <c r="M937" s="38" t="str">
        <f t="shared" si="173"/>
        <v>Negatieve bijschrijvingsreserve als gevolg van de omrekening van het aandelenkapitaal naar de euro</v>
      </c>
      <c r="N937" s="38" t="str">
        <f t="shared" si="168"/>
        <v>BEivWerNbaOvm</v>
      </c>
      <c r="O937" s="38" t="str">
        <f t="shared" si="174"/>
        <v>Overige mutaties negatieve bijschrijvingsreserve als gevolg van de omrekening van het aandelenkapitaal naar de euro</v>
      </c>
      <c r="V937" s="37" t="str">
        <f t="shared" si="169"/>
        <v/>
      </c>
    </row>
    <row r="938" spans="1:22" x14ac:dyDescent="0.25">
      <c r="A938" s="49" t="s">
        <v>1957</v>
      </c>
      <c r="B938" s="50" t="s">
        <v>1958</v>
      </c>
      <c r="C938" s="51" t="s">
        <v>1959</v>
      </c>
      <c r="D938" s="52" t="s">
        <v>24</v>
      </c>
      <c r="E938" s="53">
        <v>4</v>
      </c>
      <c r="F938" s="38" t="str">
        <f t="shared" si="164"/>
        <v>B</v>
      </c>
      <c r="G938" s="38" t="str">
        <f t="shared" si="170"/>
        <v>Balans</v>
      </c>
      <c r="H938" s="38" t="str">
        <f t="shared" si="165"/>
        <v>BEiv</v>
      </c>
      <c r="I938" s="38" t="str">
        <f t="shared" si="171"/>
        <v>EIGEN VERMOGEN</v>
      </c>
      <c r="J938" s="38" t="str">
        <f t="shared" si="166"/>
        <v>BEivWer</v>
      </c>
      <c r="K938" s="38" t="str">
        <f t="shared" si="172"/>
        <v>Wettelijke reserves</v>
      </c>
      <c r="L938" s="38" t="str">
        <f t="shared" si="167"/>
        <v>BEivWerRla</v>
      </c>
      <c r="M938" s="38" t="str">
        <f t="shared" si="173"/>
        <v>Reserve voor lager aandelenkapitaal als gevolg van de omrekening van het aandelenkapitaal naar de euro</v>
      </c>
      <c r="N938" s="38" t="str">
        <f t="shared" si="168"/>
        <v/>
      </c>
      <c r="O938" s="38" t="str">
        <f t="shared" si="174"/>
        <v/>
      </c>
      <c r="V938" s="37" t="str">
        <f t="shared" si="169"/>
        <v/>
      </c>
    </row>
    <row r="939" spans="1:22" x14ac:dyDescent="0.25">
      <c r="A939" s="54" t="s">
        <v>1960</v>
      </c>
      <c r="B939" s="55">
        <v>504020.01</v>
      </c>
      <c r="C939" s="54" t="s">
        <v>1961</v>
      </c>
      <c r="D939" s="56" t="s">
        <v>24</v>
      </c>
      <c r="E939" s="57">
        <v>5</v>
      </c>
      <c r="F939" s="38" t="str">
        <f t="shared" si="164"/>
        <v>B</v>
      </c>
      <c r="G939" s="38" t="str">
        <f t="shared" si="170"/>
        <v>Balans</v>
      </c>
      <c r="H939" s="38" t="str">
        <f t="shared" si="165"/>
        <v>BEiv</v>
      </c>
      <c r="I939" s="38" t="str">
        <f t="shared" si="171"/>
        <v>EIGEN VERMOGEN</v>
      </c>
      <c r="J939" s="38" t="str">
        <f t="shared" si="166"/>
        <v>BEivWer</v>
      </c>
      <c r="K939" s="38" t="str">
        <f t="shared" si="172"/>
        <v>Wettelijke reserves</v>
      </c>
      <c r="L939" s="38" t="str">
        <f t="shared" si="167"/>
        <v>BEivWerRla</v>
      </c>
      <c r="M939" s="38" t="str">
        <f t="shared" si="173"/>
        <v>Reserve voor lager aandelenkapitaal als gevolg van de omrekening van het aandelenkapitaal naar de euro</v>
      </c>
      <c r="N939" s="38" t="str">
        <f t="shared" si="168"/>
        <v>BEivWerRlaBeg</v>
      </c>
      <c r="O939" s="38" t="str">
        <f t="shared" si="174"/>
        <v>Beginbalans reserve voor lager aandelenkapitaal als gevolg van de omrekening van het aandelenkapitaal naar de euro</v>
      </c>
      <c r="V939" s="37" t="str">
        <f t="shared" si="169"/>
        <v/>
      </c>
    </row>
    <row r="940" spans="1:22" x14ac:dyDescent="0.25">
      <c r="A940" s="54" t="s">
        <v>1962</v>
      </c>
      <c r="B940" s="55">
        <v>504020.02</v>
      </c>
      <c r="C940" s="54" t="s">
        <v>1963</v>
      </c>
      <c r="D940" s="56" t="s">
        <v>24</v>
      </c>
      <c r="E940" s="57">
        <v>5</v>
      </c>
      <c r="F940" s="38" t="str">
        <f t="shared" si="164"/>
        <v>B</v>
      </c>
      <c r="G940" s="38" t="str">
        <f t="shared" si="170"/>
        <v>Balans</v>
      </c>
      <c r="H940" s="38" t="str">
        <f t="shared" si="165"/>
        <v>BEiv</v>
      </c>
      <c r="I940" s="38" t="str">
        <f t="shared" si="171"/>
        <v>EIGEN VERMOGEN</v>
      </c>
      <c r="J940" s="38" t="str">
        <f t="shared" si="166"/>
        <v>BEivWer</v>
      </c>
      <c r="K940" s="38" t="str">
        <f t="shared" si="172"/>
        <v>Wettelijke reserves</v>
      </c>
      <c r="L940" s="38" t="str">
        <f t="shared" si="167"/>
        <v>BEivWerRla</v>
      </c>
      <c r="M940" s="38" t="str">
        <f t="shared" si="173"/>
        <v>Reserve voor lager aandelenkapitaal als gevolg van de omrekening van het aandelenkapitaal naar de euro</v>
      </c>
      <c r="N940" s="38" t="str">
        <f t="shared" si="168"/>
        <v>BEivWerRlaDot</v>
      </c>
      <c r="O940" s="38" t="str">
        <f t="shared" si="174"/>
        <v>Dotatie reserve voor lager aandelenkapitaal als gevolg van de omrekening van het aandelenkapitaal naar de euro</v>
      </c>
      <c r="V940" s="37" t="str">
        <f t="shared" si="169"/>
        <v/>
      </c>
    </row>
    <row r="941" spans="1:22" x14ac:dyDescent="0.25">
      <c r="A941" s="54" t="s">
        <v>1964</v>
      </c>
      <c r="B941" s="55">
        <v>504020.03</v>
      </c>
      <c r="C941" s="54" t="s">
        <v>1965</v>
      </c>
      <c r="D941" s="56" t="s">
        <v>10</v>
      </c>
      <c r="E941" s="57">
        <v>5</v>
      </c>
      <c r="F941" s="38" t="str">
        <f t="shared" si="164"/>
        <v>B</v>
      </c>
      <c r="G941" s="38" t="str">
        <f t="shared" si="170"/>
        <v>Balans</v>
      </c>
      <c r="H941" s="38" t="str">
        <f t="shared" si="165"/>
        <v>BEiv</v>
      </c>
      <c r="I941" s="38" t="str">
        <f t="shared" si="171"/>
        <v>EIGEN VERMOGEN</v>
      </c>
      <c r="J941" s="38" t="str">
        <f t="shared" si="166"/>
        <v>BEivWer</v>
      </c>
      <c r="K941" s="38" t="str">
        <f t="shared" si="172"/>
        <v>Wettelijke reserves</v>
      </c>
      <c r="L941" s="38" t="str">
        <f t="shared" si="167"/>
        <v>BEivWerRla</v>
      </c>
      <c r="M941" s="38" t="str">
        <f t="shared" si="173"/>
        <v>Reserve voor lager aandelenkapitaal als gevolg van de omrekening van het aandelenkapitaal naar de euro</v>
      </c>
      <c r="N941" s="38" t="str">
        <f t="shared" si="168"/>
        <v>BEivWerRlaOnt</v>
      </c>
      <c r="O941" s="38" t="str">
        <f t="shared" si="174"/>
        <v>Onttrekking reserve voor lager aandelenkapitaal als gevolg van de omrekening van het aandelenkapitaal naar de euro</v>
      </c>
      <c r="V941" s="37" t="str">
        <f t="shared" si="169"/>
        <v/>
      </c>
    </row>
    <row r="942" spans="1:22" x14ac:dyDescent="0.25">
      <c r="A942" s="54" t="s">
        <v>1966</v>
      </c>
      <c r="B942" s="55">
        <v>504020.04</v>
      </c>
      <c r="C942" s="54" t="s">
        <v>1967</v>
      </c>
      <c r="D942" s="56" t="s">
        <v>24</v>
      </c>
      <c r="E942" s="57">
        <v>5</v>
      </c>
      <c r="F942" s="38" t="str">
        <f t="shared" si="164"/>
        <v>B</v>
      </c>
      <c r="G942" s="38" t="str">
        <f t="shared" si="170"/>
        <v>Balans</v>
      </c>
      <c r="H942" s="38" t="str">
        <f t="shared" si="165"/>
        <v>BEiv</v>
      </c>
      <c r="I942" s="38" t="str">
        <f t="shared" si="171"/>
        <v>EIGEN VERMOGEN</v>
      </c>
      <c r="J942" s="38" t="str">
        <f t="shared" si="166"/>
        <v>BEivWer</v>
      </c>
      <c r="K942" s="38" t="str">
        <f t="shared" si="172"/>
        <v>Wettelijke reserves</v>
      </c>
      <c r="L942" s="38" t="str">
        <f t="shared" si="167"/>
        <v>BEivWerRla</v>
      </c>
      <c r="M942" s="38" t="str">
        <f t="shared" si="173"/>
        <v>Reserve voor lager aandelenkapitaal als gevolg van de omrekening van het aandelenkapitaal naar de euro</v>
      </c>
      <c r="N942" s="38" t="str">
        <f t="shared" si="168"/>
        <v>BEivWerRlaOvm</v>
      </c>
      <c r="O942" s="38" t="str">
        <f t="shared" si="174"/>
        <v>Overige mutaties reserve voor lager aandelenkapitaal als gevolg van de omrekening van het aandelenkapitaal naar de euro</v>
      </c>
      <c r="V942" s="37" t="str">
        <f t="shared" si="169"/>
        <v/>
      </c>
    </row>
    <row r="943" spans="1:22" x14ac:dyDescent="0.25">
      <c r="A943" s="49" t="s">
        <v>1968</v>
      </c>
      <c r="B943" s="50" t="s">
        <v>1969</v>
      </c>
      <c r="C943" s="49" t="s">
        <v>1970</v>
      </c>
      <c r="D943" s="61" t="s">
        <v>24</v>
      </c>
      <c r="E943" s="62">
        <v>4</v>
      </c>
      <c r="F943" s="38" t="str">
        <f t="shared" si="164"/>
        <v>B</v>
      </c>
      <c r="G943" s="38" t="str">
        <f t="shared" si="170"/>
        <v>Balans</v>
      </c>
      <c r="H943" s="38" t="str">
        <f t="shared" si="165"/>
        <v>BEiv</v>
      </c>
      <c r="I943" s="38" t="str">
        <f t="shared" si="171"/>
        <v>EIGEN VERMOGEN</v>
      </c>
      <c r="J943" s="38" t="str">
        <f t="shared" si="166"/>
        <v>BEivWer</v>
      </c>
      <c r="K943" s="38" t="str">
        <f t="shared" si="172"/>
        <v>Wettelijke reserves</v>
      </c>
      <c r="L943" s="38" t="str">
        <f t="shared" si="167"/>
        <v>BEivWerRvi</v>
      </c>
      <c r="M943" s="38" t="str">
        <f t="shared" si="173"/>
        <v>Reserve voor inbreng anders dan in geld</v>
      </c>
      <c r="N943" s="38" t="str">
        <f t="shared" si="168"/>
        <v/>
      </c>
      <c r="O943" s="38" t="str">
        <f t="shared" si="174"/>
        <v/>
      </c>
      <c r="V943" s="37" t="str">
        <f t="shared" si="169"/>
        <v/>
      </c>
    </row>
    <row r="944" spans="1:22" x14ac:dyDescent="0.25">
      <c r="A944" s="54" t="s">
        <v>1971</v>
      </c>
      <c r="B944" s="55">
        <v>504030.01</v>
      </c>
      <c r="C944" s="54" t="s">
        <v>1972</v>
      </c>
      <c r="D944" s="56" t="s">
        <v>24</v>
      </c>
      <c r="E944" s="57">
        <v>5</v>
      </c>
      <c r="F944" s="38" t="str">
        <f t="shared" si="164"/>
        <v>B</v>
      </c>
      <c r="G944" s="38" t="str">
        <f t="shared" si="170"/>
        <v>Balans</v>
      </c>
      <c r="H944" s="38" t="str">
        <f t="shared" si="165"/>
        <v>BEiv</v>
      </c>
      <c r="I944" s="38" t="str">
        <f t="shared" si="171"/>
        <v>EIGEN VERMOGEN</v>
      </c>
      <c r="J944" s="38" t="str">
        <f t="shared" si="166"/>
        <v>BEivWer</v>
      </c>
      <c r="K944" s="38" t="str">
        <f t="shared" si="172"/>
        <v>Wettelijke reserves</v>
      </c>
      <c r="L944" s="38" t="str">
        <f t="shared" si="167"/>
        <v>BEivWerRvi</v>
      </c>
      <c r="M944" s="38" t="str">
        <f t="shared" si="173"/>
        <v>Reserve voor inbreng anders dan in geld</v>
      </c>
      <c r="N944" s="38" t="str">
        <f t="shared" si="168"/>
        <v>BEivWerRviBeg</v>
      </c>
      <c r="O944" s="38" t="str">
        <f t="shared" si="174"/>
        <v>Beginbalans reserve voor inbreng anders dan in geld</v>
      </c>
      <c r="V944" s="37" t="str">
        <f t="shared" si="169"/>
        <v/>
      </c>
    </row>
    <row r="945" spans="1:22" x14ac:dyDescent="0.25">
      <c r="A945" s="54" t="s">
        <v>1973</v>
      </c>
      <c r="B945" s="55">
        <v>504030.02</v>
      </c>
      <c r="C945" s="54" t="s">
        <v>1974</v>
      </c>
      <c r="D945" s="56" t="s">
        <v>24</v>
      </c>
      <c r="E945" s="57">
        <v>5</v>
      </c>
      <c r="F945" s="38" t="str">
        <f t="shared" si="164"/>
        <v>B</v>
      </c>
      <c r="G945" s="38" t="str">
        <f t="shared" si="170"/>
        <v>Balans</v>
      </c>
      <c r="H945" s="38" t="str">
        <f t="shared" si="165"/>
        <v>BEiv</v>
      </c>
      <c r="I945" s="38" t="str">
        <f t="shared" si="171"/>
        <v>EIGEN VERMOGEN</v>
      </c>
      <c r="J945" s="38" t="str">
        <f t="shared" si="166"/>
        <v>BEivWer</v>
      </c>
      <c r="K945" s="38" t="str">
        <f t="shared" si="172"/>
        <v>Wettelijke reserves</v>
      </c>
      <c r="L945" s="38" t="str">
        <f t="shared" si="167"/>
        <v>BEivWerRvi</v>
      </c>
      <c r="M945" s="38" t="str">
        <f t="shared" si="173"/>
        <v>Reserve voor inbreng anders dan in geld</v>
      </c>
      <c r="N945" s="38" t="str">
        <f t="shared" si="168"/>
        <v>BEivWerRviDot</v>
      </c>
      <c r="O945" s="38" t="str">
        <f t="shared" si="174"/>
        <v>Dotatie reserve voor inbreng anders dan in geld</v>
      </c>
      <c r="V945" s="37" t="str">
        <f t="shared" si="169"/>
        <v/>
      </c>
    </row>
    <row r="946" spans="1:22" x14ac:dyDescent="0.25">
      <c r="A946" s="54" t="s">
        <v>1975</v>
      </c>
      <c r="B946" s="55">
        <v>504030.03</v>
      </c>
      <c r="C946" s="54" t="s">
        <v>1976</v>
      </c>
      <c r="D946" s="56" t="s">
        <v>10</v>
      </c>
      <c r="E946" s="57">
        <v>5</v>
      </c>
      <c r="F946" s="38" t="str">
        <f t="shared" si="164"/>
        <v>B</v>
      </c>
      <c r="G946" s="38" t="str">
        <f t="shared" si="170"/>
        <v>Balans</v>
      </c>
      <c r="H946" s="38" t="str">
        <f t="shared" si="165"/>
        <v>BEiv</v>
      </c>
      <c r="I946" s="38" t="str">
        <f t="shared" si="171"/>
        <v>EIGEN VERMOGEN</v>
      </c>
      <c r="J946" s="38" t="str">
        <f t="shared" si="166"/>
        <v>BEivWer</v>
      </c>
      <c r="K946" s="38" t="str">
        <f t="shared" si="172"/>
        <v>Wettelijke reserves</v>
      </c>
      <c r="L946" s="38" t="str">
        <f t="shared" si="167"/>
        <v>BEivWerRvi</v>
      </c>
      <c r="M946" s="38" t="str">
        <f t="shared" si="173"/>
        <v>Reserve voor inbreng anders dan in geld</v>
      </c>
      <c r="N946" s="38" t="str">
        <f t="shared" si="168"/>
        <v>BEivWerRviOnt</v>
      </c>
      <c r="O946" s="38" t="str">
        <f t="shared" si="174"/>
        <v>Onttrekking reserve voor inbreng anders dan in geld</v>
      </c>
      <c r="V946" s="37" t="str">
        <f t="shared" si="169"/>
        <v/>
      </c>
    </row>
    <row r="947" spans="1:22" x14ac:dyDescent="0.25">
      <c r="A947" s="54" t="s">
        <v>1977</v>
      </c>
      <c r="B947" s="55">
        <v>504030.04</v>
      </c>
      <c r="C947" s="54" t="s">
        <v>1978</v>
      </c>
      <c r="D947" s="56" t="s">
        <v>24</v>
      </c>
      <c r="E947" s="57">
        <v>5</v>
      </c>
      <c r="F947" s="38" t="str">
        <f t="shared" si="164"/>
        <v>B</v>
      </c>
      <c r="G947" s="38" t="str">
        <f t="shared" si="170"/>
        <v>Balans</v>
      </c>
      <c r="H947" s="38" t="str">
        <f t="shared" si="165"/>
        <v>BEiv</v>
      </c>
      <c r="I947" s="38" t="str">
        <f t="shared" si="171"/>
        <v>EIGEN VERMOGEN</v>
      </c>
      <c r="J947" s="38" t="str">
        <f t="shared" si="166"/>
        <v>BEivWer</v>
      </c>
      <c r="K947" s="38" t="str">
        <f t="shared" si="172"/>
        <v>Wettelijke reserves</v>
      </c>
      <c r="L947" s="38" t="str">
        <f t="shared" si="167"/>
        <v>BEivWerRvi</v>
      </c>
      <c r="M947" s="38" t="str">
        <f t="shared" si="173"/>
        <v>Reserve voor inbreng anders dan in geld</v>
      </c>
      <c r="N947" s="38" t="str">
        <f t="shared" si="168"/>
        <v>BEivWerRviOvm</v>
      </c>
      <c r="O947" s="38" t="str">
        <f t="shared" si="174"/>
        <v>Overige mutaties reserve voor inbreng anders dan in geld</v>
      </c>
      <c r="V947" s="37" t="str">
        <f t="shared" si="169"/>
        <v/>
      </c>
    </row>
    <row r="948" spans="1:22" x14ac:dyDescent="0.25">
      <c r="A948" s="49" t="s">
        <v>1979</v>
      </c>
      <c r="B948" s="50" t="s">
        <v>1980</v>
      </c>
      <c r="C948" s="49" t="s">
        <v>1981</v>
      </c>
      <c r="D948" s="61" t="s">
        <v>24</v>
      </c>
      <c r="E948" s="62">
        <v>4</v>
      </c>
      <c r="F948" s="38" t="str">
        <f t="shared" si="164"/>
        <v>B</v>
      </c>
      <c r="G948" s="38" t="str">
        <f t="shared" si="170"/>
        <v>Balans</v>
      </c>
      <c r="H948" s="38" t="str">
        <f t="shared" si="165"/>
        <v>BEiv</v>
      </c>
      <c r="I948" s="38" t="str">
        <f t="shared" si="171"/>
        <v>EIGEN VERMOGEN</v>
      </c>
      <c r="J948" s="38" t="str">
        <f t="shared" si="166"/>
        <v>BEivWer</v>
      </c>
      <c r="K948" s="38" t="str">
        <f t="shared" si="172"/>
        <v>Wettelijke reserves</v>
      </c>
      <c r="L948" s="38" t="str">
        <f t="shared" si="167"/>
        <v>BEivWerRvl</v>
      </c>
      <c r="M948" s="38" t="str">
        <f t="shared" si="173"/>
        <v>Reserve voor leningen verstrekt met het oog op het verkrijgen van eigen aandelen</v>
      </c>
      <c r="N948" s="38" t="str">
        <f t="shared" si="168"/>
        <v/>
      </c>
      <c r="O948" s="38" t="str">
        <f t="shared" si="174"/>
        <v/>
      </c>
      <c r="V948" s="37" t="str">
        <f t="shared" si="169"/>
        <v/>
      </c>
    </row>
    <row r="949" spans="1:22" x14ac:dyDescent="0.25">
      <c r="A949" s="54" t="s">
        <v>1982</v>
      </c>
      <c r="B949" s="55">
        <v>504040.01</v>
      </c>
      <c r="C949" s="54" t="s">
        <v>1983</v>
      </c>
      <c r="D949" s="56" t="s">
        <v>24</v>
      </c>
      <c r="E949" s="57">
        <v>5</v>
      </c>
      <c r="F949" s="38" t="str">
        <f t="shared" si="164"/>
        <v>B</v>
      </c>
      <c r="G949" s="38" t="str">
        <f t="shared" si="170"/>
        <v>Balans</v>
      </c>
      <c r="H949" s="38" t="str">
        <f t="shared" si="165"/>
        <v>BEiv</v>
      </c>
      <c r="I949" s="38" t="str">
        <f t="shared" si="171"/>
        <v>EIGEN VERMOGEN</v>
      </c>
      <c r="J949" s="38" t="str">
        <f t="shared" si="166"/>
        <v>BEivWer</v>
      </c>
      <c r="K949" s="38" t="str">
        <f t="shared" si="172"/>
        <v>Wettelijke reserves</v>
      </c>
      <c r="L949" s="38" t="str">
        <f t="shared" si="167"/>
        <v>BEivWerRvl</v>
      </c>
      <c r="M949" s="38" t="str">
        <f t="shared" si="173"/>
        <v>Reserve voor leningen verstrekt met het oog op het verkrijgen van eigen aandelen</v>
      </c>
      <c r="N949" s="38" t="str">
        <f t="shared" si="168"/>
        <v>BEivWerRvlBeg</v>
      </c>
      <c r="O949" s="38" t="str">
        <f t="shared" si="174"/>
        <v>Beginbalans reserve voor leningen verstrekt met het oog op het verkrijgen van eigen aandelen</v>
      </c>
      <c r="V949" s="37" t="str">
        <f t="shared" si="169"/>
        <v/>
      </c>
    </row>
    <row r="950" spans="1:22" x14ac:dyDescent="0.25">
      <c r="A950" s="54" t="s">
        <v>1984</v>
      </c>
      <c r="B950" s="55">
        <v>504040.02</v>
      </c>
      <c r="C950" s="54" t="s">
        <v>1985</v>
      </c>
      <c r="D950" s="56" t="s">
        <v>24</v>
      </c>
      <c r="E950" s="57">
        <v>5</v>
      </c>
      <c r="F950" s="38" t="str">
        <f t="shared" si="164"/>
        <v>B</v>
      </c>
      <c r="G950" s="38" t="str">
        <f t="shared" si="170"/>
        <v>Balans</v>
      </c>
      <c r="H950" s="38" t="str">
        <f t="shared" si="165"/>
        <v>BEiv</v>
      </c>
      <c r="I950" s="38" t="str">
        <f t="shared" si="171"/>
        <v>EIGEN VERMOGEN</v>
      </c>
      <c r="J950" s="38" t="str">
        <f t="shared" si="166"/>
        <v>BEivWer</v>
      </c>
      <c r="K950" s="38" t="str">
        <f t="shared" si="172"/>
        <v>Wettelijke reserves</v>
      </c>
      <c r="L950" s="38" t="str">
        <f t="shared" si="167"/>
        <v>BEivWerRvl</v>
      </c>
      <c r="M950" s="38" t="str">
        <f t="shared" si="173"/>
        <v>Reserve voor leningen verstrekt met het oog op het verkrijgen van eigen aandelen</v>
      </c>
      <c r="N950" s="38" t="str">
        <f t="shared" si="168"/>
        <v>BEivWerRvlDot</v>
      </c>
      <c r="O950" s="38" t="str">
        <f t="shared" si="174"/>
        <v>Dotatie reserve voor leningen verstrekt met het oog op het verkrijgen van eigen aandelen</v>
      </c>
      <c r="V950" s="37" t="str">
        <f t="shared" si="169"/>
        <v/>
      </c>
    </row>
    <row r="951" spans="1:22" x14ac:dyDescent="0.25">
      <c r="A951" s="54" t="s">
        <v>1986</v>
      </c>
      <c r="B951" s="55">
        <v>504040.03</v>
      </c>
      <c r="C951" s="54" t="s">
        <v>1987</v>
      </c>
      <c r="D951" s="56" t="s">
        <v>10</v>
      </c>
      <c r="E951" s="57">
        <v>5</v>
      </c>
      <c r="F951" s="38" t="str">
        <f t="shared" si="164"/>
        <v>B</v>
      </c>
      <c r="G951" s="38" t="str">
        <f t="shared" si="170"/>
        <v>Balans</v>
      </c>
      <c r="H951" s="38" t="str">
        <f t="shared" si="165"/>
        <v>BEiv</v>
      </c>
      <c r="I951" s="38" t="str">
        <f t="shared" si="171"/>
        <v>EIGEN VERMOGEN</v>
      </c>
      <c r="J951" s="38" t="str">
        <f t="shared" si="166"/>
        <v>BEivWer</v>
      </c>
      <c r="K951" s="38" t="str">
        <f t="shared" si="172"/>
        <v>Wettelijke reserves</v>
      </c>
      <c r="L951" s="38" t="str">
        <f t="shared" si="167"/>
        <v>BEivWerRvl</v>
      </c>
      <c r="M951" s="38" t="str">
        <f t="shared" si="173"/>
        <v>Reserve voor leningen verstrekt met het oog op het verkrijgen van eigen aandelen</v>
      </c>
      <c r="N951" s="38" t="str">
        <f t="shared" si="168"/>
        <v>BEivWerRvlOnt</v>
      </c>
      <c r="O951" s="38" t="str">
        <f t="shared" si="174"/>
        <v>Onttrekking reserve voor leningen verstrekt met het oog op het verkrijgen van eigen aandelen</v>
      </c>
      <c r="V951" s="37" t="str">
        <f t="shared" si="169"/>
        <v/>
      </c>
    </row>
    <row r="952" spans="1:22" x14ac:dyDescent="0.25">
      <c r="A952" s="54" t="s">
        <v>1988</v>
      </c>
      <c r="B952" s="55">
        <v>504040.04</v>
      </c>
      <c r="C952" s="54" t="s">
        <v>1989</v>
      </c>
      <c r="D952" s="56" t="s">
        <v>24</v>
      </c>
      <c r="E952" s="57">
        <v>5</v>
      </c>
      <c r="F952" s="38" t="str">
        <f t="shared" si="164"/>
        <v>B</v>
      </c>
      <c r="G952" s="38" t="str">
        <f t="shared" si="170"/>
        <v>Balans</v>
      </c>
      <c r="H952" s="38" t="str">
        <f t="shared" si="165"/>
        <v>BEiv</v>
      </c>
      <c r="I952" s="38" t="str">
        <f t="shared" si="171"/>
        <v>EIGEN VERMOGEN</v>
      </c>
      <c r="J952" s="38" t="str">
        <f t="shared" si="166"/>
        <v>BEivWer</v>
      </c>
      <c r="K952" s="38" t="str">
        <f t="shared" si="172"/>
        <v>Wettelijke reserves</v>
      </c>
      <c r="L952" s="38" t="str">
        <f t="shared" si="167"/>
        <v>BEivWerRvl</v>
      </c>
      <c r="M952" s="38" t="str">
        <f t="shared" si="173"/>
        <v>Reserve voor leningen verstrekt met het oog op het verkrijgen van eigen aandelen</v>
      </c>
      <c r="N952" s="38" t="str">
        <f t="shared" si="168"/>
        <v>BEivWerRvlOvm</v>
      </c>
      <c r="O952" s="38" t="str">
        <f t="shared" si="174"/>
        <v>Overige mutaties reserve voor leningen verstrekt met het oog op het verkrijgen van eigen aandelen</v>
      </c>
      <c r="V952" s="37" t="str">
        <f t="shared" si="169"/>
        <v/>
      </c>
    </row>
    <row r="953" spans="1:22" x14ac:dyDescent="0.25">
      <c r="A953" s="49" t="s">
        <v>1990</v>
      </c>
      <c r="B953" s="50" t="s">
        <v>1991</v>
      </c>
      <c r="C953" s="49" t="s">
        <v>1992</v>
      </c>
      <c r="D953" s="61" t="s">
        <v>24</v>
      </c>
      <c r="E953" s="62">
        <v>4</v>
      </c>
      <c r="F953" s="38" t="str">
        <f t="shared" si="164"/>
        <v>B</v>
      </c>
      <c r="G953" s="38" t="str">
        <f t="shared" si="170"/>
        <v>Balans</v>
      </c>
      <c r="H953" s="38" t="str">
        <f t="shared" si="165"/>
        <v>BEiv</v>
      </c>
      <c r="I953" s="38" t="str">
        <f t="shared" si="171"/>
        <v>EIGEN VERMOGEN</v>
      </c>
      <c r="J953" s="38" t="str">
        <f t="shared" si="166"/>
        <v>BEivWer</v>
      </c>
      <c r="K953" s="38" t="str">
        <f t="shared" si="172"/>
        <v>Wettelijke reserves</v>
      </c>
      <c r="L953" s="38" t="str">
        <f t="shared" si="167"/>
        <v>BEivWerRvg</v>
      </c>
      <c r="M953" s="38" t="str">
        <f t="shared" si="173"/>
        <v>Reserve voor geactiveerde kosten van oprichting en uitgifte van aandelen</v>
      </c>
      <c r="N953" s="38" t="str">
        <f t="shared" si="168"/>
        <v/>
      </c>
      <c r="O953" s="38" t="str">
        <f t="shared" si="174"/>
        <v/>
      </c>
      <c r="V953" s="37" t="str">
        <f t="shared" si="169"/>
        <v/>
      </c>
    </row>
    <row r="954" spans="1:22" x14ac:dyDescent="0.25">
      <c r="A954" s="54" t="s">
        <v>1993</v>
      </c>
      <c r="B954" s="55">
        <v>504050.01</v>
      </c>
      <c r="C954" s="54" t="s">
        <v>1994</v>
      </c>
      <c r="D954" s="56" t="s">
        <v>24</v>
      </c>
      <c r="E954" s="57">
        <v>5</v>
      </c>
      <c r="F954" s="38" t="str">
        <f t="shared" si="164"/>
        <v>B</v>
      </c>
      <c r="G954" s="38" t="str">
        <f t="shared" si="170"/>
        <v>Balans</v>
      </c>
      <c r="H954" s="38" t="str">
        <f t="shared" si="165"/>
        <v>BEiv</v>
      </c>
      <c r="I954" s="38" t="str">
        <f t="shared" si="171"/>
        <v>EIGEN VERMOGEN</v>
      </c>
      <c r="J954" s="38" t="str">
        <f t="shared" si="166"/>
        <v>BEivWer</v>
      </c>
      <c r="K954" s="38" t="str">
        <f t="shared" si="172"/>
        <v>Wettelijke reserves</v>
      </c>
      <c r="L954" s="38" t="str">
        <f t="shared" si="167"/>
        <v>BEivWerRvg</v>
      </c>
      <c r="M954" s="38" t="str">
        <f t="shared" si="173"/>
        <v>Reserve voor geactiveerde kosten van oprichting en uitgifte van aandelen</v>
      </c>
      <c r="N954" s="38" t="str">
        <f t="shared" si="168"/>
        <v>BEivWerRvgBeg</v>
      </c>
      <c r="O954" s="38" t="str">
        <f t="shared" si="174"/>
        <v>Beginbalans reserve voor geactiveerde kosten van oprichting en uitgifte van aandelen</v>
      </c>
      <c r="V954" s="37" t="str">
        <f t="shared" si="169"/>
        <v/>
      </c>
    </row>
    <row r="955" spans="1:22" x14ac:dyDescent="0.25">
      <c r="A955" s="54" t="s">
        <v>1995</v>
      </c>
      <c r="B955" s="55">
        <v>504050.02</v>
      </c>
      <c r="C955" s="54" t="s">
        <v>1996</v>
      </c>
      <c r="D955" s="56" t="s">
        <v>24</v>
      </c>
      <c r="E955" s="57">
        <v>5</v>
      </c>
      <c r="F955" s="38" t="str">
        <f t="shared" si="164"/>
        <v>B</v>
      </c>
      <c r="G955" s="38" t="str">
        <f t="shared" si="170"/>
        <v>Balans</v>
      </c>
      <c r="H955" s="38" t="str">
        <f t="shared" si="165"/>
        <v>BEiv</v>
      </c>
      <c r="I955" s="38" t="str">
        <f t="shared" si="171"/>
        <v>EIGEN VERMOGEN</v>
      </c>
      <c r="J955" s="38" t="str">
        <f t="shared" si="166"/>
        <v>BEivWer</v>
      </c>
      <c r="K955" s="38" t="str">
        <f t="shared" si="172"/>
        <v>Wettelijke reserves</v>
      </c>
      <c r="L955" s="38" t="str">
        <f t="shared" si="167"/>
        <v>BEivWerRvg</v>
      </c>
      <c r="M955" s="38" t="str">
        <f t="shared" si="173"/>
        <v>Reserve voor geactiveerde kosten van oprichting en uitgifte van aandelen</v>
      </c>
      <c r="N955" s="38" t="str">
        <f t="shared" si="168"/>
        <v>BEivWerRvgDot</v>
      </c>
      <c r="O955" s="38" t="str">
        <f t="shared" si="174"/>
        <v>Dotatie reserve voor geactiveerde kosten van oprichting en uitgifte van aandelen</v>
      </c>
      <c r="V955" s="37" t="str">
        <f t="shared" si="169"/>
        <v/>
      </c>
    </row>
    <row r="956" spans="1:22" x14ac:dyDescent="0.25">
      <c r="A956" s="54" t="s">
        <v>1997</v>
      </c>
      <c r="B956" s="55">
        <v>504050.03</v>
      </c>
      <c r="C956" s="54" t="s">
        <v>1998</v>
      </c>
      <c r="D956" s="56" t="s">
        <v>10</v>
      </c>
      <c r="E956" s="57">
        <v>5</v>
      </c>
      <c r="F956" s="38" t="str">
        <f t="shared" si="164"/>
        <v>B</v>
      </c>
      <c r="G956" s="38" t="str">
        <f t="shared" si="170"/>
        <v>Balans</v>
      </c>
      <c r="H956" s="38" t="str">
        <f t="shared" si="165"/>
        <v>BEiv</v>
      </c>
      <c r="I956" s="38" t="str">
        <f t="shared" si="171"/>
        <v>EIGEN VERMOGEN</v>
      </c>
      <c r="J956" s="38" t="str">
        <f t="shared" si="166"/>
        <v>BEivWer</v>
      </c>
      <c r="K956" s="38" t="str">
        <f t="shared" si="172"/>
        <v>Wettelijke reserves</v>
      </c>
      <c r="L956" s="38" t="str">
        <f t="shared" si="167"/>
        <v>BEivWerRvg</v>
      </c>
      <c r="M956" s="38" t="str">
        <f t="shared" si="173"/>
        <v>Reserve voor geactiveerde kosten van oprichting en uitgifte van aandelen</v>
      </c>
      <c r="N956" s="38" t="str">
        <f t="shared" si="168"/>
        <v>BEivWerRvgOnt</v>
      </c>
      <c r="O956" s="38" t="str">
        <f t="shared" si="174"/>
        <v>Onttrekking reserve voor geactiveerde kosten van oprichting en uitgifte van aandelen</v>
      </c>
      <c r="V956" s="37" t="str">
        <f t="shared" si="169"/>
        <v/>
      </c>
    </row>
    <row r="957" spans="1:22" x14ac:dyDescent="0.25">
      <c r="A957" s="54" t="s">
        <v>1999</v>
      </c>
      <c r="B957" s="55">
        <v>504050.04</v>
      </c>
      <c r="C957" s="54" t="s">
        <v>2000</v>
      </c>
      <c r="D957" s="56" t="s">
        <v>24</v>
      </c>
      <c r="E957" s="57">
        <v>5</v>
      </c>
      <c r="F957" s="38" t="str">
        <f t="shared" si="164"/>
        <v>B</v>
      </c>
      <c r="G957" s="38" t="str">
        <f t="shared" si="170"/>
        <v>Balans</v>
      </c>
      <c r="H957" s="38" t="str">
        <f t="shared" si="165"/>
        <v>BEiv</v>
      </c>
      <c r="I957" s="38" t="str">
        <f t="shared" si="171"/>
        <v>EIGEN VERMOGEN</v>
      </c>
      <c r="J957" s="38" t="str">
        <f t="shared" si="166"/>
        <v>BEivWer</v>
      </c>
      <c r="K957" s="38" t="str">
        <f t="shared" si="172"/>
        <v>Wettelijke reserves</v>
      </c>
      <c r="L957" s="38" t="str">
        <f t="shared" si="167"/>
        <v>BEivWerRvg</v>
      </c>
      <c r="M957" s="38" t="str">
        <f t="shared" si="173"/>
        <v>Reserve voor geactiveerde kosten van oprichting en uitgifte van aandelen</v>
      </c>
      <c r="N957" s="38" t="str">
        <f t="shared" si="168"/>
        <v>BEivWerRvgOvm</v>
      </c>
      <c r="O957" s="38" t="str">
        <f t="shared" si="174"/>
        <v>Overige mutaties reserve voor geactiveerde kosten van oprichting en uitgifte van aandelen</v>
      </c>
      <c r="V957" s="37" t="str">
        <f t="shared" si="169"/>
        <v/>
      </c>
    </row>
    <row r="958" spans="1:22" x14ac:dyDescent="0.25">
      <c r="A958" s="49" t="s">
        <v>2001</v>
      </c>
      <c r="B958" s="50" t="s">
        <v>2002</v>
      </c>
      <c r="C958" s="49" t="s">
        <v>2003</v>
      </c>
      <c r="D958" s="61" t="s">
        <v>24</v>
      </c>
      <c r="E958" s="62">
        <v>4</v>
      </c>
      <c r="F958" s="38" t="str">
        <f t="shared" si="164"/>
        <v>B</v>
      </c>
      <c r="G958" s="38" t="str">
        <f t="shared" si="170"/>
        <v>Balans</v>
      </c>
      <c r="H958" s="38" t="str">
        <f t="shared" si="165"/>
        <v>BEiv</v>
      </c>
      <c r="I958" s="38" t="str">
        <f t="shared" si="171"/>
        <v>EIGEN VERMOGEN</v>
      </c>
      <c r="J958" s="38" t="str">
        <f t="shared" si="166"/>
        <v>BEivWer</v>
      </c>
      <c r="K958" s="38" t="str">
        <f t="shared" si="172"/>
        <v>Wettelijke reserves</v>
      </c>
      <c r="L958" s="38" t="str">
        <f t="shared" si="167"/>
        <v>BEivWerRgk</v>
      </c>
      <c r="M958" s="38" t="str">
        <f t="shared" si="173"/>
        <v>Reserve voor geactiveerde kosten van onderzoek en ontwikkeling</v>
      </c>
      <c r="N958" s="38" t="str">
        <f t="shared" si="168"/>
        <v/>
      </c>
      <c r="O958" s="38" t="str">
        <f t="shared" si="174"/>
        <v/>
      </c>
      <c r="V958" s="37" t="str">
        <f t="shared" si="169"/>
        <v/>
      </c>
    </row>
    <row r="959" spans="1:22" x14ac:dyDescent="0.25">
      <c r="A959" s="54" t="s">
        <v>2004</v>
      </c>
      <c r="B959" s="55">
        <v>504060.01</v>
      </c>
      <c r="C959" s="54" t="s">
        <v>2005</v>
      </c>
      <c r="D959" s="56" t="s">
        <v>24</v>
      </c>
      <c r="E959" s="57">
        <v>5</v>
      </c>
      <c r="F959" s="38" t="str">
        <f t="shared" si="164"/>
        <v>B</v>
      </c>
      <c r="G959" s="38" t="str">
        <f t="shared" si="170"/>
        <v>Balans</v>
      </c>
      <c r="H959" s="38" t="str">
        <f t="shared" si="165"/>
        <v>BEiv</v>
      </c>
      <c r="I959" s="38" t="str">
        <f t="shared" si="171"/>
        <v>EIGEN VERMOGEN</v>
      </c>
      <c r="J959" s="38" t="str">
        <f t="shared" si="166"/>
        <v>BEivWer</v>
      </c>
      <c r="K959" s="38" t="str">
        <f t="shared" si="172"/>
        <v>Wettelijke reserves</v>
      </c>
      <c r="L959" s="38" t="str">
        <f t="shared" si="167"/>
        <v>BEivWerRgk</v>
      </c>
      <c r="M959" s="38" t="str">
        <f t="shared" si="173"/>
        <v>Reserve voor geactiveerde kosten van onderzoek en ontwikkeling</v>
      </c>
      <c r="N959" s="38" t="str">
        <f t="shared" si="168"/>
        <v>BEivWerRgkBeg</v>
      </c>
      <c r="O959" s="38" t="str">
        <f t="shared" si="174"/>
        <v>Beginbalans reserve voor geactiveerde kosten van onderzoek en ontwikkeling</v>
      </c>
      <c r="V959" s="37" t="str">
        <f t="shared" si="169"/>
        <v/>
      </c>
    </row>
    <row r="960" spans="1:22" x14ac:dyDescent="0.25">
      <c r="A960" s="54" t="s">
        <v>2006</v>
      </c>
      <c r="B960" s="55">
        <v>504060.02</v>
      </c>
      <c r="C960" s="54" t="s">
        <v>2007</v>
      </c>
      <c r="D960" s="56" t="s">
        <v>24</v>
      </c>
      <c r="E960" s="57">
        <v>5</v>
      </c>
      <c r="F960" s="38" t="str">
        <f t="shared" si="164"/>
        <v>B</v>
      </c>
      <c r="G960" s="38" t="str">
        <f t="shared" si="170"/>
        <v>Balans</v>
      </c>
      <c r="H960" s="38" t="str">
        <f t="shared" si="165"/>
        <v>BEiv</v>
      </c>
      <c r="I960" s="38" t="str">
        <f t="shared" si="171"/>
        <v>EIGEN VERMOGEN</v>
      </c>
      <c r="J960" s="38" t="str">
        <f t="shared" si="166"/>
        <v>BEivWer</v>
      </c>
      <c r="K960" s="38" t="str">
        <f t="shared" si="172"/>
        <v>Wettelijke reserves</v>
      </c>
      <c r="L960" s="38" t="str">
        <f t="shared" si="167"/>
        <v>BEivWerRgk</v>
      </c>
      <c r="M960" s="38" t="str">
        <f t="shared" si="173"/>
        <v>Reserve voor geactiveerde kosten van onderzoek en ontwikkeling</v>
      </c>
      <c r="N960" s="38" t="str">
        <f t="shared" si="168"/>
        <v>BEivWerRgkDot</v>
      </c>
      <c r="O960" s="38" t="str">
        <f t="shared" si="174"/>
        <v>Dotatie reserve voor geactiveerde kosten van onderzoek en ontwikkeling</v>
      </c>
      <c r="V960" s="37" t="str">
        <f t="shared" si="169"/>
        <v/>
      </c>
    </row>
    <row r="961" spans="1:22" x14ac:dyDescent="0.25">
      <c r="A961" s="54" t="s">
        <v>2008</v>
      </c>
      <c r="B961" s="55">
        <v>504060.03</v>
      </c>
      <c r="C961" s="54" t="s">
        <v>2009</v>
      </c>
      <c r="D961" s="56" t="s">
        <v>10</v>
      </c>
      <c r="E961" s="57">
        <v>5</v>
      </c>
      <c r="F961" s="38" t="str">
        <f t="shared" si="164"/>
        <v>B</v>
      </c>
      <c r="G961" s="38" t="str">
        <f t="shared" si="170"/>
        <v>Balans</v>
      </c>
      <c r="H961" s="38" t="str">
        <f t="shared" si="165"/>
        <v>BEiv</v>
      </c>
      <c r="I961" s="38" t="str">
        <f t="shared" si="171"/>
        <v>EIGEN VERMOGEN</v>
      </c>
      <c r="J961" s="38" t="str">
        <f t="shared" si="166"/>
        <v>BEivWer</v>
      </c>
      <c r="K961" s="38" t="str">
        <f t="shared" si="172"/>
        <v>Wettelijke reserves</v>
      </c>
      <c r="L961" s="38" t="str">
        <f t="shared" si="167"/>
        <v>BEivWerRgk</v>
      </c>
      <c r="M961" s="38" t="str">
        <f t="shared" si="173"/>
        <v>Reserve voor geactiveerde kosten van onderzoek en ontwikkeling</v>
      </c>
      <c r="N961" s="38" t="str">
        <f t="shared" si="168"/>
        <v>BEivWerRgkOnt</v>
      </c>
      <c r="O961" s="38" t="str">
        <f t="shared" si="174"/>
        <v>Onttrekking reserve voor geactiveerde kosten van onderzoek en ontwikkeling</v>
      </c>
      <c r="V961" s="37" t="str">
        <f t="shared" si="169"/>
        <v/>
      </c>
    </row>
    <row r="962" spans="1:22" x14ac:dyDescent="0.25">
      <c r="A962" s="54" t="s">
        <v>2010</v>
      </c>
      <c r="B962" s="55">
        <v>504060.04</v>
      </c>
      <c r="C962" s="54" t="s">
        <v>2011</v>
      </c>
      <c r="D962" s="56" t="s">
        <v>24</v>
      </c>
      <c r="E962" s="57">
        <v>5</v>
      </c>
      <c r="F962" s="38" t="str">
        <f t="shared" si="164"/>
        <v>B</v>
      </c>
      <c r="G962" s="38" t="str">
        <f t="shared" si="170"/>
        <v>Balans</v>
      </c>
      <c r="H962" s="38" t="str">
        <f t="shared" si="165"/>
        <v>BEiv</v>
      </c>
      <c r="I962" s="38" t="str">
        <f t="shared" si="171"/>
        <v>EIGEN VERMOGEN</v>
      </c>
      <c r="J962" s="38" t="str">
        <f t="shared" si="166"/>
        <v>BEivWer</v>
      </c>
      <c r="K962" s="38" t="str">
        <f t="shared" si="172"/>
        <v>Wettelijke reserves</v>
      </c>
      <c r="L962" s="38" t="str">
        <f t="shared" si="167"/>
        <v>BEivWerRgk</v>
      </c>
      <c r="M962" s="38" t="str">
        <f t="shared" si="173"/>
        <v>Reserve voor geactiveerde kosten van onderzoek en ontwikkeling</v>
      </c>
      <c r="N962" s="38" t="str">
        <f t="shared" si="168"/>
        <v>BEivWerRgkOvm</v>
      </c>
      <c r="O962" s="38" t="str">
        <f t="shared" si="174"/>
        <v>Overige mutaties reserve voor geactiveerde kosten van onderzoek en ontwikkeling</v>
      </c>
      <c r="V962" s="37" t="str">
        <f t="shared" si="169"/>
        <v/>
      </c>
    </row>
    <row r="963" spans="1:22" x14ac:dyDescent="0.25">
      <c r="A963" s="49" t="s">
        <v>2012</v>
      </c>
      <c r="B963" s="50" t="s">
        <v>2013</v>
      </c>
      <c r="C963" s="49" t="s">
        <v>2014</v>
      </c>
      <c r="D963" s="61" t="s">
        <v>24</v>
      </c>
      <c r="E963" s="62">
        <v>4</v>
      </c>
      <c r="F963" s="38" t="str">
        <f t="shared" si="164"/>
        <v>B</v>
      </c>
      <c r="G963" s="38" t="str">
        <f t="shared" si="170"/>
        <v>Balans</v>
      </c>
      <c r="H963" s="38" t="str">
        <f t="shared" si="165"/>
        <v>BEiv</v>
      </c>
      <c r="I963" s="38" t="str">
        <f t="shared" si="171"/>
        <v>EIGEN VERMOGEN</v>
      </c>
      <c r="J963" s="38" t="str">
        <f t="shared" si="166"/>
        <v>BEivWer</v>
      </c>
      <c r="K963" s="38" t="str">
        <f t="shared" si="172"/>
        <v>Wettelijke reserves</v>
      </c>
      <c r="L963" s="38" t="str">
        <f t="shared" si="167"/>
        <v>BEivWerRed</v>
      </c>
      <c r="M963" s="38" t="str">
        <f t="shared" si="173"/>
        <v>Reserve deelnemingen</v>
      </c>
      <c r="N963" s="38" t="str">
        <f t="shared" si="168"/>
        <v/>
      </c>
      <c r="O963" s="38" t="str">
        <f t="shared" si="174"/>
        <v/>
      </c>
      <c r="V963" s="37" t="str">
        <f t="shared" si="169"/>
        <v/>
      </c>
    </row>
    <row r="964" spans="1:22" x14ac:dyDescent="0.25">
      <c r="A964" s="54" t="s">
        <v>2015</v>
      </c>
      <c r="B964" s="55">
        <v>504070.01</v>
      </c>
      <c r="C964" s="54" t="s">
        <v>2016</v>
      </c>
      <c r="D964" s="56" t="s">
        <v>24</v>
      </c>
      <c r="E964" s="57">
        <v>5</v>
      </c>
      <c r="F964" s="38" t="str">
        <f t="shared" si="164"/>
        <v>B</v>
      </c>
      <c r="G964" s="38" t="str">
        <f t="shared" si="170"/>
        <v>Balans</v>
      </c>
      <c r="H964" s="38" t="str">
        <f t="shared" si="165"/>
        <v>BEiv</v>
      </c>
      <c r="I964" s="38" t="str">
        <f t="shared" si="171"/>
        <v>EIGEN VERMOGEN</v>
      </c>
      <c r="J964" s="38" t="str">
        <f t="shared" si="166"/>
        <v>BEivWer</v>
      </c>
      <c r="K964" s="38" t="str">
        <f t="shared" si="172"/>
        <v>Wettelijke reserves</v>
      </c>
      <c r="L964" s="38" t="str">
        <f t="shared" si="167"/>
        <v>BEivWerRed</v>
      </c>
      <c r="M964" s="38" t="str">
        <f t="shared" si="173"/>
        <v>Reserve deelnemingen</v>
      </c>
      <c r="N964" s="38" t="str">
        <f t="shared" si="168"/>
        <v>BEivWerRedBeg</v>
      </c>
      <c r="O964" s="38" t="str">
        <f t="shared" si="174"/>
        <v>Beginbalans reserve deelnemingen</v>
      </c>
      <c r="V964" s="37" t="str">
        <f t="shared" si="169"/>
        <v/>
      </c>
    </row>
    <row r="965" spans="1:22" x14ac:dyDescent="0.25">
      <c r="A965" s="54" t="s">
        <v>2017</v>
      </c>
      <c r="B965" s="55">
        <v>504070.02</v>
      </c>
      <c r="C965" s="54" t="s">
        <v>2018</v>
      </c>
      <c r="D965" s="56" t="s">
        <v>24</v>
      </c>
      <c r="E965" s="57">
        <v>5</v>
      </c>
      <c r="F965" s="38" t="str">
        <f t="shared" si="164"/>
        <v>B</v>
      </c>
      <c r="G965" s="38" t="str">
        <f t="shared" si="170"/>
        <v>Balans</v>
      </c>
      <c r="H965" s="38" t="str">
        <f t="shared" si="165"/>
        <v>BEiv</v>
      </c>
      <c r="I965" s="38" t="str">
        <f t="shared" si="171"/>
        <v>EIGEN VERMOGEN</v>
      </c>
      <c r="J965" s="38" t="str">
        <f t="shared" si="166"/>
        <v>BEivWer</v>
      </c>
      <c r="K965" s="38" t="str">
        <f t="shared" si="172"/>
        <v>Wettelijke reserves</v>
      </c>
      <c r="L965" s="38" t="str">
        <f t="shared" si="167"/>
        <v>BEivWerRed</v>
      </c>
      <c r="M965" s="38" t="str">
        <f t="shared" si="173"/>
        <v>Reserve deelnemingen</v>
      </c>
      <c r="N965" s="38" t="str">
        <f t="shared" si="168"/>
        <v>BEivWerRedDot</v>
      </c>
      <c r="O965" s="38" t="str">
        <f t="shared" si="174"/>
        <v>Dotatie reserve deelnemingen</v>
      </c>
      <c r="V965" s="37" t="str">
        <f t="shared" si="169"/>
        <v/>
      </c>
    </row>
    <row r="966" spans="1:22" x14ac:dyDescent="0.25">
      <c r="A966" s="54" t="s">
        <v>2019</v>
      </c>
      <c r="B966" s="55">
        <v>504070.03</v>
      </c>
      <c r="C966" s="54" t="s">
        <v>2020</v>
      </c>
      <c r="D966" s="56" t="s">
        <v>10</v>
      </c>
      <c r="E966" s="57">
        <v>5</v>
      </c>
      <c r="F966" s="38" t="str">
        <f t="shared" si="164"/>
        <v>B</v>
      </c>
      <c r="G966" s="38" t="str">
        <f t="shared" si="170"/>
        <v>Balans</v>
      </c>
      <c r="H966" s="38" t="str">
        <f t="shared" si="165"/>
        <v>BEiv</v>
      </c>
      <c r="I966" s="38" t="str">
        <f t="shared" si="171"/>
        <v>EIGEN VERMOGEN</v>
      </c>
      <c r="J966" s="38" t="str">
        <f t="shared" si="166"/>
        <v>BEivWer</v>
      </c>
      <c r="K966" s="38" t="str">
        <f t="shared" si="172"/>
        <v>Wettelijke reserves</v>
      </c>
      <c r="L966" s="38" t="str">
        <f t="shared" si="167"/>
        <v>BEivWerRed</v>
      </c>
      <c r="M966" s="38" t="str">
        <f t="shared" si="173"/>
        <v>Reserve deelnemingen</v>
      </c>
      <c r="N966" s="38" t="str">
        <f t="shared" si="168"/>
        <v>BEivWerRedOnt</v>
      </c>
      <c r="O966" s="38" t="str">
        <f t="shared" si="174"/>
        <v>Onttrekking reserve deelnemingen</v>
      </c>
      <c r="V966" s="37" t="str">
        <f t="shared" si="169"/>
        <v/>
      </c>
    </row>
    <row r="967" spans="1:22" x14ac:dyDescent="0.25">
      <c r="A967" s="54" t="s">
        <v>2021</v>
      </c>
      <c r="B967" s="55">
        <v>504070.04</v>
      </c>
      <c r="C967" s="54" t="s">
        <v>2022</v>
      </c>
      <c r="D967" s="56" t="s">
        <v>24</v>
      </c>
      <c r="E967" s="57">
        <v>5</v>
      </c>
      <c r="F967" s="38" t="str">
        <f t="shared" si="164"/>
        <v>B</v>
      </c>
      <c r="G967" s="38" t="str">
        <f t="shared" si="170"/>
        <v>Balans</v>
      </c>
      <c r="H967" s="38" t="str">
        <f t="shared" si="165"/>
        <v>BEiv</v>
      </c>
      <c r="I967" s="38" t="str">
        <f t="shared" si="171"/>
        <v>EIGEN VERMOGEN</v>
      </c>
      <c r="J967" s="38" t="str">
        <f t="shared" si="166"/>
        <v>BEivWer</v>
      </c>
      <c r="K967" s="38" t="str">
        <f t="shared" si="172"/>
        <v>Wettelijke reserves</v>
      </c>
      <c r="L967" s="38" t="str">
        <f t="shared" si="167"/>
        <v>BEivWerRed</v>
      </c>
      <c r="M967" s="38" t="str">
        <f t="shared" si="173"/>
        <v>Reserve deelnemingen</v>
      </c>
      <c r="N967" s="38" t="str">
        <f t="shared" si="168"/>
        <v>BEivWerRedOvm</v>
      </c>
      <c r="O967" s="38" t="str">
        <f t="shared" si="174"/>
        <v>Overige mutaties reserve deelnemingen</v>
      </c>
      <c r="V967" s="37" t="str">
        <f t="shared" si="169"/>
        <v/>
      </c>
    </row>
    <row r="968" spans="1:22" x14ac:dyDescent="0.25">
      <c r="A968" s="49" t="s">
        <v>2023</v>
      </c>
      <c r="B968" s="50" t="s">
        <v>2024</v>
      </c>
      <c r="C968" s="49" t="s">
        <v>2025</v>
      </c>
      <c r="D968" s="61" t="s">
        <v>24</v>
      </c>
      <c r="E968" s="62">
        <v>4</v>
      </c>
      <c r="F968" s="38" t="str">
        <f t="shared" ref="F968:F1031" si="175">IF(LEN(A968)&gt;=1,LEFT(A968,1),"")</f>
        <v>B</v>
      </c>
      <c r="G968" s="38" t="str">
        <f t="shared" si="170"/>
        <v>Balans</v>
      </c>
      <c r="H968" s="38" t="str">
        <f t="shared" si="165"/>
        <v>BEiv</v>
      </c>
      <c r="I968" s="38" t="str">
        <f t="shared" si="171"/>
        <v>EIGEN VERMOGEN</v>
      </c>
      <c r="J968" s="38" t="str">
        <f t="shared" si="166"/>
        <v>BEivWer</v>
      </c>
      <c r="K968" s="38" t="str">
        <f t="shared" si="172"/>
        <v>Wettelijke reserves</v>
      </c>
      <c r="L968" s="38" t="str">
        <f t="shared" si="167"/>
        <v>BEivWerRvo</v>
      </c>
      <c r="M968" s="38" t="str">
        <f t="shared" si="173"/>
        <v>Reserve voor omrekeningsverschillen</v>
      </c>
      <c r="N968" s="38" t="str">
        <f t="shared" si="168"/>
        <v/>
      </c>
      <c r="O968" s="38" t="str">
        <f t="shared" si="174"/>
        <v/>
      </c>
      <c r="V968" s="37" t="str">
        <f t="shared" si="169"/>
        <v/>
      </c>
    </row>
    <row r="969" spans="1:22" x14ac:dyDescent="0.25">
      <c r="A969" s="54" t="s">
        <v>2026</v>
      </c>
      <c r="B969" s="55">
        <v>504080.01</v>
      </c>
      <c r="C969" s="54" t="s">
        <v>2027</v>
      </c>
      <c r="D969" s="56" t="s">
        <v>24</v>
      </c>
      <c r="E969" s="57">
        <v>5</v>
      </c>
      <c r="F969" s="38" t="str">
        <f t="shared" si="175"/>
        <v>B</v>
      </c>
      <c r="G969" s="38" t="str">
        <f t="shared" si="170"/>
        <v>Balans</v>
      </c>
      <c r="H969" s="38" t="str">
        <f t="shared" si="165"/>
        <v>BEiv</v>
      </c>
      <c r="I969" s="38" t="str">
        <f t="shared" si="171"/>
        <v>EIGEN VERMOGEN</v>
      </c>
      <c r="J969" s="38" t="str">
        <f t="shared" si="166"/>
        <v>BEivWer</v>
      </c>
      <c r="K969" s="38" t="str">
        <f t="shared" si="172"/>
        <v>Wettelijke reserves</v>
      </c>
      <c r="L969" s="38" t="str">
        <f t="shared" si="167"/>
        <v>BEivWerRvo</v>
      </c>
      <c r="M969" s="38" t="str">
        <f t="shared" si="173"/>
        <v>Reserve voor omrekeningsverschillen</v>
      </c>
      <c r="N969" s="38" t="str">
        <f t="shared" si="168"/>
        <v>BEivWerRvoBeg</v>
      </c>
      <c r="O969" s="38" t="str">
        <f t="shared" si="174"/>
        <v>Beginbalans reserve voor omrekeningsverschillen</v>
      </c>
      <c r="V969" s="37" t="str">
        <f t="shared" si="169"/>
        <v/>
      </c>
    </row>
    <row r="970" spans="1:22" x14ac:dyDescent="0.25">
      <c r="A970" s="54" t="s">
        <v>2028</v>
      </c>
      <c r="B970" s="55">
        <v>504080.02</v>
      </c>
      <c r="C970" s="54" t="s">
        <v>2029</v>
      </c>
      <c r="D970" s="56" t="s">
        <v>24</v>
      </c>
      <c r="E970" s="57">
        <v>5</v>
      </c>
      <c r="F970" s="38" t="str">
        <f t="shared" si="175"/>
        <v>B</v>
      </c>
      <c r="G970" s="38" t="str">
        <f t="shared" si="170"/>
        <v>Balans</v>
      </c>
      <c r="H970" s="38" t="str">
        <f t="shared" si="165"/>
        <v>BEiv</v>
      </c>
      <c r="I970" s="38" t="str">
        <f t="shared" si="171"/>
        <v>EIGEN VERMOGEN</v>
      </c>
      <c r="J970" s="38" t="str">
        <f t="shared" si="166"/>
        <v>BEivWer</v>
      </c>
      <c r="K970" s="38" t="str">
        <f t="shared" si="172"/>
        <v>Wettelijke reserves</v>
      </c>
      <c r="L970" s="38" t="str">
        <f t="shared" si="167"/>
        <v>BEivWerRvo</v>
      </c>
      <c r="M970" s="38" t="str">
        <f t="shared" si="173"/>
        <v>Reserve voor omrekeningsverschillen</v>
      </c>
      <c r="N970" s="38" t="str">
        <f t="shared" si="168"/>
        <v>BEivWerRvoDot</v>
      </c>
      <c r="O970" s="38" t="str">
        <f t="shared" si="174"/>
        <v>Dotatie reserve voor omrekeningsverschillen</v>
      </c>
      <c r="V970" s="37" t="str">
        <f t="shared" si="169"/>
        <v/>
      </c>
    </row>
    <row r="971" spans="1:22" x14ac:dyDescent="0.25">
      <c r="A971" s="54" t="s">
        <v>2030</v>
      </c>
      <c r="B971" s="55">
        <v>504080.03</v>
      </c>
      <c r="C971" s="54" t="s">
        <v>2031</v>
      </c>
      <c r="D971" s="56" t="s">
        <v>10</v>
      </c>
      <c r="E971" s="57">
        <v>5</v>
      </c>
      <c r="F971" s="38" t="str">
        <f t="shared" si="175"/>
        <v>B</v>
      </c>
      <c r="G971" s="38" t="str">
        <f t="shared" si="170"/>
        <v>Balans</v>
      </c>
      <c r="H971" s="38" t="str">
        <f t="shared" si="165"/>
        <v>BEiv</v>
      </c>
      <c r="I971" s="38" t="str">
        <f t="shared" si="171"/>
        <v>EIGEN VERMOGEN</v>
      </c>
      <c r="J971" s="38" t="str">
        <f t="shared" si="166"/>
        <v>BEivWer</v>
      </c>
      <c r="K971" s="38" t="str">
        <f t="shared" si="172"/>
        <v>Wettelijke reserves</v>
      </c>
      <c r="L971" s="38" t="str">
        <f t="shared" si="167"/>
        <v>BEivWerRvo</v>
      </c>
      <c r="M971" s="38" t="str">
        <f t="shared" si="173"/>
        <v>Reserve voor omrekeningsverschillen</v>
      </c>
      <c r="N971" s="38" t="str">
        <f t="shared" si="168"/>
        <v>BEivWerRvoOnt</v>
      </c>
      <c r="O971" s="38" t="str">
        <f t="shared" si="174"/>
        <v>Onttrekking reserve voor omrekeningsverschillen</v>
      </c>
      <c r="V971" s="37" t="str">
        <f t="shared" si="169"/>
        <v/>
      </c>
    </row>
    <row r="972" spans="1:22" x14ac:dyDescent="0.25">
      <c r="A972" s="54" t="s">
        <v>2032</v>
      </c>
      <c r="B972" s="55">
        <v>504080.04</v>
      </c>
      <c r="C972" s="54" t="s">
        <v>2033</v>
      </c>
      <c r="D972" s="56" t="s">
        <v>24</v>
      </c>
      <c r="E972" s="57">
        <v>5</v>
      </c>
      <c r="F972" s="38" t="str">
        <f t="shared" si="175"/>
        <v>B</v>
      </c>
      <c r="G972" s="38" t="str">
        <f t="shared" si="170"/>
        <v>Balans</v>
      </c>
      <c r="H972" s="38" t="str">
        <f t="shared" si="165"/>
        <v>BEiv</v>
      </c>
      <c r="I972" s="38" t="str">
        <f t="shared" si="171"/>
        <v>EIGEN VERMOGEN</v>
      </c>
      <c r="J972" s="38" t="str">
        <f t="shared" si="166"/>
        <v>BEivWer</v>
      </c>
      <c r="K972" s="38" t="str">
        <f t="shared" si="172"/>
        <v>Wettelijke reserves</v>
      </c>
      <c r="L972" s="38" t="str">
        <f t="shared" si="167"/>
        <v>BEivWerRvo</v>
      </c>
      <c r="M972" s="38" t="str">
        <f t="shared" si="173"/>
        <v>Reserve voor omrekeningsverschillen</v>
      </c>
      <c r="N972" s="38" t="str">
        <f t="shared" si="168"/>
        <v>BEivWerRvoOvm</v>
      </c>
      <c r="O972" s="38" t="str">
        <f t="shared" si="174"/>
        <v>Overige mutaties reserve voor omrekeningsverschillen</v>
      </c>
      <c r="V972" s="37" t="str">
        <f t="shared" si="169"/>
        <v/>
      </c>
    </row>
    <row r="973" spans="1:22" x14ac:dyDescent="0.25">
      <c r="A973" s="43" t="s">
        <v>2034</v>
      </c>
      <c r="B973" s="44" t="s">
        <v>2035</v>
      </c>
      <c r="C973" s="43" t="s">
        <v>2036</v>
      </c>
      <c r="D973" s="45" t="s">
        <v>24</v>
      </c>
      <c r="E973" s="46">
        <v>3</v>
      </c>
      <c r="F973" s="38" t="str">
        <f t="shared" si="175"/>
        <v>B</v>
      </c>
      <c r="G973" s="38" t="str">
        <f t="shared" si="170"/>
        <v>Balans</v>
      </c>
      <c r="H973" s="38" t="str">
        <f t="shared" si="165"/>
        <v>BEiv</v>
      </c>
      <c r="I973" s="38" t="str">
        <f t="shared" si="171"/>
        <v>EIGEN VERMOGEN</v>
      </c>
      <c r="J973" s="38" t="str">
        <f t="shared" si="166"/>
        <v>BEivStr</v>
      </c>
      <c r="K973" s="38" t="str">
        <f t="shared" si="172"/>
        <v>Statutaire reserves</v>
      </c>
      <c r="L973" s="38" t="str">
        <f t="shared" si="167"/>
        <v/>
      </c>
      <c r="M973" s="38" t="str">
        <f t="shared" si="173"/>
        <v/>
      </c>
      <c r="N973" s="38" t="str">
        <f t="shared" si="168"/>
        <v/>
      </c>
      <c r="O973" s="38" t="str">
        <f t="shared" si="174"/>
        <v/>
      </c>
      <c r="V973" s="37" t="str">
        <f t="shared" si="169"/>
        <v/>
      </c>
    </row>
    <row r="974" spans="1:22" x14ac:dyDescent="0.25">
      <c r="A974" s="49" t="s">
        <v>2037</v>
      </c>
      <c r="B974" s="50" t="s">
        <v>2038</v>
      </c>
      <c r="C974" s="49" t="s">
        <v>2039</v>
      </c>
      <c r="D974" s="61" t="s">
        <v>24</v>
      </c>
      <c r="E974" s="62">
        <v>4</v>
      </c>
      <c r="F974" s="38" t="str">
        <f t="shared" si="175"/>
        <v>B</v>
      </c>
      <c r="G974" s="38" t="str">
        <f t="shared" si="170"/>
        <v>Balans</v>
      </c>
      <c r="H974" s="38" t="str">
        <f t="shared" ref="H974:H1037" si="176">IF(LEN(A974)&gt;=4,LEFT(A974,4),"")</f>
        <v>BEiv</v>
      </c>
      <c r="I974" s="38" t="str">
        <f t="shared" si="171"/>
        <v>EIGEN VERMOGEN</v>
      </c>
      <c r="J974" s="38" t="str">
        <f t="shared" ref="J974:J1037" si="177">IF(LEN(A974)&gt;=7,LEFT(A974,7),"")</f>
        <v>BEivStr</v>
      </c>
      <c r="K974" s="38" t="str">
        <f t="shared" si="172"/>
        <v>Statutaire reserves</v>
      </c>
      <c r="L974" s="38" t="str">
        <f t="shared" ref="L974:L1037" si="178">IF(LEN(A974)&gt;=10,LEFT(A974,10),"")</f>
        <v>BEivStrCon</v>
      </c>
      <c r="M974" s="38" t="str">
        <f t="shared" si="173"/>
        <v>Continuïteitsreserve</v>
      </c>
      <c r="N974" s="38" t="str">
        <f t="shared" ref="N974:N1037" si="179">IF(LEN(A974)&gt;=13,LEFT(A974,13),"")</f>
        <v/>
      </c>
      <c r="O974" s="38" t="str">
        <f t="shared" si="174"/>
        <v/>
      </c>
      <c r="V974" s="37" t="str">
        <f t="shared" si="169"/>
        <v/>
      </c>
    </row>
    <row r="975" spans="1:22" x14ac:dyDescent="0.25">
      <c r="A975" s="54" t="s">
        <v>2040</v>
      </c>
      <c r="B975" s="55">
        <v>505010.01</v>
      </c>
      <c r="C975" s="54" t="s">
        <v>2041</v>
      </c>
      <c r="D975" s="56" t="s">
        <v>24</v>
      </c>
      <c r="E975" s="57">
        <v>5</v>
      </c>
      <c r="F975" s="38" t="str">
        <f t="shared" si="175"/>
        <v>B</v>
      </c>
      <c r="G975" s="38" t="str">
        <f t="shared" si="170"/>
        <v>Balans</v>
      </c>
      <c r="H975" s="38" t="str">
        <f t="shared" si="176"/>
        <v>BEiv</v>
      </c>
      <c r="I975" s="38" t="str">
        <f t="shared" si="171"/>
        <v>EIGEN VERMOGEN</v>
      </c>
      <c r="J975" s="38" t="str">
        <f t="shared" si="177"/>
        <v>BEivStr</v>
      </c>
      <c r="K975" s="38" t="str">
        <f t="shared" si="172"/>
        <v>Statutaire reserves</v>
      </c>
      <c r="L975" s="38" t="str">
        <f t="shared" si="178"/>
        <v>BEivStrCon</v>
      </c>
      <c r="M975" s="38" t="str">
        <f t="shared" si="173"/>
        <v>Continuïteitsreserve</v>
      </c>
      <c r="N975" s="38" t="str">
        <f t="shared" si="179"/>
        <v>BEivStrConBeg</v>
      </c>
      <c r="O975" s="38" t="str">
        <f t="shared" si="174"/>
        <v>Beginbalans continuïteitsreserve</v>
      </c>
      <c r="V975" s="37" t="str">
        <f t="shared" si="169"/>
        <v/>
      </c>
    </row>
    <row r="976" spans="1:22" x14ac:dyDescent="0.25">
      <c r="A976" s="54" t="s">
        <v>2042</v>
      </c>
      <c r="B976" s="55">
        <v>505010.02</v>
      </c>
      <c r="C976" s="54" t="s">
        <v>2043</v>
      </c>
      <c r="D976" s="56" t="s">
        <v>24</v>
      </c>
      <c r="E976" s="57">
        <v>5</v>
      </c>
      <c r="F976" s="38" t="str">
        <f t="shared" si="175"/>
        <v>B</v>
      </c>
      <c r="G976" s="38" t="str">
        <f t="shared" si="170"/>
        <v>Balans</v>
      </c>
      <c r="H976" s="38" t="str">
        <f t="shared" si="176"/>
        <v>BEiv</v>
      </c>
      <c r="I976" s="38" t="str">
        <f t="shared" si="171"/>
        <v>EIGEN VERMOGEN</v>
      </c>
      <c r="J976" s="38" t="str">
        <f t="shared" si="177"/>
        <v>BEivStr</v>
      </c>
      <c r="K976" s="38" t="str">
        <f t="shared" si="172"/>
        <v>Statutaire reserves</v>
      </c>
      <c r="L976" s="38" t="str">
        <f t="shared" si="178"/>
        <v>BEivStrCon</v>
      </c>
      <c r="M976" s="38" t="str">
        <f t="shared" si="173"/>
        <v>Continuïteitsreserve</v>
      </c>
      <c r="N976" s="38" t="str">
        <f t="shared" si="179"/>
        <v>BEivStrConDot</v>
      </c>
      <c r="O976" s="38" t="str">
        <f t="shared" si="174"/>
        <v>Dotatie continuïteitsreserve</v>
      </c>
      <c r="V976" s="37" t="str">
        <f t="shared" si="169"/>
        <v/>
      </c>
    </row>
    <row r="977" spans="1:22" x14ac:dyDescent="0.25">
      <c r="A977" s="54" t="s">
        <v>2044</v>
      </c>
      <c r="B977" s="55">
        <v>505010.03</v>
      </c>
      <c r="C977" s="54" t="s">
        <v>2045</v>
      </c>
      <c r="D977" s="56" t="s">
        <v>10</v>
      </c>
      <c r="E977" s="57">
        <v>5</v>
      </c>
      <c r="F977" s="38" t="str">
        <f t="shared" si="175"/>
        <v>B</v>
      </c>
      <c r="G977" s="38" t="str">
        <f t="shared" si="170"/>
        <v>Balans</v>
      </c>
      <c r="H977" s="38" t="str">
        <f t="shared" si="176"/>
        <v>BEiv</v>
      </c>
      <c r="I977" s="38" t="str">
        <f t="shared" si="171"/>
        <v>EIGEN VERMOGEN</v>
      </c>
      <c r="J977" s="38" t="str">
        <f t="shared" si="177"/>
        <v>BEivStr</v>
      </c>
      <c r="K977" s="38" t="str">
        <f t="shared" si="172"/>
        <v>Statutaire reserves</v>
      </c>
      <c r="L977" s="38" t="str">
        <f t="shared" si="178"/>
        <v>BEivStrCon</v>
      </c>
      <c r="M977" s="38" t="str">
        <f t="shared" si="173"/>
        <v>Continuïteitsreserve</v>
      </c>
      <c r="N977" s="38" t="str">
        <f t="shared" si="179"/>
        <v>BEivStrConOnt</v>
      </c>
      <c r="O977" s="38" t="str">
        <f t="shared" si="174"/>
        <v>Onttrekking continuïteitsreserve</v>
      </c>
      <c r="V977" s="37" t="str">
        <f t="shared" ref="V977:V1040" si="180">IF(COUNTIF(R:R,R977)=0,"",COUNTIF(R:R,R977))</f>
        <v/>
      </c>
    </row>
    <row r="978" spans="1:22" x14ac:dyDescent="0.25">
      <c r="A978" s="54" t="s">
        <v>2046</v>
      </c>
      <c r="B978" s="55">
        <v>505010.04</v>
      </c>
      <c r="C978" s="54" t="s">
        <v>2047</v>
      </c>
      <c r="D978" s="56" t="s">
        <v>24</v>
      </c>
      <c r="E978" s="57">
        <v>5</v>
      </c>
      <c r="F978" s="38" t="str">
        <f t="shared" si="175"/>
        <v>B</v>
      </c>
      <c r="G978" s="38" t="str">
        <f t="shared" si="170"/>
        <v>Balans</v>
      </c>
      <c r="H978" s="38" t="str">
        <f t="shared" si="176"/>
        <v>BEiv</v>
      </c>
      <c r="I978" s="38" t="str">
        <f t="shared" si="171"/>
        <v>EIGEN VERMOGEN</v>
      </c>
      <c r="J978" s="38" t="str">
        <f t="shared" si="177"/>
        <v>BEivStr</v>
      </c>
      <c r="K978" s="38" t="str">
        <f t="shared" si="172"/>
        <v>Statutaire reserves</v>
      </c>
      <c r="L978" s="38" t="str">
        <f t="shared" si="178"/>
        <v>BEivStrCon</v>
      </c>
      <c r="M978" s="38" t="str">
        <f t="shared" si="173"/>
        <v>Continuïteitsreserve</v>
      </c>
      <c r="N978" s="38" t="str">
        <f t="shared" si="179"/>
        <v>BEivStrConOvm</v>
      </c>
      <c r="O978" s="38" t="str">
        <f t="shared" si="174"/>
        <v>Overige mutaties continuïteitsreserve</v>
      </c>
      <c r="V978" s="37" t="str">
        <f t="shared" si="180"/>
        <v/>
      </c>
    </row>
    <row r="979" spans="1:22" x14ac:dyDescent="0.25">
      <c r="A979" s="49" t="s">
        <v>2048</v>
      </c>
      <c r="B979" s="50" t="s">
        <v>2049</v>
      </c>
      <c r="C979" s="49" t="s">
        <v>2050</v>
      </c>
      <c r="D979" s="61" t="s">
        <v>24</v>
      </c>
      <c r="E979" s="62">
        <v>4</v>
      </c>
      <c r="F979" s="38" t="str">
        <f t="shared" si="175"/>
        <v>B</v>
      </c>
      <c r="G979" s="38" t="str">
        <f t="shared" si="170"/>
        <v>Balans</v>
      </c>
      <c r="H979" s="38" t="str">
        <f t="shared" si="176"/>
        <v>BEiv</v>
      </c>
      <c r="I979" s="38" t="str">
        <f t="shared" si="171"/>
        <v>EIGEN VERMOGEN</v>
      </c>
      <c r="J979" s="38" t="str">
        <f t="shared" si="177"/>
        <v>BEivStr</v>
      </c>
      <c r="K979" s="38" t="str">
        <f t="shared" si="172"/>
        <v>Statutaire reserves</v>
      </c>
      <c r="L979" s="38" t="str">
        <f t="shared" si="178"/>
        <v>BEivStrBer</v>
      </c>
      <c r="M979" s="38" t="str">
        <f t="shared" si="173"/>
        <v>Bestemmingsreserve</v>
      </c>
      <c r="N979" s="38" t="str">
        <f t="shared" si="179"/>
        <v/>
      </c>
      <c r="O979" s="38" t="str">
        <f t="shared" si="174"/>
        <v/>
      </c>
      <c r="V979" s="37" t="str">
        <f t="shared" si="180"/>
        <v/>
      </c>
    </row>
    <row r="980" spans="1:22" x14ac:dyDescent="0.25">
      <c r="A980" s="54" t="s">
        <v>2051</v>
      </c>
      <c r="B980" s="55">
        <v>505020.01</v>
      </c>
      <c r="C980" s="54" t="s">
        <v>2052</v>
      </c>
      <c r="D980" s="56" t="s">
        <v>24</v>
      </c>
      <c r="E980" s="57">
        <v>5</v>
      </c>
      <c r="F980" s="38" t="str">
        <f t="shared" si="175"/>
        <v>B</v>
      </c>
      <c r="G980" s="38" t="str">
        <f t="shared" si="170"/>
        <v>Balans</v>
      </c>
      <c r="H980" s="38" t="str">
        <f t="shared" si="176"/>
        <v>BEiv</v>
      </c>
      <c r="I980" s="38" t="str">
        <f t="shared" si="171"/>
        <v>EIGEN VERMOGEN</v>
      </c>
      <c r="J980" s="38" t="str">
        <f t="shared" si="177"/>
        <v>BEivStr</v>
      </c>
      <c r="K980" s="38" t="str">
        <f t="shared" si="172"/>
        <v>Statutaire reserves</v>
      </c>
      <c r="L980" s="38" t="str">
        <f t="shared" si="178"/>
        <v>BEivStrBer</v>
      </c>
      <c r="M980" s="38" t="str">
        <f t="shared" si="173"/>
        <v>Bestemmingsreserve</v>
      </c>
      <c r="N980" s="38" t="str">
        <f t="shared" si="179"/>
        <v>BEivStrBerBeg</v>
      </c>
      <c r="O980" s="38" t="str">
        <f t="shared" si="174"/>
        <v>Beginbalans bestemmingsreserve</v>
      </c>
      <c r="V980" s="37" t="str">
        <f t="shared" si="180"/>
        <v/>
      </c>
    </row>
    <row r="981" spans="1:22" x14ac:dyDescent="0.25">
      <c r="A981" s="54" t="s">
        <v>2053</v>
      </c>
      <c r="B981" s="55">
        <v>505020.02</v>
      </c>
      <c r="C981" s="54" t="s">
        <v>2054</v>
      </c>
      <c r="D981" s="56" t="s">
        <v>24</v>
      </c>
      <c r="E981" s="57">
        <v>5</v>
      </c>
      <c r="F981" s="38" t="str">
        <f t="shared" si="175"/>
        <v>B</v>
      </c>
      <c r="G981" s="38" t="str">
        <f t="shared" si="170"/>
        <v>Balans</v>
      </c>
      <c r="H981" s="38" t="str">
        <f t="shared" si="176"/>
        <v>BEiv</v>
      </c>
      <c r="I981" s="38" t="str">
        <f t="shared" si="171"/>
        <v>EIGEN VERMOGEN</v>
      </c>
      <c r="J981" s="38" t="str">
        <f t="shared" si="177"/>
        <v>BEivStr</v>
      </c>
      <c r="K981" s="38" t="str">
        <f t="shared" si="172"/>
        <v>Statutaire reserves</v>
      </c>
      <c r="L981" s="38" t="str">
        <f t="shared" si="178"/>
        <v>BEivStrBer</v>
      </c>
      <c r="M981" s="38" t="str">
        <f t="shared" si="173"/>
        <v>Bestemmingsreserve</v>
      </c>
      <c r="N981" s="38" t="str">
        <f t="shared" si="179"/>
        <v>BEivStrBerDot</v>
      </c>
      <c r="O981" s="38" t="str">
        <f t="shared" si="174"/>
        <v>Dotatie bestemmingsreserve</v>
      </c>
      <c r="V981" s="37" t="str">
        <f t="shared" si="180"/>
        <v/>
      </c>
    </row>
    <row r="982" spans="1:22" x14ac:dyDescent="0.25">
      <c r="A982" s="54" t="s">
        <v>2055</v>
      </c>
      <c r="B982" s="55">
        <v>505020.03</v>
      </c>
      <c r="C982" s="54" t="s">
        <v>2056</v>
      </c>
      <c r="D982" s="56" t="s">
        <v>10</v>
      </c>
      <c r="E982" s="57">
        <v>5</v>
      </c>
      <c r="F982" s="38" t="str">
        <f t="shared" si="175"/>
        <v>B</v>
      </c>
      <c r="G982" s="38" t="str">
        <f t="shared" si="170"/>
        <v>Balans</v>
      </c>
      <c r="H982" s="38" t="str">
        <f t="shared" si="176"/>
        <v>BEiv</v>
      </c>
      <c r="I982" s="38" t="str">
        <f t="shared" si="171"/>
        <v>EIGEN VERMOGEN</v>
      </c>
      <c r="J982" s="38" t="str">
        <f t="shared" si="177"/>
        <v>BEivStr</v>
      </c>
      <c r="K982" s="38" t="str">
        <f t="shared" si="172"/>
        <v>Statutaire reserves</v>
      </c>
      <c r="L982" s="38" t="str">
        <f t="shared" si="178"/>
        <v>BEivStrBer</v>
      </c>
      <c r="M982" s="38" t="str">
        <f t="shared" si="173"/>
        <v>Bestemmingsreserve</v>
      </c>
      <c r="N982" s="38" t="str">
        <f t="shared" si="179"/>
        <v>BEivStrBerOnt</v>
      </c>
      <c r="O982" s="38" t="str">
        <f t="shared" si="174"/>
        <v>Onttrekking bestemmingsreserve</v>
      </c>
      <c r="V982" s="37" t="str">
        <f t="shared" si="180"/>
        <v/>
      </c>
    </row>
    <row r="983" spans="1:22" x14ac:dyDescent="0.25">
      <c r="A983" s="54" t="s">
        <v>2057</v>
      </c>
      <c r="B983" s="55">
        <v>505020.04</v>
      </c>
      <c r="C983" s="54" t="s">
        <v>2058</v>
      </c>
      <c r="D983" s="56" t="s">
        <v>24</v>
      </c>
      <c r="E983" s="57">
        <v>5</v>
      </c>
      <c r="F983" s="38" t="str">
        <f t="shared" si="175"/>
        <v>B</v>
      </c>
      <c r="G983" s="38" t="str">
        <f t="shared" si="170"/>
        <v>Balans</v>
      </c>
      <c r="H983" s="38" t="str">
        <f t="shared" si="176"/>
        <v>BEiv</v>
      </c>
      <c r="I983" s="38" t="str">
        <f t="shared" si="171"/>
        <v>EIGEN VERMOGEN</v>
      </c>
      <c r="J983" s="38" t="str">
        <f t="shared" si="177"/>
        <v>BEivStr</v>
      </c>
      <c r="K983" s="38" t="str">
        <f t="shared" si="172"/>
        <v>Statutaire reserves</v>
      </c>
      <c r="L983" s="38" t="str">
        <f t="shared" si="178"/>
        <v>BEivStrBer</v>
      </c>
      <c r="M983" s="38" t="str">
        <f t="shared" si="173"/>
        <v>Bestemmingsreserve</v>
      </c>
      <c r="N983" s="38" t="str">
        <f t="shared" si="179"/>
        <v>BEivStrBerOvm</v>
      </c>
      <c r="O983" s="38" t="str">
        <f t="shared" si="174"/>
        <v>Overige mutaties bestemmingsreserve</v>
      </c>
      <c r="V983" s="37" t="str">
        <f t="shared" si="180"/>
        <v/>
      </c>
    </row>
    <row r="984" spans="1:22" x14ac:dyDescent="0.25">
      <c r="A984" s="49" t="s">
        <v>2059</v>
      </c>
      <c r="B984" s="50" t="s">
        <v>2060</v>
      </c>
      <c r="C984" s="49" t="s">
        <v>2061</v>
      </c>
      <c r="D984" s="61" t="s">
        <v>24</v>
      </c>
      <c r="E984" s="62">
        <v>4</v>
      </c>
      <c r="F984" s="38" t="str">
        <f t="shared" si="175"/>
        <v>B</v>
      </c>
      <c r="G984" s="38" t="str">
        <f t="shared" si="170"/>
        <v>Balans</v>
      </c>
      <c r="H984" s="38" t="str">
        <f t="shared" si="176"/>
        <v>BEiv</v>
      </c>
      <c r="I984" s="38" t="str">
        <f t="shared" si="171"/>
        <v>EIGEN VERMOGEN</v>
      </c>
      <c r="J984" s="38" t="str">
        <f t="shared" si="177"/>
        <v>BEivStr</v>
      </c>
      <c r="K984" s="38" t="str">
        <f t="shared" si="172"/>
        <v>Statutaire reserves</v>
      </c>
      <c r="L984" s="38" t="str">
        <f t="shared" si="178"/>
        <v>BEivStrStr</v>
      </c>
      <c r="M984" s="38" t="str">
        <f t="shared" si="173"/>
        <v>Statutaire reserve</v>
      </c>
      <c r="N984" s="38" t="str">
        <f t="shared" si="179"/>
        <v/>
      </c>
      <c r="O984" s="38" t="str">
        <f t="shared" si="174"/>
        <v/>
      </c>
      <c r="V984" s="37" t="str">
        <f t="shared" si="180"/>
        <v/>
      </c>
    </row>
    <row r="985" spans="1:22" x14ac:dyDescent="0.25">
      <c r="A985" s="54" t="s">
        <v>2062</v>
      </c>
      <c r="B985" s="55">
        <v>505030.01</v>
      </c>
      <c r="C985" s="54" t="s">
        <v>2063</v>
      </c>
      <c r="D985" s="56" t="s">
        <v>24</v>
      </c>
      <c r="E985" s="57">
        <v>5</v>
      </c>
      <c r="F985" s="38" t="str">
        <f t="shared" si="175"/>
        <v>B</v>
      </c>
      <c r="G985" s="38" t="str">
        <f t="shared" si="170"/>
        <v>Balans</v>
      </c>
      <c r="H985" s="38" t="str">
        <f t="shared" si="176"/>
        <v>BEiv</v>
      </c>
      <c r="I985" s="38" t="str">
        <f t="shared" si="171"/>
        <v>EIGEN VERMOGEN</v>
      </c>
      <c r="J985" s="38" t="str">
        <f t="shared" si="177"/>
        <v>BEivStr</v>
      </c>
      <c r="K985" s="38" t="str">
        <f t="shared" si="172"/>
        <v>Statutaire reserves</v>
      </c>
      <c r="L985" s="38" t="str">
        <f t="shared" si="178"/>
        <v>BEivStrStr</v>
      </c>
      <c r="M985" s="38" t="str">
        <f t="shared" si="173"/>
        <v>Statutaire reserve</v>
      </c>
      <c r="N985" s="38" t="str">
        <f t="shared" si="179"/>
        <v>BEivStrStrBeg</v>
      </c>
      <c r="O985" s="38" t="str">
        <f t="shared" si="174"/>
        <v>Beginbalans statutaire reserve</v>
      </c>
      <c r="V985" s="37" t="str">
        <f t="shared" si="180"/>
        <v/>
      </c>
    </row>
    <row r="986" spans="1:22" x14ac:dyDescent="0.25">
      <c r="A986" s="54" t="s">
        <v>2064</v>
      </c>
      <c r="B986" s="55">
        <v>505030.02</v>
      </c>
      <c r="C986" s="54" t="s">
        <v>2065</v>
      </c>
      <c r="D986" s="56" t="s">
        <v>24</v>
      </c>
      <c r="E986" s="57">
        <v>5</v>
      </c>
      <c r="F986" s="38" t="str">
        <f t="shared" si="175"/>
        <v>B</v>
      </c>
      <c r="G986" s="38" t="str">
        <f t="shared" si="170"/>
        <v>Balans</v>
      </c>
      <c r="H986" s="38" t="str">
        <f t="shared" si="176"/>
        <v>BEiv</v>
      </c>
      <c r="I986" s="38" t="str">
        <f t="shared" si="171"/>
        <v>EIGEN VERMOGEN</v>
      </c>
      <c r="J986" s="38" t="str">
        <f t="shared" si="177"/>
        <v>BEivStr</v>
      </c>
      <c r="K986" s="38" t="str">
        <f t="shared" si="172"/>
        <v>Statutaire reserves</v>
      </c>
      <c r="L986" s="38" t="str">
        <f t="shared" si="178"/>
        <v>BEivStrStr</v>
      </c>
      <c r="M986" s="38" t="str">
        <f t="shared" si="173"/>
        <v>Statutaire reserve</v>
      </c>
      <c r="N986" s="38" t="str">
        <f t="shared" si="179"/>
        <v>BEivStrStrDot</v>
      </c>
      <c r="O986" s="38" t="str">
        <f t="shared" si="174"/>
        <v>Dotatie statutaire reserve</v>
      </c>
      <c r="V986" s="37" t="str">
        <f t="shared" si="180"/>
        <v/>
      </c>
    </row>
    <row r="987" spans="1:22" x14ac:dyDescent="0.25">
      <c r="A987" s="54" t="s">
        <v>2066</v>
      </c>
      <c r="B987" s="55">
        <v>505030.03</v>
      </c>
      <c r="C987" s="54" t="s">
        <v>2067</v>
      </c>
      <c r="D987" s="56" t="s">
        <v>10</v>
      </c>
      <c r="E987" s="57">
        <v>5</v>
      </c>
      <c r="F987" s="38" t="str">
        <f t="shared" si="175"/>
        <v>B</v>
      </c>
      <c r="G987" s="38" t="str">
        <f t="shared" si="170"/>
        <v>Balans</v>
      </c>
      <c r="H987" s="38" t="str">
        <f t="shared" si="176"/>
        <v>BEiv</v>
      </c>
      <c r="I987" s="38" t="str">
        <f t="shared" si="171"/>
        <v>EIGEN VERMOGEN</v>
      </c>
      <c r="J987" s="38" t="str">
        <f t="shared" si="177"/>
        <v>BEivStr</v>
      </c>
      <c r="K987" s="38" t="str">
        <f t="shared" si="172"/>
        <v>Statutaire reserves</v>
      </c>
      <c r="L987" s="38" t="str">
        <f t="shared" si="178"/>
        <v>BEivStrStr</v>
      </c>
      <c r="M987" s="38" t="str">
        <f t="shared" si="173"/>
        <v>Statutaire reserve</v>
      </c>
      <c r="N987" s="38" t="str">
        <f t="shared" si="179"/>
        <v>BEivStrStrOnt</v>
      </c>
      <c r="O987" s="38" t="str">
        <f t="shared" si="174"/>
        <v>Onttrekking statutaire reserve</v>
      </c>
      <c r="V987" s="37" t="str">
        <f t="shared" si="180"/>
        <v/>
      </c>
    </row>
    <row r="988" spans="1:22" x14ac:dyDescent="0.25">
      <c r="A988" s="54" t="s">
        <v>2068</v>
      </c>
      <c r="B988" s="55">
        <v>505030.04</v>
      </c>
      <c r="C988" s="54" t="s">
        <v>2069</v>
      </c>
      <c r="D988" s="56" t="s">
        <v>24</v>
      </c>
      <c r="E988" s="57">
        <v>5</v>
      </c>
      <c r="F988" s="38" t="str">
        <f t="shared" si="175"/>
        <v>B</v>
      </c>
      <c r="G988" s="38" t="str">
        <f t="shared" si="170"/>
        <v>Balans</v>
      </c>
      <c r="H988" s="38" t="str">
        <f t="shared" si="176"/>
        <v>BEiv</v>
      </c>
      <c r="I988" s="38" t="str">
        <f t="shared" si="171"/>
        <v>EIGEN VERMOGEN</v>
      </c>
      <c r="J988" s="38" t="str">
        <f t="shared" si="177"/>
        <v>BEivStr</v>
      </c>
      <c r="K988" s="38" t="str">
        <f t="shared" si="172"/>
        <v>Statutaire reserves</v>
      </c>
      <c r="L988" s="38" t="str">
        <f t="shared" si="178"/>
        <v>BEivStrStr</v>
      </c>
      <c r="M988" s="38" t="str">
        <f t="shared" si="173"/>
        <v>Statutaire reserve</v>
      </c>
      <c r="N988" s="38" t="str">
        <f t="shared" si="179"/>
        <v>BEivStrStrOvm</v>
      </c>
      <c r="O988" s="38" t="str">
        <f t="shared" si="174"/>
        <v>Overige mutaties statutaire reserve</v>
      </c>
      <c r="V988" s="37" t="str">
        <f t="shared" si="180"/>
        <v/>
      </c>
    </row>
    <row r="989" spans="1:22" x14ac:dyDescent="0.25">
      <c r="A989" s="43" t="s">
        <v>2070</v>
      </c>
      <c r="B989" s="44" t="s">
        <v>2071</v>
      </c>
      <c r="C989" s="43" t="s">
        <v>2072</v>
      </c>
      <c r="D989" s="45" t="s">
        <v>24</v>
      </c>
      <c r="E989" s="46">
        <v>3</v>
      </c>
      <c r="F989" s="38" t="str">
        <f t="shared" si="175"/>
        <v>B</v>
      </c>
      <c r="G989" s="38" t="str">
        <f t="shared" si="170"/>
        <v>Balans</v>
      </c>
      <c r="H989" s="38" t="str">
        <f t="shared" si="176"/>
        <v>BEiv</v>
      </c>
      <c r="I989" s="38" t="str">
        <f t="shared" si="171"/>
        <v>EIGEN VERMOGEN</v>
      </c>
      <c r="J989" s="38" t="str">
        <f t="shared" si="177"/>
        <v>BEivOre</v>
      </c>
      <c r="K989" s="38" t="str">
        <f t="shared" si="172"/>
        <v>Overige reserves</v>
      </c>
      <c r="L989" s="38" t="str">
        <f t="shared" si="178"/>
        <v/>
      </c>
      <c r="M989" s="38" t="str">
        <f t="shared" si="173"/>
        <v/>
      </c>
      <c r="N989" s="38" t="str">
        <f t="shared" si="179"/>
        <v/>
      </c>
      <c r="O989" s="38" t="str">
        <f t="shared" si="174"/>
        <v/>
      </c>
      <c r="R989" s="47">
        <v>950</v>
      </c>
      <c r="S989" s="48" t="s">
        <v>2072</v>
      </c>
      <c r="T989" s="37">
        <v>64</v>
      </c>
      <c r="U989" s="48" t="s">
        <v>5696</v>
      </c>
      <c r="V989" s="37">
        <f t="shared" si="180"/>
        <v>1</v>
      </c>
    </row>
    <row r="990" spans="1:22" x14ac:dyDescent="0.25">
      <c r="A990" s="49" t="s">
        <v>2073</v>
      </c>
      <c r="B990" s="50" t="s">
        <v>2074</v>
      </c>
      <c r="C990" s="49" t="s">
        <v>2075</v>
      </c>
      <c r="D990" s="61" t="s">
        <v>24</v>
      </c>
      <c r="E990" s="62">
        <v>4</v>
      </c>
      <c r="F990" s="38" t="str">
        <f t="shared" si="175"/>
        <v>B</v>
      </c>
      <c r="G990" s="38" t="str">
        <f t="shared" si="170"/>
        <v>Balans</v>
      </c>
      <c r="H990" s="38" t="str">
        <f t="shared" si="176"/>
        <v>BEiv</v>
      </c>
      <c r="I990" s="38" t="str">
        <f t="shared" si="171"/>
        <v>EIGEN VERMOGEN</v>
      </c>
      <c r="J990" s="38" t="str">
        <f t="shared" si="177"/>
        <v>BEivOre</v>
      </c>
      <c r="K990" s="38" t="str">
        <f t="shared" si="172"/>
        <v>Overige reserves</v>
      </c>
      <c r="L990" s="38" t="str">
        <f t="shared" si="178"/>
        <v>BEivOreOvw</v>
      </c>
      <c r="M990" s="38" t="str">
        <f t="shared" si="173"/>
        <v>Onverdeelde winst</v>
      </c>
      <c r="N990" s="38" t="str">
        <f t="shared" si="179"/>
        <v/>
      </c>
      <c r="O990" s="38" t="str">
        <f t="shared" si="174"/>
        <v/>
      </c>
      <c r="R990" s="47">
        <v>960</v>
      </c>
      <c r="S990" s="48" t="s">
        <v>2075</v>
      </c>
      <c r="T990" s="37">
        <v>64</v>
      </c>
      <c r="U990" s="48" t="s">
        <v>5696</v>
      </c>
      <c r="V990" s="37">
        <f t="shared" si="180"/>
        <v>1</v>
      </c>
    </row>
    <row r="991" spans="1:22" x14ac:dyDescent="0.25">
      <c r="A991" s="54" t="s">
        <v>2076</v>
      </c>
      <c r="B991" s="55">
        <v>506010.01</v>
      </c>
      <c r="C991" s="54" t="s">
        <v>2077</v>
      </c>
      <c r="D991" s="56" t="s">
        <v>24</v>
      </c>
      <c r="E991" s="57">
        <v>5</v>
      </c>
      <c r="F991" s="38" t="str">
        <f t="shared" si="175"/>
        <v>B</v>
      </c>
      <c r="G991" s="38" t="str">
        <f t="shared" si="170"/>
        <v>Balans</v>
      </c>
      <c r="H991" s="38" t="str">
        <f t="shared" si="176"/>
        <v>BEiv</v>
      </c>
      <c r="I991" s="38" t="str">
        <f t="shared" si="171"/>
        <v>EIGEN VERMOGEN</v>
      </c>
      <c r="J991" s="38" t="str">
        <f t="shared" si="177"/>
        <v>BEivOre</v>
      </c>
      <c r="K991" s="38" t="str">
        <f t="shared" si="172"/>
        <v>Overige reserves</v>
      </c>
      <c r="L991" s="38" t="str">
        <f t="shared" si="178"/>
        <v>BEivOreOvw</v>
      </c>
      <c r="M991" s="38" t="str">
        <f t="shared" si="173"/>
        <v>Onverdeelde winst</v>
      </c>
      <c r="N991" s="38" t="str">
        <f t="shared" si="179"/>
        <v>BEivOreOvwBeg</v>
      </c>
      <c r="O991" s="38" t="str">
        <f t="shared" si="174"/>
        <v>Beginbalans onverdeelde winst</v>
      </c>
      <c r="R991" s="63"/>
      <c r="S991" s="64"/>
      <c r="T991" s="65"/>
      <c r="U991" s="70"/>
      <c r="V991" s="37" t="str">
        <f t="shared" si="180"/>
        <v/>
      </c>
    </row>
    <row r="992" spans="1:22" x14ac:dyDescent="0.25">
      <c r="A992" s="54" t="s">
        <v>2078</v>
      </c>
      <c r="B992" s="55">
        <v>506010.02</v>
      </c>
      <c r="C992" s="54" t="s">
        <v>2079</v>
      </c>
      <c r="D992" s="56" t="s">
        <v>10</v>
      </c>
      <c r="E992" s="57">
        <v>5</v>
      </c>
      <c r="F992" s="38" t="str">
        <f t="shared" si="175"/>
        <v>B</v>
      </c>
      <c r="G992" s="38" t="str">
        <f t="shared" si="170"/>
        <v>Balans</v>
      </c>
      <c r="H992" s="38" t="str">
        <f t="shared" si="176"/>
        <v>BEiv</v>
      </c>
      <c r="I992" s="38" t="str">
        <f t="shared" si="171"/>
        <v>EIGEN VERMOGEN</v>
      </c>
      <c r="J992" s="38" t="str">
        <f t="shared" si="177"/>
        <v>BEivOre</v>
      </c>
      <c r="K992" s="38" t="str">
        <f t="shared" si="172"/>
        <v>Overige reserves</v>
      </c>
      <c r="L992" s="38" t="str">
        <f t="shared" si="178"/>
        <v>BEivOreOvw</v>
      </c>
      <c r="M992" s="38" t="str">
        <f t="shared" si="173"/>
        <v>Onverdeelde winst</v>
      </c>
      <c r="N992" s="38" t="str">
        <f t="shared" si="179"/>
        <v>BEivOreOvwDiv</v>
      </c>
      <c r="O992" s="38" t="str">
        <f t="shared" si="174"/>
        <v>Dividenduitkeringen onverdeelde winst</v>
      </c>
      <c r="V992" s="37" t="str">
        <f t="shared" si="180"/>
        <v/>
      </c>
    </row>
    <row r="993" spans="1:22" x14ac:dyDescent="0.25">
      <c r="A993" s="54" t="s">
        <v>2080</v>
      </c>
      <c r="B993" s="55">
        <v>506010.03</v>
      </c>
      <c r="C993" s="54" t="s">
        <v>2081</v>
      </c>
      <c r="D993" s="56" t="s">
        <v>10</v>
      </c>
      <c r="E993" s="57">
        <v>5</v>
      </c>
      <c r="F993" s="38" t="str">
        <f t="shared" si="175"/>
        <v>B</v>
      </c>
      <c r="G993" s="38" t="str">
        <f t="shared" si="170"/>
        <v>Balans</v>
      </c>
      <c r="H993" s="38" t="str">
        <f t="shared" si="176"/>
        <v>BEiv</v>
      </c>
      <c r="I993" s="38" t="str">
        <f t="shared" si="171"/>
        <v>EIGEN VERMOGEN</v>
      </c>
      <c r="J993" s="38" t="str">
        <f t="shared" si="177"/>
        <v>BEivOre</v>
      </c>
      <c r="K993" s="38" t="str">
        <f t="shared" si="172"/>
        <v>Overige reserves</v>
      </c>
      <c r="L993" s="38" t="str">
        <f t="shared" si="178"/>
        <v>BEivOreOvw</v>
      </c>
      <c r="M993" s="38" t="str">
        <f t="shared" si="173"/>
        <v>Onverdeelde winst</v>
      </c>
      <c r="N993" s="38" t="str">
        <f t="shared" si="179"/>
        <v>BEivOreOvwOve</v>
      </c>
      <c r="O993" s="38" t="str">
        <f t="shared" si="174"/>
        <v>Overboekingen onverdeelde winst</v>
      </c>
      <c r="V993" s="37" t="str">
        <f t="shared" si="180"/>
        <v/>
      </c>
    </row>
    <row r="994" spans="1:22" x14ac:dyDescent="0.25">
      <c r="A994" s="54" t="s">
        <v>2082</v>
      </c>
      <c r="B994" s="55">
        <v>506010.04</v>
      </c>
      <c r="C994" s="54" t="s">
        <v>2083</v>
      </c>
      <c r="D994" s="56" t="s">
        <v>10</v>
      </c>
      <c r="E994" s="57">
        <v>5</v>
      </c>
      <c r="F994" s="38" t="str">
        <f t="shared" si="175"/>
        <v>B</v>
      </c>
      <c r="G994" s="38" t="str">
        <f t="shared" si="170"/>
        <v>Balans</v>
      </c>
      <c r="H994" s="38" t="str">
        <f t="shared" si="176"/>
        <v>BEiv</v>
      </c>
      <c r="I994" s="38" t="str">
        <f t="shared" si="171"/>
        <v>EIGEN VERMOGEN</v>
      </c>
      <c r="J994" s="38" t="str">
        <f t="shared" si="177"/>
        <v>BEivOre</v>
      </c>
      <c r="K994" s="38" t="str">
        <f t="shared" si="172"/>
        <v>Overige reserves</v>
      </c>
      <c r="L994" s="38" t="str">
        <f t="shared" si="178"/>
        <v>BEivOreOvw</v>
      </c>
      <c r="M994" s="38" t="str">
        <f t="shared" si="173"/>
        <v>Onverdeelde winst</v>
      </c>
      <c r="N994" s="38" t="str">
        <f t="shared" si="179"/>
        <v>BEivOreOvwAll</v>
      </c>
      <c r="O994" s="38" t="str">
        <f t="shared" si="174"/>
        <v>Allocatie onverdeelde winst</v>
      </c>
      <c r="V994" s="37" t="str">
        <f t="shared" si="180"/>
        <v/>
      </c>
    </row>
    <row r="995" spans="1:22" x14ac:dyDescent="0.25">
      <c r="A995" s="54" t="s">
        <v>2084</v>
      </c>
      <c r="B995" s="55">
        <v>506010.05</v>
      </c>
      <c r="C995" s="54" t="s">
        <v>2085</v>
      </c>
      <c r="D995" s="56" t="s">
        <v>24</v>
      </c>
      <c r="E995" s="57">
        <v>5</v>
      </c>
      <c r="F995" s="38" t="str">
        <f t="shared" si="175"/>
        <v>B</v>
      </c>
      <c r="G995" s="38" t="str">
        <f t="shared" si="170"/>
        <v>Balans</v>
      </c>
      <c r="H995" s="38" t="str">
        <f t="shared" si="176"/>
        <v>BEiv</v>
      </c>
      <c r="I995" s="38" t="str">
        <f t="shared" si="171"/>
        <v>EIGEN VERMOGEN</v>
      </c>
      <c r="J995" s="38" t="str">
        <f t="shared" si="177"/>
        <v>BEivOre</v>
      </c>
      <c r="K995" s="38" t="str">
        <f t="shared" si="172"/>
        <v>Overige reserves</v>
      </c>
      <c r="L995" s="38" t="str">
        <f t="shared" si="178"/>
        <v>BEivOreOvw</v>
      </c>
      <c r="M995" s="38" t="str">
        <f t="shared" si="173"/>
        <v>Onverdeelde winst</v>
      </c>
      <c r="N995" s="38" t="str">
        <f t="shared" si="179"/>
        <v>BEivOreOvwRms</v>
      </c>
      <c r="O995" s="38" t="str">
        <f t="shared" si="174"/>
        <v>Rechtstreekse mutatie als gevolg van stelselwijzigingen onverdeelde winst</v>
      </c>
      <c r="V995" s="37" t="str">
        <f t="shared" si="180"/>
        <v/>
      </c>
    </row>
    <row r="996" spans="1:22" x14ac:dyDescent="0.25">
      <c r="A996" s="54" t="s">
        <v>2086</v>
      </c>
      <c r="B996" s="55">
        <v>506010.06</v>
      </c>
      <c r="C996" s="54" t="s">
        <v>2087</v>
      </c>
      <c r="D996" s="56" t="s">
        <v>10</v>
      </c>
      <c r="E996" s="57">
        <v>5</v>
      </c>
      <c r="F996" s="38" t="str">
        <f t="shared" si="175"/>
        <v>B</v>
      </c>
      <c r="G996" s="38" t="str">
        <f t="shared" si="170"/>
        <v>Balans</v>
      </c>
      <c r="H996" s="38" t="str">
        <f t="shared" si="176"/>
        <v>BEiv</v>
      </c>
      <c r="I996" s="38" t="str">
        <f t="shared" si="171"/>
        <v>EIGEN VERMOGEN</v>
      </c>
      <c r="J996" s="38" t="str">
        <f t="shared" si="177"/>
        <v>BEivOre</v>
      </c>
      <c r="K996" s="38" t="str">
        <f t="shared" si="172"/>
        <v>Overige reserves</v>
      </c>
      <c r="L996" s="38" t="str">
        <f t="shared" si="178"/>
        <v>BEivOreOvw</v>
      </c>
      <c r="M996" s="38" t="str">
        <f t="shared" si="173"/>
        <v>Onverdeelde winst</v>
      </c>
      <c r="N996" s="38" t="str">
        <f t="shared" si="179"/>
        <v>BEivOreOvwRmf</v>
      </c>
      <c r="O996" s="38" t="str">
        <f t="shared" si="174"/>
        <v>Rechtstreekse mutatie als gevolg van fundamentele fouten onverdeelde winst</v>
      </c>
      <c r="V996" s="37" t="str">
        <f t="shared" si="180"/>
        <v/>
      </c>
    </row>
    <row r="997" spans="1:22" x14ac:dyDescent="0.25">
      <c r="A997" s="54" t="s">
        <v>2088</v>
      </c>
      <c r="B997" s="55">
        <v>506010.07</v>
      </c>
      <c r="C997" s="54" t="s">
        <v>2089</v>
      </c>
      <c r="D997" s="56" t="s">
        <v>24</v>
      </c>
      <c r="E997" s="57">
        <v>5</v>
      </c>
      <c r="F997" s="38" t="str">
        <f t="shared" si="175"/>
        <v>B</v>
      </c>
      <c r="G997" s="38" t="str">
        <f t="shared" si="170"/>
        <v>Balans</v>
      </c>
      <c r="H997" s="38" t="str">
        <f t="shared" si="176"/>
        <v>BEiv</v>
      </c>
      <c r="I997" s="38" t="str">
        <f t="shared" si="171"/>
        <v>EIGEN VERMOGEN</v>
      </c>
      <c r="J997" s="38" t="str">
        <f t="shared" si="177"/>
        <v>BEivOre</v>
      </c>
      <c r="K997" s="38" t="str">
        <f t="shared" si="172"/>
        <v>Overige reserves</v>
      </c>
      <c r="L997" s="38" t="str">
        <f t="shared" si="178"/>
        <v>BEivOreOvw</v>
      </c>
      <c r="M997" s="38" t="str">
        <f t="shared" si="173"/>
        <v>Onverdeelde winst</v>
      </c>
      <c r="N997" s="38" t="str">
        <f t="shared" si="179"/>
        <v>BEivOreOvwRmv</v>
      </c>
      <c r="O997" s="38" t="str">
        <f t="shared" si="174"/>
        <v>Rechtstreekse mutatie als gevolg van omrekeningsverschillen onverdeelde winst</v>
      </c>
      <c r="V997" s="37" t="str">
        <f t="shared" si="180"/>
        <v/>
      </c>
    </row>
    <row r="998" spans="1:22" x14ac:dyDescent="0.25">
      <c r="A998" s="54" t="s">
        <v>2090</v>
      </c>
      <c r="B998" s="55">
        <v>506010.08</v>
      </c>
      <c r="C998" s="54" t="s">
        <v>2091</v>
      </c>
      <c r="D998" s="56" t="s">
        <v>10</v>
      </c>
      <c r="E998" s="57">
        <v>5</v>
      </c>
      <c r="F998" s="38" t="str">
        <f t="shared" si="175"/>
        <v>B</v>
      </c>
      <c r="G998" s="38" t="str">
        <f t="shared" si="170"/>
        <v>Balans</v>
      </c>
      <c r="H998" s="38" t="str">
        <f t="shared" si="176"/>
        <v>BEiv</v>
      </c>
      <c r="I998" s="38" t="str">
        <f t="shared" si="171"/>
        <v>EIGEN VERMOGEN</v>
      </c>
      <c r="J998" s="38" t="str">
        <f t="shared" si="177"/>
        <v>BEivOre</v>
      </c>
      <c r="K998" s="38" t="str">
        <f t="shared" si="172"/>
        <v>Overige reserves</v>
      </c>
      <c r="L998" s="38" t="str">
        <f t="shared" si="178"/>
        <v>BEivOreOvw</v>
      </c>
      <c r="M998" s="38" t="str">
        <f t="shared" si="173"/>
        <v>Onverdeelde winst</v>
      </c>
      <c r="N998" s="38" t="str">
        <f t="shared" si="179"/>
        <v>BEivOreOvwRmw</v>
      </c>
      <c r="O998" s="38" t="str">
        <f t="shared" si="174"/>
        <v>Rechtstreekse mutatie als gevolg van waardeverminderingen onverdeelde winst</v>
      </c>
      <c r="V998" s="37" t="str">
        <f t="shared" si="180"/>
        <v/>
      </c>
    </row>
    <row r="999" spans="1:22" x14ac:dyDescent="0.25">
      <c r="A999" s="54" t="s">
        <v>2092</v>
      </c>
      <c r="B999" s="55">
        <v>506010.09</v>
      </c>
      <c r="C999" s="54" t="s">
        <v>2093</v>
      </c>
      <c r="D999" s="56" t="s">
        <v>24</v>
      </c>
      <c r="E999" s="57">
        <v>5</v>
      </c>
      <c r="F999" s="38" t="str">
        <f t="shared" si="175"/>
        <v>B</v>
      </c>
      <c r="G999" s="38" t="str">
        <f t="shared" ref="G999:G1062" si="181">LOOKUP(F999,A:A,C:C)</f>
        <v>Balans</v>
      </c>
      <c r="H999" s="38" t="str">
        <f t="shared" si="176"/>
        <v>BEiv</v>
      </c>
      <c r="I999" s="38" t="str">
        <f t="shared" ref="I999:I1062" si="182">IF(ISERROR(VLOOKUP(H999,A:C,3,FALSE)),"",VLOOKUP(H999,A:C,3,FALSE))</f>
        <v>EIGEN VERMOGEN</v>
      </c>
      <c r="J999" s="38" t="str">
        <f t="shared" si="177"/>
        <v>BEivOre</v>
      </c>
      <c r="K999" s="38" t="str">
        <f t="shared" ref="K999:K1062" si="183">IF(ISERROR(VLOOKUP(J999,A:C,3,FALSE)),"",VLOOKUP(J999,A:C,3,FALSE))</f>
        <v>Overige reserves</v>
      </c>
      <c r="L999" s="38" t="str">
        <f t="shared" si="178"/>
        <v>BEivOreOvw</v>
      </c>
      <c r="M999" s="38" t="str">
        <f t="shared" ref="M999:M1062" si="184">IF(ISERROR(VLOOKUP(L999,A:C,3,FALSE)),"",VLOOKUP(L999,A:C,3,FALSE))</f>
        <v>Onverdeelde winst</v>
      </c>
      <c r="N999" s="38" t="str">
        <f t="shared" si="179"/>
        <v>BEivOreOvwRmt</v>
      </c>
      <c r="O999" s="38" t="str">
        <f t="shared" ref="O999:O1062" si="185">IF(ISERROR(VLOOKUP(N999,A:C,3,FALSE)),"",VLOOKUP(N999,A:C,3,FALSE))</f>
        <v>Rechtstreekse mutatie als gevolg van terugneming van waardeverminderingen onverdeelde winst</v>
      </c>
      <c r="V999" s="37" t="str">
        <f t="shared" si="180"/>
        <v/>
      </c>
    </row>
    <row r="1000" spans="1:22" x14ac:dyDescent="0.25">
      <c r="A1000" s="54" t="s">
        <v>2094</v>
      </c>
      <c r="B1000" s="55">
        <v>506010.1</v>
      </c>
      <c r="C1000" s="54" t="s">
        <v>2095</v>
      </c>
      <c r="D1000" s="56" t="s">
        <v>24</v>
      </c>
      <c r="E1000" s="57">
        <v>5</v>
      </c>
      <c r="F1000" s="38" t="str">
        <f t="shared" si="175"/>
        <v>B</v>
      </c>
      <c r="G1000" s="38" t="str">
        <f t="shared" si="181"/>
        <v>Balans</v>
      </c>
      <c r="H1000" s="38" t="str">
        <f t="shared" si="176"/>
        <v>BEiv</v>
      </c>
      <c r="I1000" s="38" t="str">
        <f t="shared" si="182"/>
        <v>EIGEN VERMOGEN</v>
      </c>
      <c r="J1000" s="38" t="str">
        <f t="shared" si="177"/>
        <v>BEivOre</v>
      </c>
      <c r="K1000" s="38" t="str">
        <f t="shared" si="183"/>
        <v>Overige reserves</v>
      </c>
      <c r="L1000" s="38" t="str">
        <f t="shared" si="178"/>
        <v>BEivOreOvw</v>
      </c>
      <c r="M1000" s="38" t="str">
        <f t="shared" si="184"/>
        <v>Onverdeelde winst</v>
      </c>
      <c r="N1000" s="38" t="str">
        <f t="shared" si="179"/>
        <v>BEivOreOvwRmg</v>
      </c>
      <c r="O1000" s="38" t="str">
        <f t="shared" si="185"/>
        <v>Rechtstreekse mutatie als gevolg van goodwill onverdeelde winst</v>
      </c>
      <c r="V1000" s="37" t="str">
        <f t="shared" si="180"/>
        <v/>
      </c>
    </row>
    <row r="1001" spans="1:22" x14ac:dyDescent="0.25">
      <c r="A1001" s="54" t="s">
        <v>2096</v>
      </c>
      <c r="B1001" s="55">
        <v>506010.11</v>
      </c>
      <c r="C1001" s="54" t="s">
        <v>2097</v>
      </c>
      <c r="D1001" s="56" t="s">
        <v>24</v>
      </c>
      <c r="E1001" s="57">
        <v>5</v>
      </c>
      <c r="F1001" s="38" t="str">
        <f t="shared" si="175"/>
        <v>B</v>
      </c>
      <c r="G1001" s="38" t="str">
        <f t="shared" si="181"/>
        <v>Balans</v>
      </c>
      <c r="H1001" s="38" t="str">
        <f t="shared" si="176"/>
        <v>BEiv</v>
      </c>
      <c r="I1001" s="38" t="str">
        <f t="shared" si="182"/>
        <v>EIGEN VERMOGEN</v>
      </c>
      <c r="J1001" s="38" t="str">
        <f t="shared" si="177"/>
        <v>BEivOre</v>
      </c>
      <c r="K1001" s="38" t="str">
        <f t="shared" si="183"/>
        <v>Overige reserves</v>
      </c>
      <c r="L1001" s="38" t="str">
        <f t="shared" si="178"/>
        <v>BEivOreOvw</v>
      </c>
      <c r="M1001" s="38" t="str">
        <f t="shared" si="184"/>
        <v>Onverdeelde winst</v>
      </c>
      <c r="N1001" s="38" t="str">
        <f t="shared" si="179"/>
        <v>BEivOreOvwRmo</v>
      </c>
      <c r="O1001" s="38" t="str">
        <f t="shared" si="185"/>
        <v>Rechtstreekse mutatie als gevolg van overnames onverdeelde winst</v>
      </c>
      <c r="V1001" s="37" t="str">
        <f t="shared" si="180"/>
        <v/>
      </c>
    </row>
    <row r="1002" spans="1:22" x14ac:dyDescent="0.25">
      <c r="A1002" s="54" t="s">
        <v>2098</v>
      </c>
      <c r="B1002" s="55">
        <v>506010.12</v>
      </c>
      <c r="C1002" s="54" t="s">
        <v>2099</v>
      </c>
      <c r="D1002" s="56" t="s">
        <v>10</v>
      </c>
      <c r="E1002" s="57">
        <v>5</v>
      </c>
      <c r="F1002" s="38" t="str">
        <f t="shared" si="175"/>
        <v>B</v>
      </c>
      <c r="G1002" s="38" t="str">
        <f t="shared" si="181"/>
        <v>Balans</v>
      </c>
      <c r="H1002" s="38" t="str">
        <f t="shared" si="176"/>
        <v>BEiv</v>
      </c>
      <c r="I1002" s="38" t="str">
        <f t="shared" si="182"/>
        <v>EIGEN VERMOGEN</v>
      </c>
      <c r="J1002" s="38" t="str">
        <f t="shared" si="177"/>
        <v>BEivOre</v>
      </c>
      <c r="K1002" s="38" t="str">
        <f t="shared" si="183"/>
        <v>Overige reserves</v>
      </c>
      <c r="L1002" s="38" t="str">
        <f t="shared" si="178"/>
        <v>BEivOreOvw</v>
      </c>
      <c r="M1002" s="38" t="str">
        <f t="shared" si="184"/>
        <v>Onverdeelde winst</v>
      </c>
      <c r="N1002" s="38" t="str">
        <f t="shared" si="179"/>
        <v>BEivOreOvwRma</v>
      </c>
      <c r="O1002" s="38" t="str">
        <f t="shared" si="185"/>
        <v>Rechtstreekse mutatie als gevolg van afstotingen onverdeelde winst</v>
      </c>
      <c r="V1002" s="37" t="str">
        <f t="shared" si="180"/>
        <v/>
      </c>
    </row>
    <row r="1003" spans="1:22" x14ac:dyDescent="0.25">
      <c r="A1003" s="54" t="s">
        <v>2100</v>
      </c>
      <c r="B1003" s="55">
        <v>506010.13</v>
      </c>
      <c r="C1003" s="54" t="s">
        <v>2101</v>
      </c>
      <c r="D1003" s="56" t="s">
        <v>24</v>
      </c>
      <c r="E1003" s="57">
        <v>5</v>
      </c>
      <c r="F1003" s="38" t="str">
        <f t="shared" si="175"/>
        <v>B</v>
      </c>
      <c r="G1003" s="38" t="str">
        <f t="shared" si="181"/>
        <v>Balans</v>
      </c>
      <c r="H1003" s="38" t="str">
        <f t="shared" si="176"/>
        <v>BEiv</v>
      </c>
      <c r="I1003" s="38" t="str">
        <f t="shared" si="182"/>
        <v>EIGEN VERMOGEN</v>
      </c>
      <c r="J1003" s="38" t="str">
        <f t="shared" si="177"/>
        <v>BEivOre</v>
      </c>
      <c r="K1003" s="38" t="str">
        <f t="shared" si="183"/>
        <v>Overige reserves</v>
      </c>
      <c r="L1003" s="38" t="str">
        <f t="shared" si="178"/>
        <v>BEivOreOvw</v>
      </c>
      <c r="M1003" s="38" t="str">
        <f t="shared" si="184"/>
        <v>Onverdeelde winst</v>
      </c>
      <c r="N1003" s="38" t="str">
        <f t="shared" si="179"/>
        <v>BEivOreOvwRmd</v>
      </c>
      <c r="O1003" s="38" t="str">
        <f t="shared" si="185"/>
        <v>Rechtstreekse mutatie als gevolg van financiële instrumenten onverdeelde winst</v>
      </c>
      <c r="V1003" s="37" t="str">
        <f t="shared" si="180"/>
        <v/>
      </c>
    </row>
    <row r="1004" spans="1:22" x14ac:dyDescent="0.25">
      <c r="A1004" s="54" t="s">
        <v>2102</v>
      </c>
      <c r="B1004" s="55">
        <v>506010.14</v>
      </c>
      <c r="C1004" s="54" t="s">
        <v>2103</v>
      </c>
      <c r="D1004" s="56" t="s">
        <v>24</v>
      </c>
      <c r="E1004" s="57">
        <v>5</v>
      </c>
      <c r="F1004" s="38" t="str">
        <f t="shared" si="175"/>
        <v>B</v>
      </c>
      <c r="G1004" s="38" t="str">
        <f t="shared" si="181"/>
        <v>Balans</v>
      </c>
      <c r="H1004" s="38" t="str">
        <f t="shared" si="176"/>
        <v>BEiv</v>
      </c>
      <c r="I1004" s="38" t="str">
        <f t="shared" si="182"/>
        <v>EIGEN VERMOGEN</v>
      </c>
      <c r="J1004" s="38" t="str">
        <f t="shared" si="177"/>
        <v>BEivOre</v>
      </c>
      <c r="K1004" s="38" t="str">
        <f t="shared" si="183"/>
        <v>Overige reserves</v>
      </c>
      <c r="L1004" s="38" t="str">
        <f t="shared" si="178"/>
        <v>BEivOreOvw</v>
      </c>
      <c r="M1004" s="38" t="str">
        <f t="shared" si="184"/>
        <v>Onverdeelde winst</v>
      </c>
      <c r="N1004" s="38" t="str">
        <f t="shared" si="179"/>
        <v>BEivOreOvwOvm</v>
      </c>
      <c r="O1004" s="38" t="str">
        <f t="shared" si="185"/>
        <v>Overige mutaties onverdeelde winst</v>
      </c>
      <c r="V1004" s="37" t="str">
        <f t="shared" si="180"/>
        <v/>
      </c>
    </row>
    <row r="1005" spans="1:22" x14ac:dyDescent="0.25">
      <c r="A1005" s="49" t="s">
        <v>2104</v>
      </c>
      <c r="B1005" s="50" t="s">
        <v>2105</v>
      </c>
      <c r="C1005" s="51" t="s">
        <v>2106</v>
      </c>
      <c r="D1005" s="52" t="s">
        <v>24</v>
      </c>
      <c r="E1005" s="53">
        <v>4</v>
      </c>
      <c r="F1005" s="38" t="str">
        <f t="shared" si="175"/>
        <v>B</v>
      </c>
      <c r="G1005" s="38" t="str">
        <f t="shared" si="181"/>
        <v>Balans</v>
      </c>
      <c r="H1005" s="38" t="str">
        <f t="shared" si="176"/>
        <v>BEiv</v>
      </c>
      <c r="I1005" s="38" t="str">
        <f t="shared" si="182"/>
        <v>EIGEN VERMOGEN</v>
      </c>
      <c r="J1005" s="38" t="str">
        <f t="shared" si="177"/>
        <v>BEivOre</v>
      </c>
      <c r="K1005" s="38" t="str">
        <f t="shared" si="183"/>
        <v>Overige reserves</v>
      </c>
      <c r="L1005" s="38" t="str">
        <f t="shared" si="178"/>
        <v>BEivOreRvh</v>
      </c>
      <c r="M1005" s="38" t="str">
        <f t="shared" si="184"/>
        <v>Resultaat van het boekjaar</v>
      </c>
      <c r="N1005" s="38" t="str">
        <f t="shared" si="179"/>
        <v/>
      </c>
      <c r="O1005" s="38" t="str">
        <f t="shared" si="185"/>
        <v/>
      </c>
      <c r="R1005" s="47">
        <v>970</v>
      </c>
      <c r="S1005" s="48" t="s">
        <v>2106</v>
      </c>
      <c r="T1005" s="37">
        <v>64</v>
      </c>
      <c r="U1005" s="48" t="s">
        <v>5696</v>
      </c>
      <c r="V1005" s="37">
        <f t="shared" si="180"/>
        <v>1</v>
      </c>
    </row>
    <row r="1006" spans="1:22" x14ac:dyDescent="0.25">
      <c r="A1006" s="54" t="s">
        <v>2107</v>
      </c>
      <c r="B1006" s="55">
        <v>506020.01</v>
      </c>
      <c r="C1006" s="54" t="s">
        <v>2108</v>
      </c>
      <c r="D1006" s="56" t="s">
        <v>24</v>
      </c>
      <c r="E1006" s="57">
        <v>5</v>
      </c>
      <c r="F1006" s="38" t="str">
        <f t="shared" si="175"/>
        <v>B</v>
      </c>
      <c r="G1006" s="38" t="str">
        <f t="shared" si="181"/>
        <v>Balans</v>
      </c>
      <c r="H1006" s="38" t="str">
        <f t="shared" si="176"/>
        <v>BEiv</v>
      </c>
      <c r="I1006" s="38" t="str">
        <f t="shared" si="182"/>
        <v>EIGEN VERMOGEN</v>
      </c>
      <c r="J1006" s="38" t="str">
        <f t="shared" si="177"/>
        <v>BEivOre</v>
      </c>
      <c r="K1006" s="38" t="str">
        <f t="shared" si="183"/>
        <v>Overige reserves</v>
      </c>
      <c r="L1006" s="38" t="str">
        <f t="shared" si="178"/>
        <v>BEivOreRvh</v>
      </c>
      <c r="M1006" s="38" t="str">
        <f t="shared" si="184"/>
        <v>Resultaat van het boekjaar</v>
      </c>
      <c r="N1006" s="38" t="str">
        <f t="shared" si="179"/>
        <v>BEivOreRvhBeg</v>
      </c>
      <c r="O1006" s="38" t="str">
        <f t="shared" si="185"/>
        <v>Beginbalans resultaat van het boekjaar</v>
      </c>
      <c r="V1006" s="37" t="str">
        <f t="shared" si="180"/>
        <v/>
      </c>
    </row>
    <row r="1007" spans="1:22" x14ac:dyDescent="0.25">
      <c r="A1007" s="54" t="s">
        <v>2109</v>
      </c>
      <c r="B1007" s="55">
        <v>506020.02</v>
      </c>
      <c r="C1007" s="54" t="s">
        <v>2110</v>
      </c>
      <c r="D1007" s="56" t="s">
        <v>10</v>
      </c>
      <c r="E1007" s="57">
        <v>5</v>
      </c>
      <c r="F1007" s="38" t="str">
        <f t="shared" si="175"/>
        <v>B</v>
      </c>
      <c r="G1007" s="38" t="str">
        <f t="shared" si="181"/>
        <v>Balans</v>
      </c>
      <c r="H1007" s="38" t="str">
        <f t="shared" si="176"/>
        <v>BEiv</v>
      </c>
      <c r="I1007" s="38" t="str">
        <f t="shared" si="182"/>
        <v>EIGEN VERMOGEN</v>
      </c>
      <c r="J1007" s="38" t="str">
        <f t="shared" si="177"/>
        <v>BEivOre</v>
      </c>
      <c r="K1007" s="38" t="str">
        <f t="shared" si="183"/>
        <v>Overige reserves</v>
      </c>
      <c r="L1007" s="38" t="str">
        <f t="shared" si="178"/>
        <v>BEivOreRvh</v>
      </c>
      <c r="M1007" s="38" t="str">
        <f t="shared" si="184"/>
        <v>Resultaat van het boekjaar</v>
      </c>
      <c r="N1007" s="38" t="str">
        <f t="shared" si="179"/>
        <v>BEivOreRvhDiv</v>
      </c>
      <c r="O1007" s="38" t="str">
        <f t="shared" si="185"/>
        <v>Dividenduitkeringen resultaat van het boekjaar</v>
      </c>
      <c r="V1007" s="37" t="str">
        <f t="shared" si="180"/>
        <v/>
      </c>
    </row>
    <row r="1008" spans="1:22" x14ac:dyDescent="0.25">
      <c r="A1008" s="54" t="s">
        <v>2111</v>
      </c>
      <c r="B1008" s="55">
        <v>506020.03</v>
      </c>
      <c r="C1008" s="54" t="s">
        <v>2112</v>
      </c>
      <c r="D1008" s="56" t="s">
        <v>10</v>
      </c>
      <c r="E1008" s="57">
        <v>5</v>
      </c>
      <c r="F1008" s="38" t="str">
        <f t="shared" si="175"/>
        <v>B</v>
      </c>
      <c r="G1008" s="38" t="str">
        <f t="shared" si="181"/>
        <v>Balans</v>
      </c>
      <c r="H1008" s="38" t="str">
        <f t="shared" si="176"/>
        <v>BEiv</v>
      </c>
      <c r="I1008" s="38" t="str">
        <f t="shared" si="182"/>
        <v>EIGEN VERMOGEN</v>
      </c>
      <c r="J1008" s="38" t="str">
        <f t="shared" si="177"/>
        <v>BEivOre</v>
      </c>
      <c r="K1008" s="38" t="str">
        <f t="shared" si="183"/>
        <v>Overige reserves</v>
      </c>
      <c r="L1008" s="38" t="str">
        <f t="shared" si="178"/>
        <v>BEivOreRvh</v>
      </c>
      <c r="M1008" s="38" t="str">
        <f t="shared" si="184"/>
        <v>Resultaat van het boekjaar</v>
      </c>
      <c r="N1008" s="38" t="str">
        <f t="shared" si="179"/>
        <v>BEivOreRvhOve</v>
      </c>
      <c r="O1008" s="38" t="str">
        <f t="shared" si="185"/>
        <v>Overboekingen resultaat van het boekjaar</v>
      </c>
      <c r="V1008" s="37" t="str">
        <f t="shared" si="180"/>
        <v/>
      </c>
    </row>
    <row r="1009" spans="1:22" x14ac:dyDescent="0.25">
      <c r="A1009" s="54" t="s">
        <v>2113</v>
      </c>
      <c r="B1009" s="55">
        <v>506020.04</v>
      </c>
      <c r="C1009" s="54" t="s">
        <v>2114</v>
      </c>
      <c r="D1009" s="56" t="s">
        <v>10</v>
      </c>
      <c r="E1009" s="57">
        <v>5</v>
      </c>
      <c r="F1009" s="38" t="str">
        <f t="shared" si="175"/>
        <v>B</v>
      </c>
      <c r="G1009" s="38" t="str">
        <f t="shared" si="181"/>
        <v>Balans</v>
      </c>
      <c r="H1009" s="38" t="str">
        <f t="shared" si="176"/>
        <v>BEiv</v>
      </c>
      <c r="I1009" s="38" t="str">
        <f t="shared" si="182"/>
        <v>EIGEN VERMOGEN</v>
      </c>
      <c r="J1009" s="38" t="str">
        <f t="shared" si="177"/>
        <v>BEivOre</v>
      </c>
      <c r="K1009" s="38" t="str">
        <f t="shared" si="183"/>
        <v>Overige reserves</v>
      </c>
      <c r="L1009" s="38" t="str">
        <f t="shared" si="178"/>
        <v>BEivOreRvh</v>
      </c>
      <c r="M1009" s="38" t="str">
        <f t="shared" si="184"/>
        <v>Resultaat van het boekjaar</v>
      </c>
      <c r="N1009" s="38" t="str">
        <f t="shared" si="179"/>
        <v>BEivOreRvhAll</v>
      </c>
      <c r="O1009" s="38" t="str">
        <f t="shared" si="185"/>
        <v>Allocatie resultaat van het boekjaar</v>
      </c>
      <c r="V1009" s="37" t="str">
        <f t="shared" si="180"/>
        <v/>
      </c>
    </row>
    <row r="1010" spans="1:22" x14ac:dyDescent="0.25">
      <c r="A1010" s="54" t="s">
        <v>2115</v>
      </c>
      <c r="B1010" s="55">
        <v>506020.05</v>
      </c>
      <c r="C1010" s="54" t="s">
        <v>2116</v>
      </c>
      <c r="D1010" s="56" t="s">
        <v>24</v>
      </c>
      <c r="E1010" s="57">
        <v>5</v>
      </c>
      <c r="F1010" s="38" t="str">
        <f t="shared" si="175"/>
        <v>B</v>
      </c>
      <c r="G1010" s="38" t="str">
        <f t="shared" si="181"/>
        <v>Balans</v>
      </c>
      <c r="H1010" s="38" t="str">
        <f t="shared" si="176"/>
        <v>BEiv</v>
      </c>
      <c r="I1010" s="38" t="str">
        <f t="shared" si="182"/>
        <v>EIGEN VERMOGEN</v>
      </c>
      <c r="J1010" s="38" t="str">
        <f t="shared" si="177"/>
        <v>BEivOre</v>
      </c>
      <c r="K1010" s="38" t="str">
        <f t="shared" si="183"/>
        <v>Overige reserves</v>
      </c>
      <c r="L1010" s="38" t="str">
        <f t="shared" si="178"/>
        <v>BEivOreRvh</v>
      </c>
      <c r="M1010" s="38" t="str">
        <f t="shared" si="184"/>
        <v>Resultaat van het boekjaar</v>
      </c>
      <c r="N1010" s="38" t="str">
        <f t="shared" si="179"/>
        <v>BEivOreRvhRms</v>
      </c>
      <c r="O1010" s="38" t="str">
        <f t="shared" si="185"/>
        <v>Rechtstreekse mutatie als gevolg van stelselwijzigingen resultaat van het boekjaar</v>
      </c>
      <c r="V1010" s="37" t="str">
        <f t="shared" si="180"/>
        <v/>
      </c>
    </row>
    <row r="1011" spans="1:22" x14ac:dyDescent="0.25">
      <c r="A1011" s="54" t="s">
        <v>2117</v>
      </c>
      <c r="B1011" s="55">
        <v>506020.06</v>
      </c>
      <c r="C1011" s="58" t="s">
        <v>2118</v>
      </c>
      <c r="D1011" s="59" t="s">
        <v>10</v>
      </c>
      <c r="E1011" s="60">
        <v>5</v>
      </c>
      <c r="F1011" s="38" t="str">
        <f t="shared" si="175"/>
        <v>B</v>
      </c>
      <c r="G1011" s="38" t="str">
        <f t="shared" si="181"/>
        <v>Balans</v>
      </c>
      <c r="H1011" s="38" t="str">
        <f t="shared" si="176"/>
        <v>BEiv</v>
      </c>
      <c r="I1011" s="38" t="str">
        <f t="shared" si="182"/>
        <v>EIGEN VERMOGEN</v>
      </c>
      <c r="J1011" s="38" t="str">
        <f t="shared" si="177"/>
        <v>BEivOre</v>
      </c>
      <c r="K1011" s="38" t="str">
        <f t="shared" si="183"/>
        <v>Overige reserves</v>
      </c>
      <c r="L1011" s="38" t="str">
        <f t="shared" si="178"/>
        <v>BEivOreRvh</v>
      </c>
      <c r="M1011" s="38" t="str">
        <f t="shared" si="184"/>
        <v>Resultaat van het boekjaar</v>
      </c>
      <c r="N1011" s="38" t="str">
        <f t="shared" si="179"/>
        <v>BEivOreRvhRmf</v>
      </c>
      <c r="O1011" s="38" t="str">
        <f t="shared" si="185"/>
        <v>Rechtstreekse mutatie als gevolg van fundamentele fouten resultaat van het boekjaar</v>
      </c>
      <c r="V1011" s="37" t="str">
        <f t="shared" si="180"/>
        <v/>
      </c>
    </row>
    <row r="1012" spans="1:22" x14ac:dyDescent="0.25">
      <c r="A1012" s="54" t="s">
        <v>2119</v>
      </c>
      <c r="B1012" s="55">
        <v>506020.07</v>
      </c>
      <c r="C1012" s="54" t="s">
        <v>2120</v>
      </c>
      <c r="D1012" s="56" t="s">
        <v>24</v>
      </c>
      <c r="E1012" s="57">
        <v>5</v>
      </c>
      <c r="F1012" s="38" t="str">
        <f t="shared" si="175"/>
        <v>B</v>
      </c>
      <c r="G1012" s="38" t="str">
        <f t="shared" si="181"/>
        <v>Balans</v>
      </c>
      <c r="H1012" s="38" t="str">
        <f t="shared" si="176"/>
        <v>BEiv</v>
      </c>
      <c r="I1012" s="38" t="str">
        <f t="shared" si="182"/>
        <v>EIGEN VERMOGEN</v>
      </c>
      <c r="J1012" s="38" t="str">
        <f t="shared" si="177"/>
        <v>BEivOre</v>
      </c>
      <c r="K1012" s="38" t="str">
        <f t="shared" si="183"/>
        <v>Overige reserves</v>
      </c>
      <c r="L1012" s="38" t="str">
        <f t="shared" si="178"/>
        <v>BEivOreRvh</v>
      </c>
      <c r="M1012" s="38" t="str">
        <f t="shared" si="184"/>
        <v>Resultaat van het boekjaar</v>
      </c>
      <c r="N1012" s="38" t="str">
        <f t="shared" si="179"/>
        <v>BEivOreRvhRmv</v>
      </c>
      <c r="O1012" s="38" t="str">
        <f t="shared" si="185"/>
        <v>Rechtstreekse mutatie als gevolg van omrekeningsverschillen resultaat van het boekjaar</v>
      </c>
      <c r="V1012" s="37" t="str">
        <f t="shared" si="180"/>
        <v/>
      </c>
    </row>
    <row r="1013" spans="1:22" x14ac:dyDescent="0.25">
      <c r="A1013" s="54" t="s">
        <v>2121</v>
      </c>
      <c r="B1013" s="55">
        <v>506020.08</v>
      </c>
      <c r="C1013" s="54" t="s">
        <v>2122</v>
      </c>
      <c r="D1013" s="56" t="s">
        <v>10</v>
      </c>
      <c r="E1013" s="57">
        <v>5</v>
      </c>
      <c r="F1013" s="38" t="str">
        <f t="shared" si="175"/>
        <v>B</v>
      </c>
      <c r="G1013" s="38" t="str">
        <f t="shared" si="181"/>
        <v>Balans</v>
      </c>
      <c r="H1013" s="38" t="str">
        <f t="shared" si="176"/>
        <v>BEiv</v>
      </c>
      <c r="I1013" s="38" t="str">
        <f t="shared" si="182"/>
        <v>EIGEN VERMOGEN</v>
      </c>
      <c r="J1013" s="38" t="str">
        <f t="shared" si="177"/>
        <v>BEivOre</v>
      </c>
      <c r="K1013" s="38" t="str">
        <f t="shared" si="183"/>
        <v>Overige reserves</v>
      </c>
      <c r="L1013" s="38" t="str">
        <f t="shared" si="178"/>
        <v>BEivOreRvh</v>
      </c>
      <c r="M1013" s="38" t="str">
        <f t="shared" si="184"/>
        <v>Resultaat van het boekjaar</v>
      </c>
      <c r="N1013" s="38" t="str">
        <f t="shared" si="179"/>
        <v>BEivOreRvhRmw</v>
      </c>
      <c r="O1013" s="38" t="str">
        <f t="shared" si="185"/>
        <v>Rechtstreekse mutatie als gevolg van waardeverminderingen resultaat van het boekjaar</v>
      </c>
      <c r="V1013" s="37" t="str">
        <f t="shared" si="180"/>
        <v/>
      </c>
    </row>
    <row r="1014" spans="1:22" x14ac:dyDescent="0.25">
      <c r="A1014" s="54" t="s">
        <v>2123</v>
      </c>
      <c r="B1014" s="55">
        <v>506020.09</v>
      </c>
      <c r="C1014" s="54" t="s">
        <v>2124</v>
      </c>
      <c r="D1014" s="56" t="s">
        <v>24</v>
      </c>
      <c r="E1014" s="57">
        <v>5</v>
      </c>
      <c r="F1014" s="38" t="str">
        <f t="shared" si="175"/>
        <v>B</v>
      </c>
      <c r="G1014" s="38" t="str">
        <f t="shared" si="181"/>
        <v>Balans</v>
      </c>
      <c r="H1014" s="38" t="str">
        <f t="shared" si="176"/>
        <v>BEiv</v>
      </c>
      <c r="I1014" s="38" t="str">
        <f t="shared" si="182"/>
        <v>EIGEN VERMOGEN</v>
      </c>
      <c r="J1014" s="38" t="str">
        <f t="shared" si="177"/>
        <v>BEivOre</v>
      </c>
      <c r="K1014" s="38" t="str">
        <f t="shared" si="183"/>
        <v>Overige reserves</v>
      </c>
      <c r="L1014" s="38" t="str">
        <f t="shared" si="178"/>
        <v>BEivOreRvh</v>
      </c>
      <c r="M1014" s="38" t="str">
        <f t="shared" si="184"/>
        <v>Resultaat van het boekjaar</v>
      </c>
      <c r="N1014" s="38" t="str">
        <f t="shared" si="179"/>
        <v>BEivOreRvhRmt</v>
      </c>
      <c r="O1014" s="38" t="str">
        <f t="shared" si="185"/>
        <v>Rechtstreekse mutatie als gevolg van terugneming van waardeverminderingen resultaat van het boekjaar</v>
      </c>
      <c r="V1014" s="37" t="str">
        <f t="shared" si="180"/>
        <v/>
      </c>
    </row>
    <row r="1015" spans="1:22" x14ac:dyDescent="0.25">
      <c r="A1015" s="54" t="s">
        <v>2125</v>
      </c>
      <c r="B1015" s="55">
        <v>506020.1</v>
      </c>
      <c r="C1015" s="54" t="s">
        <v>2126</v>
      </c>
      <c r="D1015" s="56" t="s">
        <v>24</v>
      </c>
      <c r="E1015" s="57">
        <v>5</v>
      </c>
      <c r="F1015" s="38" t="str">
        <f t="shared" si="175"/>
        <v>B</v>
      </c>
      <c r="G1015" s="38" t="str">
        <f t="shared" si="181"/>
        <v>Balans</v>
      </c>
      <c r="H1015" s="38" t="str">
        <f t="shared" si="176"/>
        <v>BEiv</v>
      </c>
      <c r="I1015" s="38" t="str">
        <f t="shared" si="182"/>
        <v>EIGEN VERMOGEN</v>
      </c>
      <c r="J1015" s="38" t="str">
        <f t="shared" si="177"/>
        <v>BEivOre</v>
      </c>
      <c r="K1015" s="38" t="str">
        <f t="shared" si="183"/>
        <v>Overige reserves</v>
      </c>
      <c r="L1015" s="38" t="str">
        <f t="shared" si="178"/>
        <v>BEivOreRvh</v>
      </c>
      <c r="M1015" s="38" t="str">
        <f t="shared" si="184"/>
        <v>Resultaat van het boekjaar</v>
      </c>
      <c r="N1015" s="38" t="str">
        <f t="shared" si="179"/>
        <v>BEivOreRvhRmg</v>
      </c>
      <c r="O1015" s="38" t="str">
        <f t="shared" si="185"/>
        <v>Rechtstreekse mutatie als gevolg van goodwill resultaat van het boekjaar</v>
      </c>
      <c r="V1015" s="37" t="str">
        <f t="shared" si="180"/>
        <v/>
      </c>
    </row>
    <row r="1016" spans="1:22" x14ac:dyDescent="0.25">
      <c r="A1016" s="54" t="s">
        <v>2127</v>
      </c>
      <c r="B1016" s="55">
        <v>506020.11</v>
      </c>
      <c r="C1016" s="54" t="s">
        <v>2128</v>
      </c>
      <c r="D1016" s="56" t="s">
        <v>24</v>
      </c>
      <c r="E1016" s="57">
        <v>5</v>
      </c>
      <c r="F1016" s="38" t="str">
        <f t="shared" si="175"/>
        <v>B</v>
      </c>
      <c r="G1016" s="38" t="str">
        <f t="shared" si="181"/>
        <v>Balans</v>
      </c>
      <c r="H1016" s="38" t="str">
        <f t="shared" si="176"/>
        <v>BEiv</v>
      </c>
      <c r="I1016" s="38" t="str">
        <f t="shared" si="182"/>
        <v>EIGEN VERMOGEN</v>
      </c>
      <c r="J1016" s="38" t="str">
        <f t="shared" si="177"/>
        <v>BEivOre</v>
      </c>
      <c r="K1016" s="38" t="str">
        <f t="shared" si="183"/>
        <v>Overige reserves</v>
      </c>
      <c r="L1016" s="38" t="str">
        <f t="shared" si="178"/>
        <v>BEivOreRvh</v>
      </c>
      <c r="M1016" s="38" t="str">
        <f t="shared" si="184"/>
        <v>Resultaat van het boekjaar</v>
      </c>
      <c r="N1016" s="38" t="str">
        <f t="shared" si="179"/>
        <v>BEivOreRvhRmo</v>
      </c>
      <c r="O1016" s="38" t="str">
        <f t="shared" si="185"/>
        <v>Rechtstreekse mutatie als gevolg van overnames resultaat van het boekjaar</v>
      </c>
      <c r="V1016" s="37" t="str">
        <f t="shared" si="180"/>
        <v/>
      </c>
    </row>
    <row r="1017" spans="1:22" x14ac:dyDescent="0.25">
      <c r="A1017" s="54" t="s">
        <v>2129</v>
      </c>
      <c r="B1017" s="55">
        <v>506020.12</v>
      </c>
      <c r="C1017" s="54" t="s">
        <v>2130</v>
      </c>
      <c r="D1017" s="56" t="s">
        <v>10</v>
      </c>
      <c r="E1017" s="57">
        <v>5</v>
      </c>
      <c r="F1017" s="38" t="str">
        <f t="shared" si="175"/>
        <v>B</v>
      </c>
      <c r="G1017" s="38" t="str">
        <f t="shared" si="181"/>
        <v>Balans</v>
      </c>
      <c r="H1017" s="38" t="str">
        <f t="shared" si="176"/>
        <v>BEiv</v>
      </c>
      <c r="I1017" s="38" t="str">
        <f t="shared" si="182"/>
        <v>EIGEN VERMOGEN</v>
      </c>
      <c r="J1017" s="38" t="str">
        <f t="shared" si="177"/>
        <v>BEivOre</v>
      </c>
      <c r="K1017" s="38" t="str">
        <f t="shared" si="183"/>
        <v>Overige reserves</v>
      </c>
      <c r="L1017" s="38" t="str">
        <f t="shared" si="178"/>
        <v>BEivOreRvh</v>
      </c>
      <c r="M1017" s="38" t="str">
        <f t="shared" si="184"/>
        <v>Resultaat van het boekjaar</v>
      </c>
      <c r="N1017" s="38" t="str">
        <f t="shared" si="179"/>
        <v>BEivOreRvhRma</v>
      </c>
      <c r="O1017" s="38" t="str">
        <f t="shared" si="185"/>
        <v>Rechtstreekse mutatie als gevolg van afstotingen resultaat van het boekjaar</v>
      </c>
      <c r="V1017" s="37" t="str">
        <f t="shared" si="180"/>
        <v/>
      </c>
    </row>
    <row r="1018" spans="1:22" ht="31.5" x14ac:dyDescent="0.25">
      <c r="A1018" s="54" t="s">
        <v>2131</v>
      </c>
      <c r="B1018" s="55">
        <v>506020.13</v>
      </c>
      <c r="C1018" s="54" t="s">
        <v>2132</v>
      </c>
      <c r="D1018" s="56" t="s">
        <v>24</v>
      </c>
      <c r="E1018" s="57">
        <v>5</v>
      </c>
      <c r="F1018" s="38" t="str">
        <f t="shared" si="175"/>
        <v>B</v>
      </c>
      <c r="G1018" s="38" t="str">
        <f t="shared" si="181"/>
        <v>Balans</v>
      </c>
      <c r="H1018" s="38" t="str">
        <f t="shared" si="176"/>
        <v>BEiv</v>
      </c>
      <c r="I1018" s="38" t="str">
        <f t="shared" si="182"/>
        <v>EIGEN VERMOGEN</v>
      </c>
      <c r="J1018" s="38" t="str">
        <f t="shared" si="177"/>
        <v>BEivOre</v>
      </c>
      <c r="K1018" s="38" t="str">
        <f t="shared" si="183"/>
        <v>Overige reserves</v>
      </c>
      <c r="L1018" s="38" t="str">
        <f t="shared" si="178"/>
        <v>BEivOreRvh</v>
      </c>
      <c r="M1018" s="38" t="str">
        <f t="shared" si="184"/>
        <v>Resultaat van het boekjaar</v>
      </c>
      <c r="N1018" s="38" t="str">
        <f t="shared" si="179"/>
        <v>BEivOreRvhRmd</v>
      </c>
      <c r="O1018" s="38" t="str">
        <f t="shared" si="185"/>
        <v>Rechtstreekse mutatie als gevolg van financiële instrumenten resultaat van het boekjaar</v>
      </c>
      <c r="V1018" s="37" t="str">
        <f t="shared" si="180"/>
        <v/>
      </c>
    </row>
    <row r="1019" spans="1:22" x14ac:dyDescent="0.25">
      <c r="A1019" s="54" t="s">
        <v>2133</v>
      </c>
      <c r="B1019" s="55">
        <v>506020.14</v>
      </c>
      <c r="C1019" s="54" t="s">
        <v>2134</v>
      </c>
      <c r="D1019" s="56" t="s">
        <v>24</v>
      </c>
      <c r="E1019" s="57">
        <v>5</v>
      </c>
      <c r="F1019" s="38" t="str">
        <f t="shared" si="175"/>
        <v>B</v>
      </c>
      <c r="G1019" s="38" t="str">
        <f t="shared" si="181"/>
        <v>Balans</v>
      </c>
      <c r="H1019" s="38" t="str">
        <f t="shared" si="176"/>
        <v>BEiv</v>
      </c>
      <c r="I1019" s="38" t="str">
        <f t="shared" si="182"/>
        <v>EIGEN VERMOGEN</v>
      </c>
      <c r="J1019" s="38" t="str">
        <f t="shared" si="177"/>
        <v>BEivOre</v>
      </c>
      <c r="K1019" s="38" t="str">
        <f t="shared" si="183"/>
        <v>Overige reserves</v>
      </c>
      <c r="L1019" s="38" t="str">
        <f t="shared" si="178"/>
        <v>BEivOreRvh</v>
      </c>
      <c r="M1019" s="38" t="str">
        <f t="shared" si="184"/>
        <v>Resultaat van het boekjaar</v>
      </c>
      <c r="N1019" s="38" t="str">
        <f t="shared" si="179"/>
        <v>BEivOreRvhOvm</v>
      </c>
      <c r="O1019" s="38" t="str">
        <f t="shared" si="185"/>
        <v>Overige mutaties resultaat van het boekjaar</v>
      </c>
      <c r="V1019" s="37" t="str">
        <f t="shared" si="180"/>
        <v/>
      </c>
    </row>
    <row r="1020" spans="1:22" x14ac:dyDescent="0.25">
      <c r="A1020" s="43" t="s">
        <v>2135</v>
      </c>
      <c r="B1020" s="44" t="s">
        <v>2136</v>
      </c>
      <c r="C1020" s="43" t="s">
        <v>2137</v>
      </c>
      <c r="D1020" s="45" t="s">
        <v>24</v>
      </c>
      <c r="E1020" s="46">
        <v>3</v>
      </c>
      <c r="F1020" s="38" t="str">
        <f t="shared" si="175"/>
        <v>B</v>
      </c>
      <c r="G1020" s="38" t="str">
        <f t="shared" si="181"/>
        <v>Balans</v>
      </c>
      <c r="H1020" s="38" t="str">
        <f t="shared" si="176"/>
        <v>BEiv</v>
      </c>
      <c r="I1020" s="38" t="str">
        <f t="shared" si="182"/>
        <v>EIGEN VERMOGEN</v>
      </c>
      <c r="J1020" s="38" t="str">
        <f t="shared" si="177"/>
        <v>BEivFon</v>
      </c>
      <c r="K1020" s="38" t="str">
        <f t="shared" si="183"/>
        <v>Fondsen</v>
      </c>
      <c r="L1020" s="38" t="str">
        <f t="shared" si="178"/>
        <v/>
      </c>
      <c r="M1020" s="38" t="str">
        <f t="shared" si="184"/>
        <v/>
      </c>
      <c r="N1020" s="38" t="str">
        <f t="shared" si="179"/>
        <v/>
      </c>
      <c r="O1020" s="38" t="str">
        <f t="shared" si="185"/>
        <v/>
      </c>
      <c r="V1020" s="37" t="str">
        <f t="shared" si="180"/>
        <v/>
      </c>
    </row>
    <row r="1021" spans="1:22" x14ac:dyDescent="0.25">
      <c r="A1021" s="49" t="s">
        <v>2138</v>
      </c>
      <c r="B1021" s="50" t="s">
        <v>2139</v>
      </c>
      <c r="C1021" s="49" t="s">
        <v>2140</v>
      </c>
      <c r="D1021" s="61" t="s">
        <v>24</v>
      </c>
      <c r="E1021" s="62">
        <v>4</v>
      </c>
      <c r="F1021" s="38" t="str">
        <f t="shared" si="175"/>
        <v>B</v>
      </c>
      <c r="G1021" s="38" t="str">
        <f t="shared" si="181"/>
        <v>Balans</v>
      </c>
      <c r="H1021" s="38" t="str">
        <f t="shared" si="176"/>
        <v>BEiv</v>
      </c>
      <c r="I1021" s="38" t="str">
        <f t="shared" si="182"/>
        <v>EIGEN VERMOGEN</v>
      </c>
      <c r="J1021" s="38" t="str">
        <f t="shared" si="177"/>
        <v>BEivFon</v>
      </c>
      <c r="K1021" s="38" t="str">
        <f t="shared" si="183"/>
        <v>Fondsen</v>
      </c>
      <c r="L1021" s="38" t="str">
        <f t="shared" si="178"/>
        <v>BEivFonEga</v>
      </c>
      <c r="M1021" s="38" t="str">
        <f t="shared" si="184"/>
        <v>Egalisatiefonds</v>
      </c>
      <c r="N1021" s="38" t="str">
        <f t="shared" si="179"/>
        <v/>
      </c>
      <c r="O1021" s="38" t="str">
        <f t="shared" si="185"/>
        <v/>
      </c>
      <c r="V1021" s="37" t="str">
        <f t="shared" si="180"/>
        <v/>
      </c>
    </row>
    <row r="1022" spans="1:22" x14ac:dyDescent="0.25">
      <c r="A1022" s="54" t="s">
        <v>2141</v>
      </c>
      <c r="B1022" s="55">
        <v>507010.01</v>
      </c>
      <c r="C1022" s="54" t="s">
        <v>2142</v>
      </c>
      <c r="D1022" s="56" t="s">
        <v>24</v>
      </c>
      <c r="E1022" s="57">
        <v>5</v>
      </c>
      <c r="F1022" s="38" t="str">
        <f t="shared" si="175"/>
        <v>B</v>
      </c>
      <c r="G1022" s="38" t="str">
        <f t="shared" si="181"/>
        <v>Balans</v>
      </c>
      <c r="H1022" s="38" t="str">
        <f t="shared" si="176"/>
        <v>BEiv</v>
      </c>
      <c r="I1022" s="38" t="str">
        <f t="shared" si="182"/>
        <v>EIGEN VERMOGEN</v>
      </c>
      <c r="J1022" s="38" t="str">
        <f t="shared" si="177"/>
        <v>BEivFon</v>
      </c>
      <c r="K1022" s="38" t="str">
        <f t="shared" si="183"/>
        <v>Fondsen</v>
      </c>
      <c r="L1022" s="38" t="str">
        <f t="shared" si="178"/>
        <v>BEivFonEga</v>
      </c>
      <c r="M1022" s="38" t="str">
        <f t="shared" si="184"/>
        <v>Egalisatiefonds</v>
      </c>
      <c r="N1022" s="38" t="str">
        <f t="shared" si="179"/>
        <v>BEivFonEgaBeg</v>
      </c>
      <c r="O1022" s="38" t="str">
        <f t="shared" si="185"/>
        <v>Beginbalans egalisatiefonds</v>
      </c>
      <c r="V1022" s="37" t="str">
        <f t="shared" si="180"/>
        <v/>
      </c>
    </row>
    <row r="1023" spans="1:22" x14ac:dyDescent="0.25">
      <c r="A1023" s="54" t="s">
        <v>2143</v>
      </c>
      <c r="B1023" s="55">
        <v>507010.02</v>
      </c>
      <c r="C1023" s="54" t="s">
        <v>2144</v>
      </c>
      <c r="D1023" s="56" t="s">
        <v>24</v>
      </c>
      <c r="E1023" s="57">
        <v>5</v>
      </c>
      <c r="F1023" s="38" t="str">
        <f t="shared" si="175"/>
        <v>B</v>
      </c>
      <c r="G1023" s="38" t="str">
        <f t="shared" si="181"/>
        <v>Balans</v>
      </c>
      <c r="H1023" s="38" t="str">
        <f t="shared" si="176"/>
        <v>BEiv</v>
      </c>
      <c r="I1023" s="38" t="str">
        <f t="shared" si="182"/>
        <v>EIGEN VERMOGEN</v>
      </c>
      <c r="J1023" s="38" t="str">
        <f t="shared" si="177"/>
        <v>BEivFon</v>
      </c>
      <c r="K1023" s="38" t="str">
        <f t="shared" si="183"/>
        <v>Fondsen</v>
      </c>
      <c r="L1023" s="38" t="str">
        <f t="shared" si="178"/>
        <v>BEivFonEga</v>
      </c>
      <c r="M1023" s="38" t="str">
        <f t="shared" si="184"/>
        <v>Egalisatiefonds</v>
      </c>
      <c r="N1023" s="38" t="str">
        <f t="shared" si="179"/>
        <v>BEivFonEgaDot</v>
      </c>
      <c r="O1023" s="38" t="str">
        <f t="shared" si="185"/>
        <v>Dotatie egalisatiefonds</v>
      </c>
      <c r="V1023" s="37" t="str">
        <f t="shared" si="180"/>
        <v/>
      </c>
    </row>
    <row r="1024" spans="1:22" x14ac:dyDescent="0.25">
      <c r="A1024" s="54" t="s">
        <v>2145</v>
      </c>
      <c r="B1024" s="55">
        <v>507010.03</v>
      </c>
      <c r="C1024" s="54" t="s">
        <v>2146</v>
      </c>
      <c r="D1024" s="56" t="s">
        <v>10</v>
      </c>
      <c r="E1024" s="57">
        <v>5</v>
      </c>
      <c r="F1024" s="38" t="str">
        <f t="shared" si="175"/>
        <v>B</v>
      </c>
      <c r="G1024" s="38" t="str">
        <f t="shared" si="181"/>
        <v>Balans</v>
      </c>
      <c r="H1024" s="38" t="str">
        <f t="shared" si="176"/>
        <v>BEiv</v>
      </c>
      <c r="I1024" s="38" t="str">
        <f t="shared" si="182"/>
        <v>EIGEN VERMOGEN</v>
      </c>
      <c r="J1024" s="38" t="str">
        <f t="shared" si="177"/>
        <v>BEivFon</v>
      </c>
      <c r="K1024" s="38" t="str">
        <f t="shared" si="183"/>
        <v>Fondsen</v>
      </c>
      <c r="L1024" s="38" t="str">
        <f t="shared" si="178"/>
        <v>BEivFonEga</v>
      </c>
      <c r="M1024" s="38" t="str">
        <f t="shared" si="184"/>
        <v>Egalisatiefonds</v>
      </c>
      <c r="N1024" s="38" t="str">
        <f t="shared" si="179"/>
        <v>BEivFonEgaOnt</v>
      </c>
      <c r="O1024" s="38" t="str">
        <f t="shared" si="185"/>
        <v>Onttrekking egalisatiefonds</v>
      </c>
      <c r="V1024" s="37" t="str">
        <f t="shared" si="180"/>
        <v/>
      </c>
    </row>
    <row r="1025" spans="1:22" x14ac:dyDescent="0.25">
      <c r="A1025" s="54" t="s">
        <v>2147</v>
      </c>
      <c r="B1025" s="55">
        <v>507010.04</v>
      </c>
      <c r="C1025" s="54" t="s">
        <v>2148</v>
      </c>
      <c r="D1025" s="56" t="s">
        <v>24</v>
      </c>
      <c r="E1025" s="57">
        <v>5</v>
      </c>
      <c r="F1025" s="38" t="str">
        <f t="shared" si="175"/>
        <v>B</v>
      </c>
      <c r="G1025" s="38" t="str">
        <f t="shared" si="181"/>
        <v>Balans</v>
      </c>
      <c r="H1025" s="38" t="str">
        <f t="shared" si="176"/>
        <v>BEiv</v>
      </c>
      <c r="I1025" s="38" t="str">
        <f t="shared" si="182"/>
        <v>EIGEN VERMOGEN</v>
      </c>
      <c r="J1025" s="38" t="str">
        <f t="shared" si="177"/>
        <v>BEivFon</v>
      </c>
      <c r="K1025" s="38" t="str">
        <f t="shared" si="183"/>
        <v>Fondsen</v>
      </c>
      <c r="L1025" s="38" t="str">
        <f t="shared" si="178"/>
        <v>BEivFonEga</v>
      </c>
      <c r="M1025" s="38" t="str">
        <f t="shared" si="184"/>
        <v>Egalisatiefonds</v>
      </c>
      <c r="N1025" s="38" t="str">
        <f t="shared" si="179"/>
        <v>BEivFonEgaOvm</v>
      </c>
      <c r="O1025" s="38" t="str">
        <f t="shared" si="185"/>
        <v>Overige mutaties egalisatiefonds</v>
      </c>
      <c r="V1025" s="37" t="str">
        <f t="shared" si="180"/>
        <v/>
      </c>
    </row>
    <row r="1026" spans="1:22" x14ac:dyDescent="0.25">
      <c r="A1026" s="49" t="s">
        <v>2149</v>
      </c>
      <c r="B1026" s="50" t="s">
        <v>2150</v>
      </c>
      <c r="C1026" s="49" t="s">
        <v>2151</v>
      </c>
      <c r="D1026" s="61" t="s">
        <v>24</v>
      </c>
      <c r="E1026" s="62">
        <v>4</v>
      </c>
      <c r="F1026" s="38" t="str">
        <f t="shared" si="175"/>
        <v>B</v>
      </c>
      <c r="G1026" s="38" t="str">
        <f t="shared" si="181"/>
        <v>Balans</v>
      </c>
      <c r="H1026" s="38" t="str">
        <f t="shared" si="176"/>
        <v>BEiv</v>
      </c>
      <c r="I1026" s="38" t="str">
        <f t="shared" si="182"/>
        <v>EIGEN VERMOGEN</v>
      </c>
      <c r="J1026" s="38" t="str">
        <f t="shared" si="177"/>
        <v>BEivFon</v>
      </c>
      <c r="K1026" s="38" t="str">
        <f t="shared" si="183"/>
        <v>Fondsen</v>
      </c>
      <c r="L1026" s="38" t="str">
        <f t="shared" si="178"/>
        <v>BEivFonBef</v>
      </c>
      <c r="M1026" s="38" t="str">
        <f t="shared" si="184"/>
        <v>Bestemmingsfonds</v>
      </c>
      <c r="N1026" s="38" t="str">
        <f t="shared" si="179"/>
        <v/>
      </c>
      <c r="O1026" s="38" t="str">
        <f t="shared" si="185"/>
        <v/>
      </c>
      <c r="V1026" s="37" t="str">
        <f t="shared" si="180"/>
        <v/>
      </c>
    </row>
    <row r="1027" spans="1:22" x14ac:dyDescent="0.25">
      <c r="A1027" s="54" t="s">
        <v>2152</v>
      </c>
      <c r="B1027" s="55">
        <v>507020.01</v>
      </c>
      <c r="C1027" s="54" t="s">
        <v>2153</v>
      </c>
      <c r="D1027" s="56" t="s">
        <v>24</v>
      </c>
      <c r="E1027" s="57">
        <v>5</v>
      </c>
      <c r="F1027" s="38" t="str">
        <f t="shared" si="175"/>
        <v>B</v>
      </c>
      <c r="G1027" s="38" t="str">
        <f t="shared" si="181"/>
        <v>Balans</v>
      </c>
      <c r="H1027" s="38" t="str">
        <f t="shared" si="176"/>
        <v>BEiv</v>
      </c>
      <c r="I1027" s="38" t="str">
        <f t="shared" si="182"/>
        <v>EIGEN VERMOGEN</v>
      </c>
      <c r="J1027" s="38" t="str">
        <f t="shared" si="177"/>
        <v>BEivFon</v>
      </c>
      <c r="K1027" s="38" t="str">
        <f t="shared" si="183"/>
        <v>Fondsen</v>
      </c>
      <c r="L1027" s="38" t="str">
        <f t="shared" si="178"/>
        <v>BEivFonBef</v>
      </c>
      <c r="M1027" s="38" t="str">
        <f t="shared" si="184"/>
        <v>Bestemmingsfonds</v>
      </c>
      <c r="N1027" s="38" t="str">
        <f t="shared" si="179"/>
        <v>BEivFonBefBeg</v>
      </c>
      <c r="O1027" s="38" t="str">
        <f t="shared" si="185"/>
        <v>Beginbalans bestemmingsfonds</v>
      </c>
      <c r="V1027" s="37" t="str">
        <f t="shared" si="180"/>
        <v/>
      </c>
    </row>
    <row r="1028" spans="1:22" x14ac:dyDescent="0.25">
      <c r="A1028" s="54" t="s">
        <v>2154</v>
      </c>
      <c r="B1028" s="55">
        <v>507020.02</v>
      </c>
      <c r="C1028" s="54" t="s">
        <v>2155</v>
      </c>
      <c r="D1028" s="56" t="s">
        <v>24</v>
      </c>
      <c r="E1028" s="57">
        <v>5</v>
      </c>
      <c r="F1028" s="38" t="str">
        <f t="shared" si="175"/>
        <v>B</v>
      </c>
      <c r="G1028" s="38" t="str">
        <f t="shared" si="181"/>
        <v>Balans</v>
      </c>
      <c r="H1028" s="38" t="str">
        <f t="shared" si="176"/>
        <v>BEiv</v>
      </c>
      <c r="I1028" s="38" t="str">
        <f t="shared" si="182"/>
        <v>EIGEN VERMOGEN</v>
      </c>
      <c r="J1028" s="38" t="str">
        <f t="shared" si="177"/>
        <v>BEivFon</v>
      </c>
      <c r="K1028" s="38" t="str">
        <f t="shared" si="183"/>
        <v>Fondsen</v>
      </c>
      <c r="L1028" s="38" t="str">
        <f t="shared" si="178"/>
        <v>BEivFonBef</v>
      </c>
      <c r="M1028" s="38" t="str">
        <f t="shared" si="184"/>
        <v>Bestemmingsfonds</v>
      </c>
      <c r="N1028" s="38" t="str">
        <f t="shared" si="179"/>
        <v>BEivFonBefDot</v>
      </c>
      <c r="O1028" s="38" t="str">
        <f t="shared" si="185"/>
        <v>Dotatie bestemmingsfonds</v>
      </c>
      <c r="V1028" s="37" t="str">
        <f t="shared" si="180"/>
        <v/>
      </c>
    </row>
    <row r="1029" spans="1:22" x14ac:dyDescent="0.25">
      <c r="A1029" s="54" t="s">
        <v>2156</v>
      </c>
      <c r="B1029" s="55">
        <v>507020.03</v>
      </c>
      <c r="C1029" s="54" t="s">
        <v>2157</v>
      </c>
      <c r="D1029" s="56" t="s">
        <v>10</v>
      </c>
      <c r="E1029" s="57">
        <v>5</v>
      </c>
      <c r="F1029" s="38" t="str">
        <f t="shared" si="175"/>
        <v>B</v>
      </c>
      <c r="G1029" s="38" t="str">
        <f t="shared" si="181"/>
        <v>Balans</v>
      </c>
      <c r="H1029" s="38" t="str">
        <f t="shared" si="176"/>
        <v>BEiv</v>
      </c>
      <c r="I1029" s="38" t="str">
        <f t="shared" si="182"/>
        <v>EIGEN VERMOGEN</v>
      </c>
      <c r="J1029" s="38" t="str">
        <f t="shared" si="177"/>
        <v>BEivFon</v>
      </c>
      <c r="K1029" s="38" t="str">
        <f t="shared" si="183"/>
        <v>Fondsen</v>
      </c>
      <c r="L1029" s="38" t="str">
        <f t="shared" si="178"/>
        <v>BEivFonBef</v>
      </c>
      <c r="M1029" s="38" t="str">
        <f t="shared" si="184"/>
        <v>Bestemmingsfonds</v>
      </c>
      <c r="N1029" s="38" t="str">
        <f t="shared" si="179"/>
        <v>BEivFonBefOnt</v>
      </c>
      <c r="O1029" s="38" t="str">
        <f t="shared" si="185"/>
        <v>Onttrekking bestemmingsfonds</v>
      </c>
      <c r="V1029" s="37" t="str">
        <f t="shared" si="180"/>
        <v/>
      </c>
    </row>
    <row r="1030" spans="1:22" x14ac:dyDescent="0.25">
      <c r="A1030" s="54" t="s">
        <v>2158</v>
      </c>
      <c r="B1030" s="55">
        <v>507020.04</v>
      </c>
      <c r="C1030" s="54" t="s">
        <v>2159</v>
      </c>
      <c r="D1030" s="56" t="s">
        <v>24</v>
      </c>
      <c r="E1030" s="57">
        <v>5</v>
      </c>
      <c r="F1030" s="38" t="str">
        <f t="shared" si="175"/>
        <v>B</v>
      </c>
      <c r="G1030" s="38" t="str">
        <f t="shared" si="181"/>
        <v>Balans</v>
      </c>
      <c r="H1030" s="38" t="str">
        <f t="shared" si="176"/>
        <v>BEiv</v>
      </c>
      <c r="I1030" s="38" t="str">
        <f t="shared" si="182"/>
        <v>EIGEN VERMOGEN</v>
      </c>
      <c r="J1030" s="38" t="str">
        <f t="shared" si="177"/>
        <v>BEivFon</v>
      </c>
      <c r="K1030" s="38" t="str">
        <f t="shared" si="183"/>
        <v>Fondsen</v>
      </c>
      <c r="L1030" s="38" t="str">
        <f t="shared" si="178"/>
        <v>BEivFonBef</v>
      </c>
      <c r="M1030" s="38" t="str">
        <f t="shared" si="184"/>
        <v>Bestemmingsfonds</v>
      </c>
      <c r="N1030" s="38" t="str">
        <f t="shared" si="179"/>
        <v>BEivFonBefOvm</v>
      </c>
      <c r="O1030" s="38" t="str">
        <f t="shared" si="185"/>
        <v>Overige mutaties bestemmingsfonds</v>
      </c>
      <c r="V1030" s="37" t="str">
        <f t="shared" si="180"/>
        <v/>
      </c>
    </row>
    <row r="1031" spans="1:22" x14ac:dyDescent="0.25">
      <c r="A1031" s="43" t="s">
        <v>2160</v>
      </c>
      <c r="B1031" s="44" t="s">
        <v>2161</v>
      </c>
      <c r="C1031" s="43" t="s">
        <v>2162</v>
      </c>
      <c r="D1031" s="45" t="s">
        <v>24</v>
      </c>
      <c r="E1031" s="46">
        <v>3</v>
      </c>
      <c r="F1031" s="38" t="str">
        <f t="shared" si="175"/>
        <v>B</v>
      </c>
      <c r="G1031" s="38" t="str">
        <f t="shared" si="181"/>
        <v>Balans</v>
      </c>
      <c r="H1031" s="38" t="str">
        <f t="shared" si="176"/>
        <v>BEiv</v>
      </c>
      <c r="I1031" s="38" t="str">
        <f t="shared" si="182"/>
        <v>EIGEN VERMOGEN</v>
      </c>
      <c r="J1031" s="38" t="str">
        <f t="shared" si="177"/>
        <v>BEivAvd</v>
      </c>
      <c r="K1031" s="38" t="str">
        <f t="shared" si="183"/>
        <v>Aandeel van derden</v>
      </c>
      <c r="L1031" s="38" t="str">
        <f t="shared" si="178"/>
        <v/>
      </c>
      <c r="M1031" s="38" t="str">
        <f t="shared" si="184"/>
        <v/>
      </c>
      <c r="N1031" s="38" t="str">
        <f t="shared" si="179"/>
        <v/>
      </c>
      <c r="O1031" s="38" t="str">
        <f t="shared" si="185"/>
        <v/>
      </c>
      <c r="V1031" s="37" t="str">
        <f t="shared" si="180"/>
        <v/>
      </c>
    </row>
    <row r="1032" spans="1:22" x14ac:dyDescent="0.25">
      <c r="A1032" s="49" t="s">
        <v>2163</v>
      </c>
      <c r="B1032" s="50" t="s">
        <v>2164</v>
      </c>
      <c r="C1032" s="49" t="s">
        <v>2162</v>
      </c>
      <c r="D1032" s="61" t="s">
        <v>24</v>
      </c>
      <c r="E1032" s="62">
        <v>4</v>
      </c>
      <c r="F1032" s="38" t="str">
        <f t="shared" ref="F1032:F1095" si="186">IF(LEN(A1032)&gt;=1,LEFT(A1032,1),"")</f>
        <v>B</v>
      </c>
      <c r="G1032" s="38" t="str">
        <f t="shared" si="181"/>
        <v>Balans</v>
      </c>
      <c r="H1032" s="38" t="str">
        <f t="shared" si="176"/>
        <v>BEiv</v>
      </c>
      <c r="I1032" s="38" t="str">
        <f t="shared" si="182"/>
        <v>EIGEN VERMOGEN</v>
      </c>
      <c r="J1032" s="38" t="str">
        <f t="shared" si="177"/>
        <v>BEivAvd</v>
      </c>
      <c r="K1032" s="38" t="str">
        <f t="shared" si="183"/>
        <v>Aandeel van derden</v>
      </c>
      <c r="L1032" s="38" t="str">
        <f t="shared" si="178"/>
        <v>BEivAvdAvd</v>
      </c>
      <c r="M1032" s="38" t="str">
        <f t="shared" si="184"/>
        <v>Aandeel van derden</v>
      </c>
      <c r="N1032" s="38" t="str">
        <f t="shared" si="179"/>
        <v/>
      </c>
      <c r="O1032" s="38" t="str">
        <f t="shared" si="185"/>
        <v/>
      </c>
      <c r="V1032" s="37" t="str">
        <f t="shared" si="180"/>
        <v/>
      </c>
    </row>
    <row r="1033" spans="1:22" x14ac:dyDescent="0.25">
      <c r="A1033" s="43" t="s">
        <v>2165</v>
      </c>
      <c r="B1033" s="44" t="s">
        <v>2166</v>
      </c>
      <c r="C1033" s="43" t="s">
        <v>2167</v>
      </c>
      <c r="D1033" s="45" t="s">
        <v>24</v>
      </c>
      <c r="E1033" s="46">
        <v>3</v>
      </c>
      <c r="F1033" s="38" t="str">
        <f t="shared" si="186"/>
        <v>B</v>
      </c>
      <c r="G1033" s="38" t="str">
        <f t="shared" si="181"/>
        <v>Balans</v>
      </c>
      <c r="H1033" s="38" t="str">
        <f t="shared" si="176"/>
        <v>BEiv</v>
      </c>
      <c r="I1033" s="38" t="str">
        <f t="shared" si="182"/>
        <v>EIGEN VERMOGEN</v>
      </c>
      <c r="J1033" s="38" t="str">
        <f t="shared" si="177"/>
        <v>BEivKap</v>
      </c>
      <c r="K1033" s="38" t="str">
        <f t="shared" si="183"/>
        <v>Kapitaal</v>
      </c>
      <c r="L1033" s="38" t="str">
        <f t="shared" si="178"/>
        <v/>
      </c>
      <c r="M1033" s="38" t="str">
        <f t="shared" si="184"/>
        <v/>
      </c>
      <c r="N1033" s="38" t="str">
        <f t="shared" si="179"/>
        <v/>
      </c>
      <c r="O1033" s="38" t="str">
        <f t="shared" si="185"/>
        <v/>
      </c>
      <c r="V1033" s="37" t="str">
        <f t="shared" si="180"/>
        <v/>
      </c>
    </row>
    <row r="1034" spans="1:22" x14ac:dyDescent="0.25">
      <c r="A1034" s="49" t="s">
        <v>2168</v>
      </c>
      <c r="B1034" s="50" t="s">
        <v>2169</v>
      </c>
      <c r="C1034" s="49" t="s">
        <v>2170</v>
      </c>
      <c r="D1034" s="61" t="s">
        <v>24</v>
      </c>
      <c r="E1034" s="62">
        <v>4</v>
      </c>
      <c r="F1034" s="38" t="str">
        <f t="shared" si="186"/>
        <v>B</v>
      </c>
      <c r="G1034" s="38" t="str">
        <f t="shared" si="181"/>
        <v>Balans</v>
      </c>
      <c r="H1034" s="38" t="str">
        <f t="shared" si="176"/>
        <v>BEiv</v>
      </c>
      <c r="I1034" s="38" t="str">
        <f t="shared" si="182"/>
        <v>EIGEN VERMOGEN</v>
      </c>
      <c r="J1034" s="38" t="str">
        <f t="shared" si="177"/>
        <v>BEivKap</v>
      </c>
      <c r="K1034" s="38" t="str">
        <f t="shared" si="183"/>
        <v>Kapitaal</v>
      </c>
      <c r="L1034" s="38" t="str">
        <f t="shared" si="178"/>
        <v>BEivKapOnd</v>
      </c>
      <c r="M1034" s="38" t="str">
        <f t="shared" si="184"/>
        <v>Ondernemingsvermogen</v>
      </c>
      <c r="N1034" s="38" t="str">
        <f t="shared" si="179"/>
        <v/>
      </c>
      <c r="O1034" s="38" t="str">
        <f t="shared" si="185"/>
        <v/>
      </c>
      <c r="R1034" s="47">
        <v>910</v>
      </c>
      <c r="S1034" s="48" t="s">
        <v>5695</v>
      </c>
      <c r="T1034" s="37">
        <v>64</v>
      </c>
      <c r="U1034" s="48" t="s">
        <v>5696</v>
      </c>
      <c r="V1034" s="37">
        <f t="shared" si="180"/>
        <v>1</v>
      </c>
    </row>
    <row r="1035" spans="1:22" x14ac:dyDescent="0.25">
      <c r="A1035" s="54" t="s">
        <v>2171</v>
      </c>
      <c r="B1035" s="55">
        <v>509010.01</v>
      </c>
      <c r="C1035" s="54" t="s">
        <v>2172</v>
      </c>
      <c r="D1035" s="56" t="s">
        <v>24</v>
      </c>
      <c r="E1035" s="57">
        <v>5</v>
      </c>
      <c r="F1035" s="38" t="str">
        <f t="shared" si="186"/>
        <v>B</v>
      </c>
      <c r="G1035" s="38" t="str">
        <f t="shared" si="181"/>
        <v>Balans</v>
      </c>
      <c r="H1035" s="38" t="str">
        <f t="shared" si="176"/>
        <v>BEiv</v>
      </c>
      <c r="I1035" s="38" t="str">
        <f t="shared" si="182"/>
        <v>EIGEN VERMOGEN</v>
      </c>
      <c r="J1035" s="38" t="str">
        <f t="shared" si="177"/>
        <v>BEivKap</v>
      </c>
      <c r="K1035" s="38" t="str">
        <f t="shared" si="183"/>
        <v>Kapitaal</v>
      </c>
      <c r="L1035" s="38" t="str">
        <f t="shared" si="178"/>
        <v>BEivKapOnd</v>
      </c>
      <c r="M1035" s="38" t="str">
        <f t="shared" si="184"/>
        <v>Ondernemingsvermogen</v>
      </c>
      <c r="N1035" s="38" t="str">
        <f t="shared" si="179"/>
        <v>BEivKapOndBeg</v>
      </c>
      <c r="O1035" s="38" t="str">
        <f t="shared" si="185"/>
        <v>Beginbalans ondernemingsvermogen</v>
      </c>
      <c r="R1035" s="47"/>
      <c r="S1035" s="48"/>
      <c r="U1035" s="48"/>
      <c r="V1035" s="37" t="str">
        <f t="shared" si="180"/>
        <v/>
      </c>
    </row>
    <row r="1036" spans="1:22" x14ac:dyDescent="0.25">
      <c r="A1036" s="73" t="s">
        <v>2173</v>
      </c>
      <c r="B1036" s="55">
        <v>509010.02</v>
      </c>
      <c r="C1036" s="73" t="s">
        <v>2174</v>
      </c>
      <c r="D1036" s="74" t="s">
        <v>24</v>
      </c>
      <c r="E1036" s="73">
        <v>5</v>
      </c>
      <c r="F1036" s="38" t="str">
        <f t="shared" si="186"/>
        <v>B</v>
      </c>
      <c r="G1036" s="38" t="str">
        <f t="shared" si="181"/>
        <v>Balans</v>
      </c>
      <c r="H1036" s="38" t="str">
        <f t="shared" si="176"/>
        <v>BEiv</v>
      </c>
      <c r="I1036" s="38" t="str">
        <f t="shared" si="182"/>
        <v>EIGEN VERMOGEN</v>
      </c>
      <c r="J1036" s="38" t="str">
        <f t="shared" si="177"/>
        <v>BEivKap</v>
      </c>
      <c r="K1036" s="38" t="str">
        <f t="shared" si="183"/>
        <v>Kapitaal</v>
      </c>
      <c r="L1036" s="38" t="str">
        <f t="shared" si="178"/>
        <v>BEivKapOnd</v>
      </c>
      <c r="M1036" s="38" t="str">
        <f t="shared" si="184"/>
        <v>Ondernemingsvermogen</v>
      </c>
      <c r="N1036" s="38" t="str">
        <f t="shared" si="179"/>
        <v>BEivKapOndIbb</v>
      </c>
      <c r="O1036" s="38" t="str">
        <f t="shared" si="185"/>
        <v>Inbreng ondernemingsvermogen bij toetreden</v>
      </c>
      <c r="R1036" s="47"/>
      <c r="S1036" s="48"/>
      <c r="U1036" s="48"/>
      <c r="V1036" s="37" t="str">
        <f t="shared" si="180"/>
        <v/>
      </c>
    </row>
    <row r="1037" spans="1:22" x14ac:dyDescent="0.25">
      <c r="A1037" s="73" t="s">
        <v>2175</v>
      </c>
      <c r="B1037" s="55">
        <v>509010.03</v>
      </c>
      <c r="C1037" s="73" t="s">
        <v>2176</v>
      </c>
      <c r="D1037" s="74" t="s">
        <v>10</v>
      </c>
      <c r="E1037" s="73">
        <v>5</v>
      </c>
      <c r="F1037" s="38" t="str">
        <f t="shared" si="186"/>
        <v>B</v>
      </c>
      <c r="G1037" s="38" t="str">
        <f t="shared" si="181"/>
        <v>Balans</v>
      </c>
      <c r="H1037" s="38" t="str">
        <f t="shared" si="176"/>
        <v>BEiv</v>
      </c>
      <c r="I1037" s="38" t="str">
        <f t="shared" si="182"/>
        <v>EIGEN VERMOGEN</v>
      </c>
      <c r="J1037" s="38" t="str">
        <f t="shared" si="177"/>
        <v>BEivKap</v>
      </c>
      <c r="K1037" s="38" t="str">
        <f t="shared" si="183"/>
        <v>Kapitaal</v>
      </c>
      <c r="L1037" s="38" t="str">
        <f t="shared" si="178"/>
        <v>BEivKapOnd</v>
      </c>
      <c r="M1037" s="38" t="str">
        <f t="shared" si="184"/>
        <v>Ondernemingsvermogen</v>
      </c>
      <c r="N1037" s="38" t="str">
        <f t="shared" si="179"/>
        <v>BEivKapOndUbb</v>
      </c>
      <c r="O1037" s="38" t="str">
        <f t="shared" si="185"/>
        <v>Uitkering ondernemingsvermogen bij uittreden</v>
      </c>
      <c r="V1037" s="37" t="str">
        <f t="shared" si="180"/>
        <v/>
      </c>
    </row>
    <row r="1038" spans="1:22" x14ac:dyDescent="0.25">
      <c r="A1038" s="73" t="s">
        <v>2177</v>
      </c>
      <c r="B1038" s="55">
        <v>509010.04</v>
      </c>
      <c r="C1038" s="75" t="s">
        <v>2178</v>
      </c>
      <c r="D1038" s="76" t="s">
        <v>10</v>
      </c>
      <c r="E1038" s="75">
        <v>5</v>
      </c>
      <c r="F1038" s="38" t="str">
        <f t="shared" si="186"/>
        <v>B</v>
      </c>
      <c r="G1038" s="38" t="str">
        <f t="shared" si="181"/>
        <v>Balans</v>
      </c>
      <c r="H1038" s="38" t="str">
        <f t="shared" ref="H1038:H1101" si="187">IF(LEN(A1038)&gt;=4,LEFT(A1038,4),"")</f>
        <v>BEiv</v>
      </c>
      <c r="I1038" s="38" t="str">
        <f t="shared" si="182"/>
        <v>EIGEN VERMOGEN</v>
      </c>
      <c r="J1038" s="38" t="str">
        <f t="shared" ref="J1038:J1101" si="188">IF(LEN(A1038)&gt;=7,LEFT(A1038,7),"")</f>
        <v>BEivKap</v>
      </c>
      <c r="K1038" s="38" t="str">
        <f t="shared" si="183"/>
        <v>Kapitaal</v>
      </c>
      <c r="L1038" s="38" t="str">
        <f t="shared" ref="L1038:L1101" si="189">IF(LEN(A1038)&gt;=10,LEFT(A1038,10),"")</f>
        <v>BEivKapOnd</v>
      </c>
      <c r="M1038" s="38" t="str">
        <f t="shared" si="184"/>
        <v>Ondernemingsvermogen</v>
      </c>
      <c r="N1038" s="38" t="str">
        <f t="shared" ref="N1038:N1101" si="190">IF(LEN(A1038)&gt;=13,LEFT(A1038,13),"")</f>
        <v>BEivKapOndKac</v>
      </c>
      <c r="O1038" s="38" t="str">
        <f t="shared" si="185"/>
        <v>Kapitaalcorrecties ondernemingsvermogen</v>
      </c>
      <c r="V1038" s="37" t="str">
        <f t="shared" si="180"/>
        <v/>
      </c>
    </row>
    <row r="1039" spans="1:22" x14ac:dyDescent="0.25">
      <c r="A1039" s="73" t="s">
        <v>2179</v>
      </c>
      <c r="B1039" s="55">
        <v>509010.05</v>
      </c>
      <c r="C1039" s="73" t="s">
        <v>2180</v>
      </c>
      <c r="D1039" s="74" t="s">
        <v>24</v>
      </c>
      <c r="E1039" s="73">
        <v>5</v>
      </c>
      <c r="F1039" s="38" t="str">
        <f t="shared" si="186"/>
        <v>B</v>
      </c>
      <c r="G1039" s="38" t="str">
        <f t="shared" si="181"/>
        <v>Balans</v>
      </c>
      <c r="H1039" s="38" t="str">
        <f t="shared" si="187"/>
        <v>BEiv</v>
      </c>
      <c r="I1039" s="38" t="str">
        <f t="shared" si="182"/>
        <v>EIGEN VERMOGEN</v>
      </c>
      <c r="J1039" s="38" t="str">
        <f t="shared" si="188"/>
        <v>BEivKap</v>
      </c>
      <c r="K1039" s="38" t="str">
        <f t="shared" si="183"/>
        <v>Kapitaal</v>
      </c>
      <c r="L1039" s="38" t="str">
        <f t="shared" si="189"/>
        <v>BEivKapOnd</v>
      </c>
      <c r="M1039" s="38" t="str">
        <f t="shared" si="184"/>
        <v>Ondernemingsvermogen</v>
      </c>
      <c r="N1039" s="38" t="str">
        <f t="shared" si="190"/>
        <v>BEivKapOndOvm</v>
      </c>
      <c r="O1039" s="38" t="str">
        <f t="shared" si="185"/>
        <v>Overige mutaties ondernemingsvermogen</v>
      </c>
      <c r="V1039" s="37" t="str">
        <f t="shared" si="180"/>
        <v/>
      </c>
    </row>
    <row r="1040" spans="1:22" x14ac:dyDescent="0.25">
      <c r="A1040" s="49" t="s">
        <v>2181</v>
      </c>
      <c r="B1040" s="50" t="s">
        <v>2182</v>
      </c>
      <c r="C1040" s="49" t="s">
        <v>2106</v>
      </c>
      <c r="D1040" s="61" t="s">
        <v>24</v>
      </c>
      <c r="E1040" s="62">
        <v>4</v>
      </c>
      <c r="F1040" s="38" t="str">
        <f t="shared" si="186"/>
        <v>B</v>
      </c>
      <c r="G1040" s="38" t="str">
        <f t="shared" si="181"/>
        <v>Balans</v>
      </c>
      <c r="H1040" s="38" t="str">
        <f t="shared" si="187"/>
        <v>BEiv</v>
      </c>
      <c r="I1040" s="38" t="str">
        <f t="shared" si="182"/>
        <v>EIGEN VERMOGEN</v>
      </c>
      <c r="J1040" s="38" t="str">
        <f t="shared" si="188"/>
        <v>BEivKap</v>
      </c>
      <c r="K1040" s="38" t="str">
        <f t="shared" si="183"/>
        <v>Kapitaal</v>
      </c>
      <c r="L1040" s="38" t="str">
        <f t="shared" si="189"/>
        <v>BEivKapRvh</v>
      </c>
      <c r="M1040" s="38" t="str">
        <f t="shared" si="184"/>
        <v>Resultaat van het boekjaar</v>
      </c>
      <c r="N1040" s="38" t="str">
        <f t="shared" si="190"/>
        <v/>
      </c>
      <c r="O1040" s="38" t="str">
        <f t="shared" si="185"/>
        <v/>
      </c>
      <c r="V1040" s="37" t="str">
        <f t="shared" si="180"/>
        <v/>
      </c>
    </row>
    <row r="1041" spans="1:22" x14ac:dyDescent="0.25">
      <c r="A1041" s="54" t="s">
        <v>2183</v>
      </c>
      <c r="B1041" s="55">
        <v>509020.01</v>
      </c>
      <c r="C1041" s="54" t="s">
        <v>2108</v>
      </c>
      <c r="D1041" s="56" t="s">
        <v>24</v>
      </c>
      <c r="E1041" s="57">
        <v>5</v>
      </c>
      <c r="F1041" s="38" t="str">
        <f t="shared" si="186"/>
        <v>B</v>
      </c>
      <c r="G1041" s="38" t="str">
        <f t="shared" si="181"/>
        <v>Balans</v>
      </c>
      <c r="H1041" s="38" t="str">
        <f t="shared" si="187"/>
        <v>BEiv</v>
      </c>
      <c r="I1041" s="38" t="str">
        <f t="shared" si="182"/>
        <v>EIGEN VERMOGEN</v>
      </c>
      <c r="J1041" s="38" t="str">
        <f t="shared" si="188"/>
        <v>BEivKap</v>
      </c>
      <c r="K1041" s="38" t="str">
        <f t="shared" si="183"/>
        <v>Kapitaal</v>
      </c>
      <c r="L1041" s="38" t="str">
        <f t="shared" si="189"/>
        <v>BEivKapRvh</v>
      </c>
      <c r="M1041" s="38" t="str">
        <f t="shared" si="184"/>
        <v>Resultaat van het boekjaar</v>
      </c>
      <c r="N1041" s="38" t="str">
        <f t="shared" si="190"/>
        <v>BEivKapRvhBeg</v>
      </c>
      <c r="O1041" s="38" t="str">
        <f t="shared" si="185"/>
        <v>Beginbalans resultaat van het boekjaar</v>
      </c>
      <c r="V1041" s="37" t="str">
        <f t="shared" ref="V1041:V1104" si="191">IF(COUNTIF(R:R,R1041)=0,"",COUNTIF(R:R,R1041))</f>
        <v/>
      </c>
    </row>
    <row r="1042" spans="1:22" x14ac:dyDescent="0.25">
      <c r="A1042" s="73" t="s">
        <v>2184</v>
      </c>
      <c r="B1042" s="55">
        <v>509020.02</v>
      </c>
      <c r="C1042" s="73" t="s">
        <v>2185</v>
      </c>
      <c r="D1042" s="74" t="s">
        <v>24</v>
      </c>
      <c r="E1042" s="73">
        <v>5</v>
      </c>
      <c r="F1042" s="38" t="str">
        <f t="shared" si="186"/>
        <v>B</v>
      </c>
      <c r="G1042" s="38" t="str">
        <f t="shared" si="181"/>
        <v>Balans</v>
      </c>
      <c r="H1042" s="38" t="str">
        <f t="shared" si="187"/>
        <v>BEiv</v>
      </c>
      <c r="I1042" s="38" t="str">
        <f t="shared" si="182"/>
        <v>EIGEN VERMOGEN</v>
      </c>
      <c r="J1042" s="38" t="str">
        <f t="shared" si="188"/>
        <v>BEivKap</v>
      </c>
      <c r="K1042" s="38" t="str">
        <f t="shared" si="183"/>
        <v>Kapitaal</v>
      </c>
      <c r="L1042" s="38" t="str">
        <f t="shared" si="189"/>
        <v>BEivKapRvh</v>
      </c>
      <c r="M1042" s="38" t="str">
        <f t="shared" si="184"/>
        <v>Resultaat van het boekjaar</v>
      </c>
      <c r="N1042" s="38" t="str">
        <f t="shared" si="190"/>
        <v xml:space="preserve">BEivKapRvhRg </v>
      </c>
      <c r="O1042" s="38" t="str">
        <f t="shared" si="185"/>
        <v xml:space="preserve">Rente geïnvesteerd  vermogen </v>
      </c>
      <c r="V1042" s="37" t="str">
        <f t="shared" si="191"/>
        <v/>
      </c>
    </row>
    <row r="1043" spans="1:22" x14ac:dyDescent="0.25">
      <c r="A1043" s="73" t="s">
        <v>2186</v>
      </c>
      <c r="B1043" s="55">
        <v>509020.03</v>
      </c>
      <c r="C1043" s="73" t="s">
        <v>2187</v>
      </c>
      <c r="D1043" s="74" t="s">
        <v>24</v>
      </c>
      <c r="E1043" s="73">
        <v>5</v>
      </c>
      <c r="F1043" s="38" t="str">
        <f t="shared" si="186"/>
        <v>B</v>
      </c>
      <c r="G1043" s="38" t="str">
        <f t="shared" si="181"/>
        <v>Balans</v>
      </c>
      <c r="H1043" s="38" t="str">
        <f t="shared" si="187"/>
        <v>BEiv</v>
      </c>
      <c r="I1043" s="38" t="str">
        <f t="shared" si="182"/>
        <v>EIGEN VERMOGEN</v>
      </c>
      <c r="J1043" s="38" t="str">
        <f t="shared" si="188"/>
        <v>BEivKap</v>
      </c>
      <c r="K1043" s="38" t="str">
        <f t="shared" si="183"/>
        <v>Kapitaal</v>
      </c>
      <c r="L1043" s="38" t="str">
        <f t="shared" si="189"/>
        <v>BEivKapRvh</v>
      </c>
      <c r="M1043" s="38" t="str">
        <f t="shared" si="184"/>
        <v>Resultaat van het boekjaar</v>
      </c>
      <c r="N1043" s="38" t="str">
        <f t="shared" si="190"/>
        <v>BEivKapRvhArb</v>
      </c>
      <c r="O1043" s="38" t="str">
        <f t="shared" si="185"/>
        <v xml:space="preserve">Arbeidsvergoeding </v>
      </c>
      <c r="V1043" s="37" t="str">
        <f t="shared" si="191"/>
        <v/>
      </c>
    </row>
    <row r="1044" spans="1:22" x14ac:dyDescent="0.25">
      <c r="A1044" s="73" t="s">
        <v>2188</v>
      </c>
      <c r="B1044" s="55">
        <v>509020.04</v>
      </c>
      <c r="C1044" s="73" t="s">
        <v>2189</v>
      </c>
      <c r="D1044" s="74" t="s">
        <v>24</v>
      </c>
      <c r="E1044" s="73">
        <v>5</v>
      </c>
      <c r="F1044" s="38" t="str">
        <f t="shared" si="186"/>
        <v>B</v>
      </c>
      <c r="G1044" s="38" t="str">
        <f t="shared" si="181"/>
        <v>Balans</v>
      </c>
      <c r="H1044" s="38" t="str">
        <f t="shared" si="187"/>
        <v>BEiv</v>
      </c>
      <c r="I1044" s="38" t="str">
        <f t="shared" si="182"/>
        <v>EIGEN VERMOGEN</v>
      </c>
      <c r="J1044" s="38" t="str">
        <f t="shared" si="188"/>
        <v>BEivKap</v>
      </c>
      <c r="K1044" s="38" t="str">
        <f t="shared" si="183"/>
        <v>Kapitaal</v>
      </c>
      <c r="L1044" s="38" t="str">
        <f t="shared" si="189"/>
        <v>BEivKapRvh</v>
      </c>
      <c r="M1044" s="38" t="str">
        <f t="shared" si="184"/>
        <v>Resultaat van het boekjaar</v>
      </c>
      <c r="N1044" s="38" t="str">
        <f t="shared" si="190"/>
        <v>BEivKapRvhVbv</v>
      </c>
      <c r="O1044" s="38" t="str">
        <f t="shared" si="185"/>
        <v xml:space="preserve">Vergoeding buitenvennootschappelijk vermogen </v>
      </c>
      <c r="V1044" s="37" t="str">
        <f t="shared" si="191"/>
        <v/>
      </c>
    </row>
    <row r="1045" spans="1:22" x14ac:dyDescent="0.25">
      <c r="A1045" s="73" t="s">
        <v>2190</v>
      </c>
      <c r="B1045" s="55">
        <v>509020.05</v>
      </c>
      <c r="C1045" s="73" t="s">
        <v>2191</v>
      </c>
      <c r="D1045" s="74" t="s">
        <v>24</v>
      </c>
      <c r="E1045" s="73">
        <v>5</v>
      </c>
      <c r="F1045" s="38" t="str">
        <f t="shared" si="186"/>
        <v>B</v>
      </c>
      <c r="G1045" s="38" t="str">
        <f t="shared" si="181"/>
        <v>Balans</v>
      </c>
      <c r="H1045" s="38" t="str">
        <f t="shared" si="187"/>
        <v>BEiv</v>
      </c>
      <c r="I1045" s="38" t="str">
        <f t="shared" si="182"/>
        <v>EIGEN VERMOGEN</v>
      </c>
      <c r="J1045" s="38" t="str">
        <f t="shared" si="188"/>
        <v>BEivKap</v>
      </c>
      <c r="K1045" s="38" t="str">
        <f t="shared" si="183"/>
        <v>Kapitaal</v>
      </c>
      <c r="L1045" s="38" t="str">
        <f t="shared" si="189"/>
        <v>BEivKapRvh</v>
      </c>
      <c r="M1045" s="38" t="str">
        <f t="shared" si="184"/>
        <v>Resultaat van het boekjaar</v>
      </c>
      <c r="N1045" s="38" t="str">
        <f t="shared" si="190"/>
        <v>BEivKapRvhAow</v>
      </c>
      <c r="O1045" s="38" t="str">
        <f t="shared" si="185"/>
        <v xml:space="preserve">Aandeel in de overwinst </v>
      </c>
      <c r="V1045" s="37" t="str">
        <f t="shared" si="191"/>
        <v/>
      </c>
    </row>
    <row r="1046" spans="1:22" x14ac:dyDescent="0.25">
      <c r="A1046" s="73" t="s">
        <v>2192</v>
      </c>
      <c r="B1046" s="55">
        <v>509020.06</v>
      </c>
      <c r="C1046" s="73" t="s">
        <v>2193</v>
      </c>
      <c r="D1046" s="74" t="s">
        <v>24</v>
      </c>
      <c r="E1046" s="73">
        <v>5</v>
      </c>
      <c r="F1046" s="38" t="str">
        <f t="shared" si="186"/>
        <v>B</v>
      </c>
      <c r="G1046" s="38" t="str">
        <f t="shared" si="181"/>
        <v>Balans</v>
      </c>
      <c r="H1046" s="38" t="str">
        <f t="shared" si="187"/>
        <v>BEiv</v>
      </c>
      <c r="I1046" s="38" t="str">
        <f t="shared" si="182"/>
        <v>EIGEN VERMOGEN</v>
      </c>
      <c r="J1046" s="38" t="str">
        <f t="shared" si="188"/>
        <v>BEivKap</v>
      </c>
      <c r="K1046" s="38" t="str">
        <f t="shared" si="183"/>
        <v>Kapitaal</v>
      </c>
      <c r="L1046" s="38" t="str">
        <f t="shared" si="189"/>
        <v>BEivKapRvh</v>
      </c>
      <c r="M1046" s="38" t="str">
        <f t="shared" si="184"/>
        <v>Resultaat van het boekjaar</v>
      </c>
      <c r="N1046" s="38" t="str">
        <f t="shared" si="190"/>
        <v>BEivKapRvhOvm</v>
      </c>
      <c r="O1046" s="38" t="str">
        <f t="shared" si="185"/>
        <v xml:space="preserve">Overige mutaties </v>
      </c>
      <c r="V1046" s="37" t="str">
        <f t="shared" si="191"/>
        <v/>
      </c>
    </row>
    <row r="1047" spans="1:22" x14ac:dyDescent="0.25">
      <c r="A1047" s="49" t="s">
        <v>2194</v>
      </c>
      <c r="B1047" s="50" t="s">
        <v>2195</v>
      </c>
      <c r="C1047" s="49" t="s">
        <v>2196</v>
      </c>
      <c r="D1047" s="61" t="s">
        <v>24</v>
      </c>
      <c r="E1047" s="62">
        <v>4</v>
      </c>
      <c r="F1047" s="38" t="str">
        <f t="shared" si="186"/>
        <v>B</v>
      </c>
      <c r="G1047" s="38" t="str">
        <f t="shared" si="181"/>
        <v>Balans</v>
      </c>
      <c r="H1047" s="38" t="str">
        <f t="shared" si="187"/>
        <v>BEiv</v>
      </c>
      <c r="I1047" s="38" t="str">
        <f t="shared" si="182"/>
        <v>EIGEN VERMOGEN</v>
      </c>
      <c r="J1047" s="38" t="str">
        <f t="shared" si="188"/>
        <v>BEivKap</v>
      </c>
      <c r="K1047" s="38" t="str">
        <f t="shared" si="183"/>
        <v>Kapitaal</v>
      </c>
      <c r="L1047" s="38" t="str">
        <f t="shared" si="189"/>
        <v>BEivKapPrs</v>
      </c>
      <c r="M1047" s="38" t="str">
        <f t="shared" si="184"/>
        <v>Privé-stortingen</v>
      </c>
      <c r="N1047" s="38" t="str">
        <f t="shared" si="190"/>
        <v/>
      </c>
      <c r="O1047" s="38" t="str">
        <f t="shared" si="185"/>
        <v/>
      </c>
      <c r="R1047" s="47">
        <v>990</v>
      </c>
      <c r="S1047" s="48" t="s">
        <v>5700</v>
      </c>
      <c r="T1047" s="37">
        <v>64</v>
      </c>
      <c r="U1047" s="48" t="s">
        <v>5696</v>
      </c>
      <c r="V1047" s="37">
        <f t="shared" si="191"/>
        <v>1</v>
      </c>
    </row>
    <row r="1048" spans="1:22" x14ac:dyDescent="0.25">
      <c r="A1048" s="54" t="s">
        <v>2197</v>
      </c>
      <c r="B1048" s="55">
        <v>509030.01</v>
      </c>
      <c r="C1048" s="54" t="s">
        <v>2198</v>
      </c>
      <c r="D1048" s="56" t="s">
        <v>24</v>
      </c>
      <c r="E1048" s="57">
        <v>5</v>
      </c>
      <c r="F1048" s="38" t="str">
        <f t="shared" si="186"/>
        <v>B</v>
      </c>
      <c r="G1048" s="38" t="str">
        <f t="shared" si="181"/>
        <v>Balans</v>
      </c>
      <c r="H1048" s="38" t="str">
        <f t="shared" si="187"/>
        <v>BEiv</v>
      </c>
      <c r="I1048" s="38" t="str">
        <f t="shared" si="182"/>
        <v>EIGEN VERMOGEN</v>
      </c>
      <c r="J1048" s="38" t="str">
        <f t="shared" si="188"/>
        <v>BEivKap</v>
      </c>
      <c r="K1048" s="38" t="str">
        <f t="shared" si="183"/>
        <v>Kapitaal</v>
      </c>
      <c r="L1048" s="38" t="str">
        <f t="shared" si="189"/>
        <v>BEivKapPrs</v>
      </c>
      <c r="M1048" s="38" t="str">
        <f t="shared" si="184"/>
        <v>Privé-stortingen</v>
      </c>
      <c r="N1048" s="38" t="str">
        <f t="shared" si="190"/>
        <v>BEivKapPrsBeg</v>
      </c>
      <c r="O1048" s="38" t="str">
        <f t="shared" si="185"/>
        <v>Beginbalans privé-stortingen</v>
      </c>
      <c r="V1048" s="37" t="str">
        <f t="shared" si="191"/>
        <v/>
      </c>
    </row>
    <row r="1049" spans="1:22" x14ac:dyDescent="0.25">
      <c r="A1049" s="73" t="s">
        <v>2199</v>
      </c>
      <c r="B1049" s="55">
        <v>509030.02</v>
      </c>
      <c r="C1049" s="73" t="s">
        <v>2200</v>
      </c>
      <c r="D1049" s="74" t="s">
        <v>24</v>
      </c>
      <c r="E1049" s="73">
        <v>5</v>
      </c>
      <c r="F1049" s="38" t="str">
        <f t="shared" si="186"/>
        <v>B</v>
      </c>
      <c r="G1049" s="38" t="str">
        <f t="shared" si="181"/>
        <v>Balans</v>
      </c>
      <c r="H1049" s="38" t="str">
        <f t="shared" si="187"/>
        <v>BEiv</v>
      </c>
      <c r="I1049" s="38" t="str">
        <f t="shared" si="182"/>
        <v>EIGEN VERMOGEN</v>
      </c>
      <c r="J1049" s="38" t="str">
        <f t="shared" si="188"/>
        <v>BEivKap</v>
      </c>
      <c r="K1049" s="38" t="str">
        <f t="shared" si="183"/>
        <v>Kapitaal</v>
      </c>
      <c r="L1049" s="38" t="str">
        <f t="shared" si="189"/>
        <v>BEivKapPrs</v>
      </c>
      <c r="M1049" s="38" t="str">
        <f t="shared" si="184"/>
        <v>Privé-stortingen</v>
      </c>
      <c r="N1049" s="38" t="str">
        <f t="shared" si="190"/>
        <v>BEivKapPrsPsk</v>
      </c>
      <c r="O1049" s="38" t="str">
        <f t="shared" si="185"/>
        <v xml:space="preserve">Privé-storting kapitaal </v>
      </c>
      <c r="V1049" s="37" t="str">
        <f t="shared" si="191"/>
        <v/>
      </c>
    </row>
    <row r="1050" spans="1:22" x14ac:dyDescent="0.25">
      <c r="A1050" s="73" t="s">
        <v>2201</v>
      </c>
      <c r="B1050" s="55">
        <v>509030.03</v>
      </c>
      <c r="C1050" s="73" t="s">
        <v>2202</v>
      </c>
      <c r="D1050" s="74" t="s">
        <v>24</v>
      </c>
      <c r="E1050" s="73">
        <v>5</v>
      </c>
      <c r="F1050" s="38" t="str">
        <f t="shared" si="186"/>
        <v>B</v>
      </c>
      <c r="G1050" s="38" t="str">
        <f t="shared" si="181"/>
        <v>Balans</v>
      </c>
      <c r="H1050" s="38" t="str">
        <f t="shared" si="187"/>
        <v>BEiv</v>
      </c>
      <c r="I1050" s="38" t="str">
        <f t="shared" si="182"/>
        <v>EIGEN VERMOGEN</v>
      </c>
      <c r="J1050" s="38" t="str">
        <f t="shared" si="188"/>
        <v>BEivKap</v>
      </c>
      <c r="K1050" s="38" t="str">
        <f t="shared" si="183"/>
        <v>Kapitaal</v>
      </c>
      <c r="L1050" s="38" t="str">
        <f t="shared" si="189"/>
        <v>BEivKapPrs</v>
      </c>
      <c r="M1050" s="38" t="str">
        <f t="shared" si="184"/>
        <v>Privé-stortingen</v>
      </c>
      <c r="N1050" s="38" t="str">
        <f t="shared" si="190"/>
        <v>BEivKapPrsOns</v>
      </c>
      <c r="O1050" s="38" t="str">
        <f t="shared" si="185"/>
        <v xml:space="preserve">Ontvangen schenkingen </v>
      </c>
      <c r="V1050" s="37" t="str">
        <f t="shared" si="191"/>
        <v/>
      </c>
    </row>
    <row r="1051" spans="1:22" x14ac:dyDescent="0.25">
      <c r="A1051" s="73" t="s">
        <v>2203</v>
      </c>
      <c r="B1051" s="55">
        <v>509030.04</v>
      </c>
      <c r="C1051" s="73" t="s">
        <v>2204</v>
      </c>
      <c r="D1051" s="74" t="s">
        <v>24</v>
      </c>
      <c r="E1051" s="73">
        <v>5</v>
      </c>
      <c r="F1051" s="38" t="str">
        <f t="shared" si="186"/>
        <v>B</v>
      </c>
      <c r="G1051" s="38" t="str">
        <f t="shared" si="181"/>
        <v>Balans</v>
      </c>
      <c r="H1051" s="38" t="str">
        <f t="shared" si="187"/>
        <v>BEiv</v>
      </c>
      <c r="I1051" s="38" t="str">
        <f t="shared" si="182"/>
        <v>EIGEN VERMOGEN</v>
      </c>
      <c r="J1051" s="38" t="str">
        <f t="shared" si="188"/>
        <v>BEivKap</v>
      </c>
      <c r="K1051" s="38" t="str">
        <f t="shared" si="183"/>
        <v>Kapitaal</v>
      </c>
      <c r="L1051" s="38" t="str">
        <f t="shared" si="189"/>
        <v>BEivKapPrs</v>
      </c>
      <c r="M1051" s="38" t="str">
        <f t="shared" si="184"/>
        <v>Privé-stortingen</v>
      </c>
      <c r="N1051" s="38" t="str">
        <f t="shared" si="190"/>
        <v>BEivKapPrsOlp</v>
      </c>
      <c r="O1051" s="38" t="str">
        <f t="shared" si="185"/>
        <v xml:space="preserve">Ontvangen loon, uitkeringen of pensioenen </v>
      </c>
      <c r="V1051" s="37" t="str">
        <f t="shared" si="191"/>
        <v/>
      </c>
    </row>
    <row r="1052" spans="1:22" x14ac:dyDescent="0.25">
      <c r="A1052" s="73" t="s">
        <v>2205</v>
      </c>
      <c r="B1052" s="55">
        <v>509030.05</v>
      </c>
      <c r="C1052" s="73" t="s">
        <v>2206</v>
      </c>
      <c r="D1052" s="74" t="s">
        <v>24</v>
      </c>
      <c r="E1052" s="73">
        <v>5</v>
      </c>
      <c r="F1052" s="38" t="str">
        <f t="shared" si="186"/>
        <v>B</v>
      </c>
      <c r="G1052" s="38" t="str">
        <f t="shared" si="181"/>
        <v>Balans</v>
      </c>
      <c r="H1052" s="38" t="str">
        <f t="shared" si="187"/>
        <v>BEiv</v>
      </c>
      <c r="I1052" s="38" t="str">
        <f t="shared" si="182"/>
        <v>EIGEN VERMOGEN</v>
      </c>
      <c r="J1052" s="38" t="str">
        <f t="shared" si="188"/>
        <v>BEivKap</v>
      </c>
      <c r="K1052" s="38" t="str">
        <f t="shared" si="183"/>
        <v>Kapitaal</v>
      </c>
      <c r="L1052" s="38" t="str">
        <f t="shared" si="189"/>
        <v>BEivKapPrs</v>
      </c>
      <c r="M1052" s="38" t="str">
        <f t="shared" si="184"/>
        <v>Privé-stortingen</v>
      </c>
      <c r="N1052" s="38" t="str">
        <f t="shared" si="190"/>
        <v>BEivKapPrsOte</v>
      </c>
      <c r="O1052" s="38" t="str">
        <f t="shared" si="185"/>
        <v xml:space="preserve">Ontvangen toeslagen en toelagen </v>
      </c>
      <c r="V1052" s="37" t="str">
        <f t="shared" si="191"/>
        <v/>
      </c>
    </row>
    <row r="1053" spans="1:22" x14ac:dyDescent="0.25">
      <c r="A1053" s="73" t="s">
        <v>2207</v>
      </c>
      <c r="B1053" s="55">
        <v>509030.06</v>
      </c>
      <c r="C1053" s="73" t="s">
        <v>2208</v>
      </c>
      <c r="D1053" s="74" t="s">
        <v>24</v>
      </c>
      <c r="E1053" s="73">
        <v>5</v>
      </c>
      <c r="F1053" s="38" t="str">
        <f t="shared" si="186"/>
        <v>B</v>
      </c>
      <c r="G1053" s="38" t="str">
        <f t="shared" si="181"/>
        <v>Balans</v>
      </c>
      <c r="H1053" s="38" t="str">
        <f t="shared" si="187"/>
        <v>BEiv</v>
      </c>
      <c r="I1053" s="38" t="str">
        <f t="shared" si="182"/>
        <v>EIGEN VERMOGEN</v>
      </c>
      <c r="J1053" s="38" t="str">
        <f t="shared" si="188"/>
        <v>BEivKap</v>
      </c>
      <c r="K1053" s="38" t="str">
        <f t="shared" si="183"/>
        <v>Kapitaal</v>
      </c>
      <c r="L1053" s="38" t="str">
        <f t="shared" si="189"/>
        <v>BEivKapPrs</v>
      </c>
      <c r="M1053" s="38" t="str">
        <f t="shared" si="184"/>
        <v>Privé-stortingen</v>
      </c>
      <c r="N1053" s="38" t="str">
        <f t="shared" si="190"/>
        <v>BEivKapPrsOnk</v>
      </c>
      <c r="O1053" s="38" t="str">
        <f t="shared" si="185"/>
        <v xml:space="preserve">Ontvangen kostenvergoedingen </v>
      </c>
      <c r="V1053" s="37" t="str">
        <f t="shared" si="191"/>
        <v/>
      </c>
    </row>
    <row r="1054" spans="1:22" x14ac:dyDescent="0.25">
      <c r="A1054" s="73" t="s">
        <v>2209</v>
      </c>
      <c r="B1054" s="55">
        <v>509030.07</v>
      </c>
      <c r="C1054" s="73" t="s">
        <v>2210</v>
      </c>
      <c r="D1054" s="74" t="s">
        <v>24</v>
      </c>
      <c r="E1054" s="73">
        <v>5</v>
      </c>
      <c r="F1054" s="38" t="str">
        <f t="shared" si="186"/>
        <v>B</v>
      </c>
      <c r="G1054" s="38" t="str">
        <f t="shared" si="181"/>
        <v>Balans</v>
      </c>
      <c r="H1054" s="38" t="str">
        <f t="shared" si="187"/>
        <v>BEiv</v>
      </c>
      <c r="I1054" s="38" t="str">
        <f t="shared" si="182"/>
        <v>EIGEN VERMOGEN</v>
      </c>
      <c r="J1054" s="38" t="str">
        <f t="shared" si="188"/>
        <v>BEivKap</v>
      </c>
      <c r="K1054" s="38" t="str">
        <f t="shared" si="183"/>
        <v>Kapitaal</v>
      </c>
      <c r="L1054" s="38" t="str">
        <f t="shared" si="189"/>
        <v>BEivKapPrs</v>
      </c>
      <c r="M1054" s="38" t="str">
        <f t="shared" si="184"/>
        <v>Privé-stortingen</v>
      </c>
      <c r="N1054" s="38" t="str">
        <f t="shared" si="190"/>
        <v>BEivKapPrsOpp</v>
      </c>
      <c r="O1054" s="38" t="str">
        <f t="shared" si="185"/>
        <v xml:space="preserve">Opname privé-financieringen </v>
      </c>
      <c r="V1054" s="37" t="str">
        <f t="shared" si="191"/>
        <v/>
      </c>
    </row>
    <row r="1055" spans="1:22" x14ac:dyDescent="0.25">
      <c r="A1055" s="73" t="s">
        <v>2211</v>
      </c>
      <c r="B1055" s="55">
        <v>509030.08</v>
      </c>
      <c r="C1055" s="73" t="s">
        <v>2212</v>
      </c>
      <c r="D1055" s="74" t="s">
        <v>24</v>
      </c>
      <c r="E1055" s="73">
        <v>5</v>
      </c>
      <c r="F1055" s="38" t="str">
        <f t="shared" si="186"/>
        <v>B</v>
      </c>
      <c r="G1055" s="38" t="str">
        <f t="shared" si="181"/>
        <v>Balans</v>
      </c>
      <c r="H1055" s="38" t="str">
        <f t="shared" si="187"/>
        <v>BEiv</v>
      </c>
      <c r="I1055" s="38" t="str">
        <f t="shared" si="182"/>
        <v>EIGEN VERMOGEN</v>
      </c>
      <c r="J1055" s="38" t="str">
        <f t="shared" si="188"/>
        <v>BEivKap</v>
      </c>
      <c r="K1055" s="38" t="str">
        <f t="shared" si="183"/>
        <v>Kapitaal</v>
      </c>
      <c r="L1055" s="38" t="str">
        <f t="shared" si="189"/>
        <v>BEivKapPrs</v>
      </c>
      <c r="M1055" s="38" t="str">
        <f t="shared" si="184"/>
        <v>Privé-stortingen</v>
      </c>
      <c r="N1055" s="38" t="str">
        <f t="shared" si="190"/>
        <v>BEivKapPrsOsp</v>
      </c>
      <c r="O1055" s="38" t="str">
        <f t="shared" si="185"/>
        <v xml:space="preserve">Opname privé-spaargelden </v>
      </c>
      <c r="V1055" s="37" t="str">
        <f t="shared" si="191"/>
        <v/>
      </c>
    </row>
    <row r="1056" spans="1:22" x14ac:dyDescent="0.25">
      <c r="A1056" s="73" t="s">
        <v>2213</v>
      </c>
      <c r="B1056" s="55">
        <v>509030.09</v>
      </c>
      <c r="C1056" s="73" t="s">
        <v>2214</v>
      </c>
      <c r="D1056" s="74" t="s">
        <v>24</v>
      </c>
      <c r="E1056" s="73">
        <v>5</v>
      </c>
      <c r="F1056" s="38" t="str">
        <f t="shared" si="186"/>
        <v>B</v>
      </c>
      <c r="G1056" s="38" t="str">
        <f t="shared" si="181"/>
        <v>Balans</v>
      </c>
      <c r="H1056" s="38" t="str">
        <f t="shared" si="187"/>
        <v>BEiv</v>
      </c>
      <c r="I1056" s="38" t="str">
        <f t="shared" si="182"/>
        <v>EIGEN VERMOGEN</v>
      </c>
      <c r="J1056" s="38" t="str">
        <f t="shared" si="188"/>
        <v>BEivKap</v>
      </c>
      <c r="K1056" s="38" t="str">
        <f t="shared" si="183"/>
        <v>Kapitaal</v>
      </c>
      <c r="L1056" s="38" t="str">
        <f t="shared" si="189"/>
        <v>BEivKapPrs</v>
      </c>
      <c r="M1056" s="38" t="str">
        <f t="shared" si="184"/>
        <v>Privé-stortingen</v>
      </c>
      <c r="N1056" s="38" t="str">
        <f t="shared" si="190"/>
        <v>BEivKapPrsVep</v>
      </c>
      <c r="O1056" s="38" t="str">
        <f t="shared" si="185"/>
        <v xml:space="preserve">Verkoop privé-bezittingen </v>
      </c>
      <c r="V1056" s="37" t="str">
        <f t="shared" si="191"/>
        <v/>
      </c>
    </row>
    <row r="1057" spans="1:22" x14ac:dyDescent="0.25">
      <c r="A1057" s="73" t="s">
        <v>2215</v>
      </c>
      <c r="B1057" s="55">
        <v>509030.1</v>
      </c>
      <c r="C1057" s="73" t="s">
        <v>2216</v>
      </c>
      <c r="D1057" s="74" t="s">
        <v>24</v>
      </c>
      <c r="E1057" s="73">
        <v>5</v>
      </c>
      <c r="F1057" s="38" t="str">
        <f t="shared" si="186"/>
        <v>B</v>
      </c>
      <c r="G1057" s="38" t="str">
        <f t="shared" si="181"/>
        <v>Balans</v>
      </c>
      <c r="H1057" s="38" t="str">
        <f t="shared" si="187"/>
        <v>BEiv</v>
      </c>
      <c r="I1057" s="38" t="str">
        <f t="shared" si="182"/>
        <v>EIGEN VERMOGEN</v>
      </c>
      <c r="J1057" s="38" t="str">
        <f t="shared" si="188"/>
        <v>BEivKap</v>
      </c>
      <c r="K1057" s="38" t="str">
        <f t="shared" si="183"/>
        <v>Kapitaal</v>
      </c>
      <c r="L1057" s="38" t="str">
        <f t="shared" si="189"/>
        <v>BEivKapPrs</v>
      </c>
      <c r="M1057" s="38" t="str">
        <f t="shared" si="184"/>
        <v>Privé-stortingen</v>
      </c>
      <c r="N1057" s="38" t="str">
        <f t="shared" si="190"/>
        <v>BEivKapPrsPzl</v>
      </c>
      <c r="O1057" s="38" t="str">
        <f t="shared" si="185"/>
        <v xml:space="preserve">Privé-betaalde zakelijke lasten </v>
      </c>
      <c r="V1057" s="37" t="str">
        <f t="shared" si="191"/>
        <v/>
      </c>
    </row>
    <row r="1058" spans="1:22" x14ac:dyDescent="0.25">
      <c r="A1058" s="73" t="s">
        <v>2217</v>
      </c>
      <c r="B1058" s="55">
        <v>509030.11</v>
      </c>
      <c r="C1058" s="73" t="s">
        <v>2218</v>
      </c>
      <c r="D1058" s="74" t="s">
        <v>24</v>
      </c>
      <c r="E1058" s="73">
        <v>5</v>
      </c>
      <c r="F1058" s="38" t="str">
        <f t="shared" si="186"/>
        <v>B</v>
      </c>
      <c r="G1058" s="38" t="str">
        <f t="shared" si="181"/>
        <v>Balans</v>
      </c>
      <c r="H1058" s="38" t="str">
        <f t="shared" si="187"/>
        <v>BEiv</v>
      </c>
      <c r="I1058" s="38" t="str">
        <f t="shared" si="182"/>
        <v>EIGEN VERMOGEN</v>
      </c>
      <c r="J1058" s="38" t="str">
        <f t="shared" si="188"/>
        <v>BEivKap</v>
      </c>
      <c r="K1058" s="38" t="str">
        <f t="shared" si="183"/>
        <v>Kapitaal</v>
      </c>
      <c r="L1058" s="38" t="str">
        <f t="shared" si="189"/>
        <v>BEivKapPrs</v>
      </c>
      <c r="M1058" s="38" t="str">
        <f t="shared" si="184"/>
        <v>Privé-stortingen</v>
      </c>
      <c r="N1058" s="38" t="str">
        <f t="shared" si="190"/>
        <v>BEivKapPrsOps</v>
      </c>
      <c r="O1058" s="38" t="str">
        <f t="shared" si="185"/>
        <v xml:space="preserve">Overige privé-stortingen </v>
      </c>
      <c r="V1058" s="37" t="str">
        <f t="shared" si="191"/>
        <v/>
      </c>
    </row>
    <row r="1059" spans="1:22" x14ac:dyDescent="0.25">
      <c r="A1059" s="49" t="s">
        <v>2219</v>
      </c>
      <c r="B1059" s="50" t="s">
        <v>2220</v>
      </c>
      <c r="C1059" s="49" t="s">
        <v>2221</v>
      </c>
      <c r="D1059" s="61" t="s">
        <v>10</v>
      </c>
      <c r="E1059" s="62">
        <v>4</v>
      </c>
      <c r="F1059" s="38" t="str">
        <f t="shared" si="186"/>
        <v>B</v>
      </c>
      <c r="G1059" s="38" t="str">
        <f t="shared" si="181"/>
        <v>Balans</v>
      </c>
      <c r="H1059" s="38" t="str">
        <f t="shared" si="187"/>
        <v>BEiv</v>
      </c>
      <c r="I1059" s="38" t="str">
        <f t="shared" si="182"/>
        <v>EIGEN VERMOGEN</v>
      </c>
      <c r="J1059" s="38" t="str">
        <f t="shared" si="188"/>
        <v>BEivKap</v>
      </c>
      <c r="K1059" s="38" t="str">
        <f t="shared" si="183"/>
        <v>Kapitaal</v>
      </c>
      <c r="L1059" s="38" t="str">
        <f t="shared" si="189"/>
        <v>BEivKapPro</v>
      </c>
      <c r="M1059" s="38" t="str">
        <f t="shared" si="184"/>
        <v>Privé-opnamen</v>
      </c>
      <c r="N1059" s="38" t="str">
        <f t="shared" si="190"/>
        <v/>
      </c>
      <c r="O1059" s="38" t="str">
        <f t="shared" si="185"/>
        <v/>
      </c>
      <c r="R1059" s="47">
        <v>980</v>
      </c>
      <c r="S1059" s="48" t="s">
        <v>5698</v>
      </c>
      <c r="T1059" s="37">
        <v>64</v>
      </c>
      <c r="U1059" s="48" t="s">
        <v>5696</v>
      </c>
      <c r="V1059" s="37">
        <f t="shared" si="191"/>
        <v>1</v>
      </c>
    </row>
    <row r="1060" spans="1:22" x14ac:dyDescent="0.25">
      <c r="A1060" s="54" t="s">
        <v>2222</v>
      </c>
      <c r="B1060" s="55">
        <v>509040.01</v>
      </c>
      <c r="C1060" s="54" t="s">
        <v>2223</v>
      </c>
      <c r="D1060" s="56" t="s">
        <v>10</v>
      </c>
      <c r="E1060" s="57">
        <v>5</v>
      </c>
      <c r="F1060" s="38" t="str">
        <f t="shared" si="186"/>
        <v>B</v>
      </c>
      <c r="G1060" s="38" t="str">
        <f t="shared" si="181"/>
        <v>Balans</v>
      </c>
      <c r="H1060" s="38" t="str">
        <f t="shared" si="187"/>
        <v>BEiv</v>
      </c>
      <c r="I1060" s="38" t="str">
        <f t="shared" si="182"/>
        <v>EIGEN VERMOGEN</v>
      </c>
      <c r="J1060" s="38" t="str">
        <f t="shared" si="188"/>
        <v>BEivKap</v>
      </c>
      <c r="K1060" s="38" t="str">
        <f t="shared" si="183"/>
        <v>Kapitaal</v>
      </c>
      <c r="L1060" s="38" t="str">
        <f t="shared" si="189"/>
        <v>BEivKapPro</v>
      </c>
      <c r="M1060" s="38" t="str">
        <f t="shared" si="184"/>
        <v>Privé-opnamen</v>
      </c>
      <c r="N1060" s="38" t="str">
        <f t="shared" si="190"/>
        <v>BEivKapProBeg</v>
      </c>
      <c r="O1060" s="38" t="str">
        <f t="shared" si="185"/>
        <v>Beginbalans privé-opnamen</v>
      </c>
      <c r="V1060" s="37" t="str">
        <f t="shared" si="191"/>
        <v/>
      </c>
    </row>
    <row r="1061" spans="1:22" x14ac:dyDescent="0.25">
      <c r="A1061" s="73" t="s">
        <v>2224</v>
      </c>
      <c r="B1061" s="55">
        <v>509040.02</v>
      </c>
      <c r="C1061" s="73" t="s">
        <v>2225</v>
      </c>
      <c r="D1061" s="74" t="s">
        <v>10</v>
      </c>
      <c r="E1061" s="73">
        <v>5</v>
      </c>
      <c r="F1061" s="38" t="str">
        <f t="shared" si="186"/>
        <v>B</v>
      </c>
      <c r="G1061" s="38" t="str">
        <f t="shared" si="181"/>
        <v>Balans</v>
      </c>
      <c r="H1061" s="38" t="str">
        <f t="shared" si="187"/>
        <v>BEiv</v>
      </c>
      <c r="I1061" s="38" t="str">
        <f t="shared" si="182"/>
        <v>EIGEN VERMOGEN</v>
      </c>
      <c r="J1061" s="38" t="str">
        <f t="shared" si="188"/>
        <v>BEivKap</v>
      </c>
      <c r="K1061" s="38" t="str">
        <f t="shared" si="183"/>
        <v>Kapitaal</v>
      </c>
      <c r="L1061" s="38" t="str">
        <f t="shared" si="189"/>
        <v>BEivKapPro</v>
      </c>
      <c r="M1061" s="38" t="str">
        <f t="shared" si="184"/>
        <v>Privé-opnamen</v>
      </c>
      <c r="N1061" s="38" t="str">
        <f t="shared" si="190"/>
        <v>BEivKapProPok</v>
      </c>
      <c r="O1061" s="38" t="str">
        <f t="shared" si="185"/>
        <v xml:space="preserve">Privé-opname kapitaal </v>
      </c>
      <c r="R1061" s="63"/>
      <c r="S1061" s="64"/>
      <c r="T1061" s="65"/>
      <c r="U1061" s="70"/>
      <c r="V1061" s="37" t="str">
        <f t="shared" si="191"/>
        <v/>
      </c>
    </row>
    <row r="1062" spans="1:22" x14ac:dyDescent="0.25">
      <c r="A1062" s="73" t="s">
        <v>2226</v>
      </c>
      <c r="B1062" s="55">
        <v>509040.03</v>
      </c>
      <c r="C1062" s="73" t="s">
        <v>2227</v>
      </c>
      <c r="D1062" s="74" t="s">
        <v>10</v>
      </c>
      <c r="E1062" s="73">
        <v>5</v>
      </c>
      <c r="F1062" s="38" t="str">
        <f t="shared" si="186"/>
        <v>B</v>
      </c>
      <c r="G1062" s="38" t="str">
        <f t="shared" si="181"/>
        <v>Balans</v>
      </c>
      <c r="H1062" s="38" t="str">
        <f t="shared" si="187"/>
        <v>BEiv</v>
      </c>
      <c r="I1062" s="38" t="str">
        <f t="shared" si="182"/>
        <v>EIGEN VERMOGEN</v>
      </c>
      <c r="J1062" s="38" t="str">
        <f t="shared" si="188"/>
        <v>BEivKap</v>
      </c>
      <c r="K1062" s="38" t="str">
        <f t="shared" si="183"/>
        <v>Kapitaal</v>
      </c>
      <c r="L1062" s="38" t="str">
        <f t="shared" si="189"/>
        <v>BEivKapPro</v>
      </c>
      <c r="M1062" s="38" t="str">
        <f t="shared" si="184"/>
        <v>Privé-opnamen</v>
      </c>
      <c r="N1062" s="38" t="str">
        <f t="shared" si="190"/>
        <v>BEivKapProPmv</v>
      </c>
      <c r="O1062" s="38" t="str">
        <f t="shared" si="185"/>
        <v xml:space="preserve">Privé-gebruik materiële vaste activa </v>
      </c>
      <c r="R1062" s="63"/>
      <c r="S1062" s="64"/>
      <c r="T1062" s="65"/>
      <c r="U1062" s="70"/>
      <c r="V1062" s="37" t="str">
        <f t="shared" si="191"/>
        <v/>
      </c>
    </row>
    <row r="1063" spans="1:22" x14ac:dyDescent="0.25">
      <c r="A1063" s="73" t="s">
        <v>2228</v>
      </c>
      <c r="B1063" s="55">
        <v>509040.04</v>
      </c>
      <c r="C1063" s="73" t="s">
        <v>2229</v>
      </c>
      <c r="D1063" s="74" t="s">
        <v>10</v>
      </c>
      <c r="E1063" s="73">
        <v>5</v>
      </c>
      <c r="F1063" s="38" t="str">
        <f t="shared" si="186"/>
        <v>B</v>
      </c>
      <c r="G1063" s="38" t="str">
        <f t="shared" ref="G1063:G1126" si="192">LOOKUP(F1063,A:A,C:C)</f>
        <v>Balans</v>
      </c>
      <c r="H1063" s="38" t="str">
        <f t="shared" si="187"/>
        <v>BEiv</v>
      </c>
      <c r="I1063" s="38" t="str">
        <f t="shared" ref="I1063:I1126" si="193">IF(ISERROR(VLOOKUP(H1063,A:C,3,FALSE)),"",VLOOKUP(H1063,A:C,3,FALSE))</f>
        <v>EIGEN VERMOGEN</v>
      </c>
      <c r="J1063" s="38" t="str">
        <f t="shared" si="188"/>
        <v>BEivKap</v>
      </c>
      <c r="K1063" s="38" t="str">
        <f t="shared" ref="K1063:K1126" si="194">IF(ISERROR(VLOOKUP(J1063,A:C,3,FALSE)),"",VLOOKUP(J1063,A:C,3,FALSE))</f>
        <v>Kapitaal</v>
      </c>
      <c r="L1063" s="38" t="str">
        <f t="shared" si="189"/>
        <v>BEivKapPro</v>
      </c>
      <c r="M1063" s="38" t="str">
        <f t="shared" ref="M1063:M1126" si="195">IF(ISERROR(VLOOKUP(L1063,A:C,3,FALSE)),"",VLOOKUP(L1063,A:C,3,FALSE))</f>
        <v>Privé-opnamen</v>
      </c>
      <c r="N1063" s="38" t="str">
        <f t="shared" si="190"/>
        <v>BEivKapProPrg</v>
      </c>
      <c r="O1063" s="38" t="str">
        <f t="shared" ref="O1063:O1126" si="196">IF(ISERROR(VLOOKUP(N1063,A:C,3,FALSE)),"",VLOOKUP(N1063,A:C,3,FALSE))</f>
        <v xml:space="preserve">Privé-verbruik goederen </v>
      </c>
      <c r="V1063" s="37" t="str">
        <f t="shared" si="191"/>
        <v/>
      </c>
    </row>
    <row r="1064" spans="1:22" x14ac:dyDescent="0.25">
      <c r="A1064" s="73" t="s">
        <v>2230</v>
      </c>
      <c r="B1064" s="55">
        <v>509040.05</v>
      </c>
      <c r="C1064" s="73" t="s">
        <v>2231</v>
      </c>
      <c r="D1064" s="74" t="s">
        <v>10</v>
      </c>
      <c r="E1064" s="73">
        <v>5</v>
      </c>
      <c r="F1064" s="38" t="str">
        <f t="shared" si="186"/>
        <v>B</v>
      </c>
      <c r="G1064" s="38" t="str">
        <f t="shared" si="192"/>
        <v>Balans</v>
      </c>
      <c r="H1064" s="38" t="str">
        <f t="shared" si="187"/>
        <v>BEiv</v>
      </c>
      <c r="I1064" s="38" t="str">
        <f t="shared" si="193"/>
        <v>EIGEN VERMOGEN</v>
      </c>
      <c r="J1064" s="38" t="str">
        <f t="shared" si="188"/>
        <v>BEivKap</v>
      </c>
      <c r="K1064" s="38" t="str">
        <f t="shared" si="194"/>
        <v>Kapitaal</v>
      </c>
      <c r="L1064" s="38" t="str">
        <f t="shared" si="189"/>
        <v>BEivKapPro</v>
      </c>
      <c r="M1064" s="38" t="str">
        <f t="shared" si="195"/>
        <v>Privé-opnamen</v>
      </c>
      <c r="N1064" s="38" t="str">
        <f t="shared" si="190"/>
        <v>BEivKapProPiz</v>
      </c>
      <c r="O1064" s="38" t="str">
        <f t="shared" si="196"/>
        <v xml:space="preserve">Privé-aandeel in zakelijke lasten </v>
      </c>
      <c r="V1064" s="37" t="str">
        <f t="shared" si="191"/>
        <v/>
      </c>
    </row>
    <row r="1065" spans="1:22" x14ac:dyDescent="0.25">
      <c r="A1065" s="73" t="s">
        <v>2232</v>
      </c>
      <c r="B1065" s="55">
        <v>509040.06</v>
      </c>
      <c r="C1065" s="73" t="s">
        <v>2233</v>
      </c>
      <c r="D1065" s="74" t="s">
        <v>10</v>
      </c>
      <c r="E1065" s="73">
        <v>5</v>
      </c>
      <c r="F1065" s="38" t="str">
        <f t="shared" si="186"/>
        <v>B</v>
      </c>
      <c r="G1065" s="38" t="str">
        <f t="shared" si="192"/>
        <v>Balans</v>
      </c>
      <c r="H1065" s="38" t="str">
        <f t="shared" si="187"/>
        <v>BEiv</v>
      </c>
      <c r="I1065" s="38" t="str">
        <f t="shared" si="193"/>
        <v>EIGEN VERMOGEN</v>
      </c>
      <c r="J1065" s="38" t="str">
        <f t="shared" si="188"/>
        <v>BEivKap</v>
      </c>
      <c r="K1065" s="38" t="str">
        <f t="shared" si="194"/>
        <v>Kapitaal</v>
      </c>
      <c r="L1065" s="38" t="str">
        <f t="shared" si="189"/>
        <v>BEivKapPro</v>
      </c>
      <c r="M1065" s="38" t="str">
        <f t="shared" si="195"/>
        <v>Privé-opnamen</v>
      </c>
      <c r="N1065" s="38" t="str">
        <f t="shared" si="190"/>
        <v>BEivKapProPpr</v>
      </c>
      <c r="O1065" s="38" t="str">
        <f t="shared" si="196"/>
        <v xml:space="preserve">Privé-premies </v>
      </c>
      <c r="V1065" s="37" t="str">
        <f t="shared" si="191"/>
        <v/>
      </c>
    </row>
    <row r="1066" spans="1:22" x14ac:dyDescent="0.25">
      <c r="A1066" s="73" t="s">
        <v>2234</v>
      </c>
      <c r="B1066" s="55">
        <v>509040.07</v>
      </c>
      <c r="C1066" s="73" t="s">
        <v>2235</v>
      </c>
      <c r="D1066" s="74" t="s">
        <v>10</v>
      </c>
      <c r="E1066" s="73">
        <v>5</v>
      </c>
      <c r="F1066" s="38" t="str">
        <f t="shared" si="186"/>
        <v>B</v>
      </c>
      <c r="G1066" s="38" t="str">
        <f t="shared" si="192"/>
        <v>Balans</v>
      </c>
      <c r="H1066" s="38" t="str">
        <f t="shared" si="187"/>
        <v>BEiv</v>
      </c>
      <c r="I1066" s="38" t="str">
        <f t="shared" si="193"/>
        <v>EIGEN VERMOGEN</v>
      </c>
      <c r="J1066" s="38" t="str">
        <f t="shared" si="188"/>
        <v>BEivKap</v>
      </c>
      <c r="K1066" s="38" t="str">
        <f t="shared" si="194"/>
        <v>Kapitaal</v>
      </c>
      <c r="L1066" s="38" t="str">
        <f t="shared" si="189"/>
        <v>BEivKapPro</v>
      </c>
      <c r="M1066" s="38" t="str">
        <f t="shared" si="195"/>
        <v>Privé-opnamen</v>
      </c>
      <c r="N1066" s="38" t="str">
        <f t="shared" si="190"/>
        <v>BEivKapProPri</v>
      </c>
      <c r="O1066" s="38" t="str">
        <f t="shared" si="196"/>
        <v xml:space="preserve">Privé-belastingen </v>
      </c>
      <c r="R1066" s="47">
        <v>985</v>
      </c>
      <c r="S1066" s="48" t="s">
        <v>5699</v>
      </c>
      <c r="T1066" s="37">
        <v>64</v>
      </c>
      <c r="U1066" s="48" t="s">
        <v>5696</v>
      </c>
      <c r="V1066" s="37">
        <f t="shared" si="191"/>
        <v>1</v>
      </c>
    </row>
    <row r="1067" spans="1:22" x14ac:dyDescent="0.25">
      <c r="A1067" s="73" t="s">
        <v>2236</v>
      </c>
      <c r="B1067" s="55">
        <v>509040.08</v>
      </c>
      <c r="C1067" s="73" t="s">
        <v>2237</v>
      </c>
      <c r="D1067" s="74" t="s">
        <v>10</v>
      </c>
      <c r="E1067" s="73">
        <v>5</v>
      </c>
      <c r="F1067" s="38" t="str">
        <f t="shared" si="186"/>
        <v>B</v>
      </c>
      <c r="G1067" s="38" t="str">
        <f t="shared" si="192"/>
        <v>Balans</v>
      </c>
      <c r="H1067" s="38" t="str">
        <f t="shared" si="187"/>
        <v>BEiv</v>
      </c>
      <c r="I1067" s="38" t="str">
        <f t="shared" si="193"/>
        <v>EIGEN VERMOGEN</v>
      </c>
      <c r="J1067" s="38" t="str">
        <f t="shared" si="188"/>
        <v>BEivKap</v>
      </c>
      <c r="K1067" s="38" t="str">
        <f t="shared" si="194"/>
        <v>Kapitaal</v>
      </c>
      <c r="L1067" s="38" t="str">
        <f t="shared" si="189"/>
        <v>BEivKapPro</v>
      </c>
      <c r="M1067" s="38" t="str">
        <f t="shared" si="195"/>
        <v>Privé-opnamen</v>
      </c>
      <c r="N1067" s="38" t="str">
        <f t="shared" si="190"/>
        <v>BEivKapProPer</v>
      </c>
      <c r="O1067" s="38" t="str">
        <f t="shared" si="196"/>
        <v xml:space="preserve">Privé-aflossingen en rente </v>
      </c>
      <c r="V1067" s="37" t="str">
        <f t="shared" si="191"/>
        <v/>
      </c>
    </row>
    <row r="1068" spans="1:22" x14ac:dyDescent="0.25">
      <c r="A1068" s="73" t="s">
        <v>2238</v>
      </c>
      <c r="B1068" s="55">
        <v>509040.09</v>
      </c>
      <c r="C1068" s="73" t="s">
        <v>2239</v>
      </c>
      <c r="D1068" s="74" t="s">
        <v>10</v>
      </c>
      <c r="E1068" s="73">
        <v>5</v>
      </c>
      <c r="F1068" s="38" t="str">
        <f t="shared" si="186"/>
        <v>B</v>
      </c>
      <c r="G1068" s="38" t="str">
        <f t="shared" si="192"/>
        <v>Balans</v>
      </c>
      <c r="H1068" s="38" t="str">
        <f t="shared" si="187"/>
        <v>BEiv</v>
      </c>
      <c r="I1068" s="38" t="str">
        <f t="shared" si="193"/>
        <v>EIGEN VERMOGEN</v>
      </c>
      <c r="J1068" s="38" t="str">
        <f t="shared" si="188"/>
        <v>BEivKap</v>
      </c>
      <c r="K1068" s="38" t="str">
        <f t="shared" si="194"/>
        <v>Kapitaal</v>
      </c>
      <c r="L1068" s="38" t="str">
        <f t="shared" si="189"/>
        <v>BEivKapPro</v>
      </c>
      <c r="M1068" s="38" t="str">
        <f t="shared" si="195"/>
        <v>Privé-opnamen</v>
      </c>
      <c r="N1068" s="38" t="str">
        <f t="shared" si="190"/>
        <v>BEivKapProPrk</v>
      </c>
      <c r="O1068" s="38" t="str">
        <f t="shared" si="196"/>
        <v xml:space="preserve">Privé-aftrekbare kosten </v>
      </c>
      <c r="V1068" s="37" t="str">
        <f t="shared" si="191"/>
        <v/>
      </c>
    </row>
    <row r="1069" spans="1:22" x14ac:dyDescent="0.25">
      <c r="A1069" s="73" t="s">
        <v>2240</v>
      </c>
      <c r="B1069" s="55">
        <v>509040.1</v>
      </c>
      <c r="C1069" s="73" t="s">
        <v>2241</v>
      </c>
      <c r="D1069" s="74" t="s">
        <v>10</v>
      </c>
      <c r="E1069" s="73">
        <v>5</v>
      </c>
      <c r="F1069" s="38" t="str">
        <f t="shared" si="186"/>
        <v>B</v>
      </c>
      <c r="G1069" s="38" t="str">
        <f t="shared" si="192"/>
        <v>Balans</v>
      </c>
      <c r="H1069" s="38" t="str">
        <f t="shared" si="187"/>
        <v>BEiv</v>
      </c>
      <c r="I1069" s="38" t="str">
        <f t="shared" si="193"/>
        <v>EIGEN VERMOGEN</v>
      </c>
      <c r="J1069" s="38" t="str">
        <f t="shared" si="188"/>
        <v>BEivKap</v>
      </c>
      <c r="K1069" s="38" t="str">
        <f t="shared" si="194"/>
        <v>Kapitaal</v>
      </c>
      <c r="L1069" s="38" t="str">
        <f t="shared" si="189"/>
        <v>BEivKapPro</v>
      </c>
      <c r="M1069" s="38" t="str">
        <f t="shared" si="195"/>
        <v>Privé-opnamen</v>
      </c>
      <c r="N1069" s="38" t="str">
        <f t="shared" si="190"/>
        <v>BEivKapProFor</v>
      </c>
      <c r="O1069" s="38" t="str">
        <f t="shared" si="196"/>
        <v xml:space="preserve">Dotatie Fiscale Oudedags Reserve </v>
      </c>
      <c r="V1069" s="37" t="str">
        <f t="shared" si="191"/>
        <v/>
      </c>
    </row>
    <row r="1070" spans="1:22" x14ac:dyDescent="0.25">
      <c r="A1070" s="73" t="s">
        <v>2242</v>
      </c>
      <c r="B1070" s="55">
        <v>509040.11</v>
      </c>
      <c r="C1070" s="73" t="s">
        <v>2243</v>
      </c>
      <c r="D1070" s="74" t="s">
        <v>10</v>
      </c>
      <c r="E1070" s="73">
        <v>5</v>
      </c>
      <c r="F1070" s="38" t="str">
        <f t="shared" si="186"/>
        <v>B</v>
      </c>
      <c r="G1070" s="38" t="str">
        <f t="shared" si="192"/>
        <v>Balans</v>
      </c>
      <c r="H1070" s="38" t="str">
        <f t="shared" si="187"/>
        <v>BEiv</v>
      </c>
      <c r="I1070" s="38" t="str">
        <f t="shared" si="193"/>
        <v>EIGEN VERMOGEN</v>
      </c>
      <c r="J1070" s="38" t="str">
        <f t="shared" si="188"/>
        <v>BEivKap</v>
      </c>
      <c r="K1070" s="38" t="str">
        <f t="shared" si="194"/>
        <v>Kapitaal</v>
      </c>
      <c r="L1070" s="38" t="str">
        <f t="shared" si="189"/>
        <v>BEivKapPro</v>
      </c>
      <c r="M1070" s="38" t="str">
        <f t="shared" si="195"/>
        <v>Privé-opnamen</v>
      </c>
      <c r="N1070" s="38" t="str">
        <f t="shared" si="190"/>
        <v>BEivKapProOvp</v>
      </c>
      <c r="O1070" s="38" t="str">
        <f t="shared" si="196"/>
        <v xml:space="preserve">Overige privé-opnamen </v>
      </c>
      <c r="R1070" s="63"/>
      <c r="S1070" s="64"/>
      <c r="T1070" s="65"/>
      <c r="U1070" s="70"/>
      <c r="V1070" s="37" t="str">
        <f t="shared" si="191"/>
        <v/>
      </c>
    </row>
    <row r="1071" spans="1:22" x14ac:dyDescent="0.25">
      <c r="A1071" s="49" t="s">
        <v>2244</v>
      </c>
      <c r="B1071" s="50" t="s">
        <v>2245</v>
      </c>
      <c r="C1071" s="49" t="s">
        <v>2246</v>
      </c>
      <c r="D1071" s="61" t="s">
        <v>24</v>
      </c>
      <c r="E1071" s="62">
        <v>4</v>
      </c>
      <c r="F1071" s="38" t="str">
        <f t="shared" si="186"/>
        <v>B</v>
      </c>
      <c r="G1071" s="38" t="str">
        <f t="shared" si="192"/>
        <v>Balans</v>
      </c>
      <c r="H1071" s="38" t="str">
        <f t="shared" si="187"/>
        <v>BEiv</v>
      </c>
      <c r="I1071" s="38" t="str">
        <f t="shared" si="193"/>
        <v>EIGEN VERMOGEN</v>
      </c>
      <c r="J1071" s="38" t="str">
        <f t="shared" si="188"/>
        <v>BEivKap</v>
      </c>
      <c r="K1071" s="38" t="str">
        <f t="shared" si="194"/>
        <v>Kapitaal</v>
      </c>
      <c r="L1071" s="38" t="str">
        <f t="shared" si="189"/>
        <v>BEivKapSti</v>
      </c>
      <c r="M1071" s="38" t="str">
        <f t="shared" si="195"/>
        <v>Stichtingskapitaal</v>
      </c>
      <c r="N1071" s="38" t="str">
        <f t="shared" si="190"/>
        <v/>
      </c>
      <c r="O1071" s="38" t="str">
        <f t="shared" si="196"/>
        <v/>
      </c>
      <c r="V1071" s="37" t="str">
        <f t="shared" si="191"/>
        <v/>
      </c>
    </row>
    <row r="1072" spans="1:22" x14ac:dyDescent="0.25">
      <c r="A1072" s="54" t="s">
        <v>2247</v>
      </c>
      <c r="B1072" s="55">
        <v>509050.01</v>
      </c>
      <c r="C1072" s="54" t="s">
        <v>2248</v>
      </c>
      <c r="D1072" s="56" t="s">
        <v>24</v>
      </c>
      <c r="E1072" s="57">
        <v>5</v>
      </c>
      <c r="F1072" s="38" t="str">
        <f t="shared" si="186"/>
        <v>B</v>
      </c>
      <c r="G1072" s="38" t="str">
        <f t="shared" si="192"/>
        <v>Balans</v>
      </c>
      <c r="H1072" s="38" t="str">
        <f t="shared" si="187"/>
        <v>BEiv</v>
      </c>
      <c r="I1072" s="38" t="str">
        <f t="shared" si="193"/>
        <v>EIGEN VERMOGEN</v>
      </c>
      <c r="J1072" s="38" t="str">
        <f t="shared" si="188"/>
        <v>BEivKap</v>
      </c>
      <c r="K1072" s="38" t="str">
        <f t="shared" si="194"/>
        <v>Kapitaal</v>
      </c>
      <c r="L1072" s="38" t="str">
        <f t="shared" si="189"/>
        <v>BEivKapSti</v>
      </c>
      <c r="M1072" s="38" t="str">
        <f t="shared" si="195"/>
        <v>Stichtingskapitaal</v>
      </c>
      <c r="N1072" s="38" t="str">
        <f t="shared" si="190"/>
        <v>BEivKapStiBeg</v>
      </c>
      <c r="O1072" s="38" t="str">
        <f t="shared" si="196"/>
        <v>Beginbalans stichtingskapitaal</v>
      </c>
      <c r="V1072" s="37" t="str">
        <f t="shared" si="191"/>
        <v/>
      </c>
    </row>
    <row r="1073" spans="1:22" x14ac:dyDescent="0.25">
      <c r="A1073" s="73" t="s">
        <v>2249</v>
      </c>
      <c r="B1073" s="55">
        <v>509050.02</v>
      </c>
      <c r="C1073" s="73" t="s">
        <v>2250</v>
      </c>
      <c r="D1073" s="74" t="s">
        <v>24</v>
      </c>
      <c r="E1073" s="73">
        <v>5</v>
      </c>
      <c r="F1073" s="38" t="str">
        <f t="shared" si="186"/>
        <v>B</v>
      </c>
      <c r="G1073" s="38" t="str">
        <f t="shared" si="192"/>
        <v>Balans</v>
      </c>
      <c r="H1073" s="38" t="str">
        <f t="shared" si="187"/>
        <v>BEiv</v>
      </c>
      <c r="I1073" s="38" t="str">
        <f t="shared" si="193"/>
        <v>EIGEN VERMOGEN</v>
      </c>
      <c r="J1073" s="38" t="str">
        <f t="shared" si="188"/>
        <v>BEivKap</v>
      </c>
      <c r="K1073" s="38" t="str">
        <f t="shared" si="194"/>
        <v>Kapitaal</v>
      </c>
      <c r="L1073" s="38" t="str">
        <f t="shared" si="189"/>
        <v>BEivKapSti</v>
      </c>
      <c r="M1073" s="38" t="str">
        <f t="shared" si="195"/>
        <v>Stichtingskapitaal</v>
      </c>
      <c r="N1073" s="38" t="str">
        <f t="shared" si="190"/>
        <v>BEivKapStiKap</v>
      </c>
      <c r="O1073" s="38" t="str">
        <f t="shared" si="196"/>
        <v>Kapitaalmutaties stichtingskapitaal</v>
      </c>
      <c r="V1073" s="37" t="str">
        <f t="shared" si="191"/>
        <v/>
      </c>
    </row>
    <row r="1074" spans="1:22" x14ac:dyDescent="0.25">
      <c r="A1074" s="73" t="s">
        <v>2251</v>
      </c>
      <c r="B1074" s="55">
        <v>509050.03</v>
      </c>
      <c r="C1074" s="73" t="s">
        <v>2252</v>
      </c>
      <c r="D1074" s="74" t="s">
        <v>24</v>
      </c>
      <c r="E1074" s="73">
        <v>5</v>
      </c>
      <c r="F1074" s="38" t="str">
        <f t="shared" si="186"/>
        <v>B</v>
      </c>
      <c r="G1074" s="38" t="str">
        <f t="shared" si="192"/>
        <v>Balans</v>
      </c>
      <c r="H1074" s="38" t="str">
        <f t="shared" si="187"/>
        <v>BEiv</v>
      </c>
      <c r="I1074" s="38" t="str">
        <f t="shared" si="193"/>
        <v>EIGEN VERMOGEN</v>
      </c>
      <c r="J1074" s="38" t="str">
        <f t="shared" si="188"/>
        <v>BEivKap</v>
      </c>
      <c r="K1074" s="38" t="str">
        <f t="shared" si="194"/>
        <v>Kapitaal</v>
      </c>
      <c r="L1074" s="38" t="str">
        <f t="shared" si="189"/>
        <v>BEivKapSti</v>
      </c>
      <c r="M1074" s="38" t="str">
        <f t="shared" si="195"/>
        <v>Stichtingskapitaal</v>
      </c>
      <c r="N1074" s="38" t="str">
        <f t="shared" si="190"/>
        <v>BEivKapStiKac</v>
      </c>
      <c r="O1074" s="38" t="str">
        <f t="shared" si="196"/>
        <v>Kapitaalcorrecties stichtingskapitaal</v>
      </c>
      <c r="V1074" s="37" t="str">
        <f t="shared" si="191"/>
        <v/>
      </c>
    </row>
    <row r="1075" spans="1:22" x14ac:dyDescent="0.25">
      <c r="A1075" s="73" t="s">
        <v>2253</v>
      </c>
      <c r="B1075" s="55">
        <v>509050.04</v>
      </c>
      <c r="C1075" s="73" t="s">
        <v>2254</v>
      </c>
      <c r="D1075" s="74" t="s">
        <v>24</v>
      </c>
      <c r="E1075" s="73">
        <v>5</v>
      </c>
      <c r="F1075" s="38" t="str">
        <f t="shared" si="186"/>
        <v>B</v>
      </c>
      <c r="G1075" s="38" t="str">
        <f t="shared" si="192"/>
        <v>Balans</v>
      </c>
      <c r="H1075" s="38" t="str">
        <f t="shared" si="187"/>
        <v>BEiv</v>
      </c>
      <c r="I1075" s="38" t="str">
        <f t="shared" si="193"/>
        <v>EIGEN VERMOGEN</v>
      </c>
      <c r="J1075" s="38" t="str">
        <f t="shared" si="188"/>
        <v>BEivKap</v>
      </c>
      <c r="K1075" s="38" t="str">
        <f t="shared" si="194"/>
        <v>Kapitaal</v>
      </c>
      <c r="L1075" s="38" t="str">
        <f t="shared" si="189"/>
        <v>BEivKapSti</v>
      </c>
      <c r="M1075" s="38" t="str">
        <f t="shared" si="195"/>
        <v>Stichtingskapitaal</v>
      </c>
      <c r="N1075" s="38" t="str">
        <f t="shared" si="190"/>
        <v>BEivKapStiOvm</v>
      </c>
      <c r="O1075" s="38" t="str">
        <f t="shared" si="196"/>
        <v>Overige mutaties stichtingskapitaal</v>
      </c>
      <c r="V1075" s="37" t="str">
        <f t="shared" si="191"/>
        <v/>
      </c>
    </row>
    <row r="1076" spans="1:22" x14ac:dyDescent="0.25">
      <c r="A1076" s="49" t="s">
        <v>2255</v>
      </c>
      <c r="B1076" s="50" t="s">
        <v>2256</v>
      </c>
      <c r="C1076" s="49" t="s">
        <v>2257</v>
      </c>
      <c r="D1076" s="61" t="s">
        <v>24</v>
      </c>
      <c r="E1076" s="62">
        <v>4</v>
      </c>
      <c r="F1076" s="38" t="str">
        <f t="shared" si="186"/>
        <v>B</v>
      </c>
      <c r="G1076" s="38" t="str">
        <f t="shared" si="192"/>
        <v>Balans</v>
      </c>
      <c r="H1076" s="38" t="str">
        <f t="shared" si="187"/>
        <v>BEiv</v>
      </c>
      <c r="I1076" s="38" t="str">
        <f t="shared" si="193"/>
        <v>EIGEN VERMOGEN</v>
      </c>
      <c r="J1076" s="38" t="str">
        <f t="shared" si="188"/>
        <v>BEivKap</v>
      </c>
      <c r="K1076" s="38" t="str">
        <f t="shared" si="194"/>
        <v>Kapitaal</v>
      </c>
      <c r="L1076" s="38" t="str">
        <f t="shared" si="189"/>
        <v>BEivKapVnk</v>
      </c>
      <c r="M1076" s="38" t="str">
        <f t="shared" si="195"/>
        <v>Verenigingskapitaal</v>
      </c>
      <c r="N1076" s="38" t="str">
        <f t="shared" si="190"/>
        <v/>
      </c>
      <c r="O1076" s="38" t="str">
        <f t="shared" si="196"/>
        <v/>
      </c>
      <c r="V1076" s="37" t="str">
        <f t="shared" si="191"/>
        <v/>
      </c>
    </row>
    <row r="1077" spans="1:22" x14ac:dyDescent="0.25">
      <c r="A1077" s="54" t="s">
        <v>2258</v>
      </c>
      <c r="B1077" s="55">
        <v>509060.01</v>
      </c>
      <c r="C1077" s="54" t="s">
        <v>2259</v>
      </c>
      <c r="D1077" s="56" t="s">
        <v>24</v>
      </c>
      <c r="E1077" s="57">
        <v>5</v>
      </c>
      <c r="F1077" s="38" t="str">
        <f t="shared" si="186"/>
        <v>B</v>
      </c>
      <c r="G1077" s="38" t="str">
        <f t="shared" si="192"/>
        <v>Balans</v>
      </c>
      <c r="H1077" s="38" t="str">
        <f t="shared" si="187"/>
        <v>BEiv</v>
      </c>
      <c r="I1077" s="38" t="str">
        <f t="shared" si="193"/>
        <v>EIGEN VERMOGEN</v>
      </c>
      <c r="J1077" s="38" t="str">
        <f t="shared" si="188"/>
        <v>BEivKap</v>
      </c>
      <c r="K1077" s="38" t="str">
        <f t="shared" si="194"/>
        <v>Kapitaal</v>
      </c>
      <c r="L1077" s="38" t="str">
        <f t="shared" si="189"/>
        <v>BEivKapVnk</v>
      </c>
      <c r="M1077" s="38" t="str">
        <f t="shared" si="195"/>
        <v>Verenigingskapitaal</v>
      </c>
      <c r="N1077" s="38" t="str">
        <f t="shared" si="190"/>
        <v>BEivKapVnkBeg</v>
      </c>
      <c r="O1077" s="38" t="str">
        <f t="shared" si="196"/>
        <v>Beginbalans verenigingskapitaal</v>
      </c>
      <c r="V1077" s="37" t="str">
        <f t="shared" si="191"/>
        <v/>
      </c>
    </row>
    <row r="1078" spans="1:22" x14ac:dyDescent="0.25">
      <c r="A1078" s="73" t="s">
        <v>2260</v>
      </c>
      <c r="B1078" s="55">
        <v>509060.02</v>
      </c>
      <c r="C1078" s="73" t="s">
        <v>2261</v>
      </c>
      <c r="D1078" s="74" t="s">
        <v>24</v>
      </c>
      <c r="E1078" s="73">
        <v>5</v>
      </c>
      <c r="F1078" s="38" t="str">
        <f t="shared" si="186"/>
        <v>B</v>
      </c>
      <c r="G1078" s="38" t="str">
        <f t="shared" si="192"/>
        <v>Balans</v>
      </c>
      <c r="H1078" s="38" t="str">
        <f t="shared" si="187"/>
        <v>BEiv</v>
      </c>
      <c r="I1078" s="38" t="str">
        <f t="shared" si="193"/>
        <v>EIGEN VERMOGEN</v>
      </c>
      <c r="J1078" s="38" t="str">
        <f t="shared" si="188"/>
        <v>BEivKap</v>
      </c>
      <c r="K1078" s="38" t="str">
        <f t="shared" si="194"/>
        <v>Kapitaal</v>
      </c>
      <c r="L1078" s="38" t="str">
        <f t="shared" si="189"/>
        <v>BEivKapVnk</v>
      </c>
      <c r="M1078" s="38" t="str">
        <f t="shared" si="195"/>
        <v>Verenigingskapitaal</v>
      </c>
      <c r="N1078" s="38" t="str">
        <f t="shared" si="190"/>
        <v>BEivKapVnkKap</v>
      </c>
      <c r="O1078" s="38" t="str">
        <f t="shared" si="196"/>
        <v>Kapitaalmutaties verenigingskapitaal</v>
      </c>
      <c r="V1078" s="37" t="str">
        <f t="shared" si="191"/>
        <v/>
      </c>
    </row>
    <row r="1079" spans="1:22" x14ac:dyDescent="0.25">
      <c r="A1079" s="73" t="s">
        <v>2262</v>
      </c>
      <c r="B1079" s="55">
        <v>509060.03</v>
      </c>
      <c r="C1079" s="73" t="s">
        <v>2263</v>
      </c>
      <c r="D1079" s="74" t="s">
        <v>24</v>
      </c>
      <c r="E1079" s="73">
        <v>5</v>
      </c>
      <c r="F1079" s="38" t="str">
        <f t="shared" si="186"/>
        <v>B</v>
      </c>
      <c r="G1079" s="38" t="str">
        <f t="shared" si="192"/>
        <v>Balans</v>
      </c>
      <c r="H1079" s="38" t="str">
        <f t="shared" si="187"/>
        <v>BEiv</v>
      </c>
      <c r="I1079" s="38" t="str">
        <f t="shared" si="193"/>
        <v>EIGEN VERMOGEN</v>
      </c>
      <c r="J1079" s="38" t="str">
        <f t="shared" si="188"/>
        <v>BEivKap</v>
      </c>
      <c r="K1079" s="38" t="str">
        <f t="shared" si="194"/>
        <v>Kapitaal</v>
      </c>
      <c r="L1079" s="38" t="str">
        <f t="shared" si="189"/>
        <v>BEivKapVnk</v>
      </c>
      <c r="M1079" s="38" t="str">
        <f t="shared" si="195"/>
        <v>Verenigingskapitaal</v>
      </c>
      <c r="N1079" s="38" t="str">
        <f t="shared" si="190"/>
        <v>BEivKapVnkKac</v>
      </c>
      <c r="O1079" s="38" t="str">
        <f t="shared" si="196"/>
        <v>Kapitaalcorrecties verenigingskapitaal</v>
      </c>
      <c r="V1079" s="37" t="str">
        <f t="shared" si="191"/>
        <v/>
      </c>
    </row>
    <row r="1080" spans="1:22" x14ac:dyDescent="0.25">
      <c r="A1080" s="73" t="s">
        <v>2264</v>
      </c>
      <c r="B1080" s="55">
        <v>509060.04</v>
      </c>
      <c r="C1080" s="73" t="s">
        <v>2265</v>
      </c>
      <c r="D1080" s="74" t="s">
        <v>24</v>
      </c>
      <c r="E1080" s="73">
        <v>5</v>
      </c>
      <c r="F1080" s="38" t="str">
        <f t="shared" si="186"/>
        <v>B</v>
      </c>
      <c r="G1080" s="38" t="str">
        <f t="shared" si="192"/>
        <v>Balans</v>
      </c>
      <c r="H1080" s="38" t="str">
        <f t="shared" si="187"/>
        <v>BEiv</v>
      </c>
      <c r="I1080" s="38" t="str">
        <f t="shared" si="193"/>
        <v>EIGEN VERMOGEN</v>
      </c>
      <c r="J1080" s="38" t="str">
        <f t="shared" si="188"/>
        <v>BEivKap</v>
      </c>
      <c r="K1080" s="38" t="str">
        <f t="shared" si="194"/>
        <v>Kapitaal</v>
      </c>
      <c r="L1080" s="38" t="str">
        <f t="shared" si="189"/>
        <v>BEivKapVnk</v>
      </c>
      <c r="M1080" s="38" t="str">
        <f t="shared" si="195"/>
        <v>Verenigingskapitaal</v>
      </c>
      <c r="N1080" s="38" t="str">
        <f t="shared" si="190"/>
        <v>BEivKapVnkOvm</v>
      </c>
      <c r="O1080" s="38" t="str">
        <f t="shared" si="196"/>
        <v>Overige mutaties verenigingskapitaal</v>
      </c>
      <c r="V1080" s="37" t="str">
        <f t="shared" si="191"/>
        <v/>
      </c>
    </row>
    <row r="1081" spans="1:22" x14ac:dyDescent="0.25">
      <c r="A1081" s="49" t="s">
        <v>2266</v>
      </c>
      <c r="B1081" s="50" t="s">
        <v>2267</v>
      </c>
      <c r="C1081" s="49" t="s">
        <v>2268</v>
      </c>
      <c r="D1081" s="61" t="s">
        <v>24</v>
      </c>
      <c r="E1081" s="62">
        <v>4</v>
      </c>
      <c r="F1081" s="38" t="str">
        <f t="shared" si="186"/>
        <v>B</v>
      </c>
      <c r="G1081" s="38" t="str">
        <f t="shared" si="192"/>
        <v>Balans</v>
      </c>
      <c r="H1081" s="38" t="str">
        <f t="shared" si="187"/>
        <v>BEiv</v>
      </c>
      <c r="I1081" s="38" t="str">
        <f t="shared" si="193"/>
        <v>EIGEN VERMOGEN</v>
      </c>
      <c r="J1081" s="38" t="str">
        <f t="shared" si="188"/>
        <v>BEivKap</v>
      </c>
      <c r="K1081" s="38" t="str">
        <f t="shared" si="194"/>
        <v>Kapitaal</v>
      </c>
      <c r="L1081" s="38" t="str">
        <f t="shared" si="189"/>
        <v>BEivKapCok</v>
      </c>
      <c r="M1081" s="38" t="str">
        <f t="shared" si="195"/>
        <v>Commanditair kapitaal</v>
      </c>
      <c r="N1081" s="38" t="str">
        <f t="shared" si="190"/>
        <v/>
      </c>
      <c r="O1081" s="38" t="str">
        <f t="shared" si="196"/>
        <v/>
      </c>
      <c r="V1081" s="37" t="str">
        <f t="shared" si="191"/>
        <v/>
      </c>
    </row>
    <row r="1082" spans="1:22" x14ac:dyDescent="0.25">
      <c r="A1082" s="54" t="s">
        <v>2269</v>
      </c>
      <c r="B1082" s="55">
        <v>509070.01</v>
      </c>
      <c r="C1082" s="54" t="s">
        <v>2270</v>
      </c>
      <c r="D1082" s="56" t="s">
        <v>24</v>
      </c>
      <c r="E1082" s="57">
        <v>5</v>
      </c>
      <c r="F1082" s="38" t="str">
        <f t="shared" si="186"/>
        <v>B</v>
      </c>
      <c r="G1082" s="38" t="str">
        <f t="shared" si="192"/>
        <v>Balans</v>
      </c>
      <c r="H1082" s="38" t="str">
        <f t="shared" si="187"/>
        <v>BEiv</v>
      </c>
      <c r="I1082" s="38" t="str">
        <f t="shared" si="193"/>
        <v>EIGEN VERMOGEN</v>
      </c>
      <c r="J1082" s="38" t="str">
        <f t="shared" si="188"/>
        <v>BEivKap</v>
      </c>
      <c r="K1082" s="38" t="str">
        <f t="shared" si="194"/>
        <v>Kapitaal</v>
      </c>
      <c r="L1082" s="38" t="str">
        <f t="shared" si="189"/>
        <v>BEivKapCok</v>
      </c>
      <c r="M1082" s="38" t="str">
        <f t="shared" si="195"/>
        <v>Commanditair kapitaal</v>
      </c>
      <c r="N1082" s="38" t="str">
        <f t="shared" si="190"/>
        <v>BEivKapCokBeg</v>
      </c>
      <c r="O1082" s="38" t="str">
        <f t="shared" si="196"/>
        <v>Beginbalans commanditair kapitaal</v>
      </c>
      <c r="V1082" s="37" t="str">
        <f t="shared" si="191"/>
        <v/>
      </c>
    </row>
    <row r="1083" spans="1:22" x14ac:dyDescent="0.25">
      <c r="A1083" s="73" t="s">
        <v>2271</v>
      </c>
      <c r="B1083" s="55">
        <v>509070.02</v>
      </c>
      <c r="C1083" s="73" t="s">
        <v>2272</v>
      </c>
      <c r="D1083" s="74" t="s">
        <v>24</v>
      </c>
      <c r="E1083" s="73">
        <v>5</v>
      </c>
      <c r="F1083" s="38" t="str">
        <f t="shared" si="186"/>
        <v>B</v>
      </c>
      <c r="G1083" s="38" t="str">
        <f t="shared" si="192"/>
        <v>Balans</v>
      </c>
      <c r="H1083" s="38" t="str">
        <f t="shared" si="187"/>
        <v>BEiv</v>
      </c>
      <c r="I1083" s="38" t="str">
        <f t="shared" si="193"/>
        <v>EIGEN VERMOGEN</v>
      </c>
      <c r="J1083" s="38" t="str">
        <f t="shared" si="188"/>
        <v>BEivKap</v>
      </c>
      <c r="K1083" s="38" t="str">
        <f t="shared" si="194"/>
        <v>Kapitaal</v>
      </c>
      <c r="L1083" s="38" t="str">
        <f t="shared" si="189"/>
        <v>BEivKapCok</v>
      </c>
      <c r="M1083" s="38" t="str">
        <f t="shared" si="195"/>
        <v>Commanditair kapitaal</v>
      </c>
      <c r="N1083" s="38" t="str">
        <f t="shared" si="190"/>
        <v>BEivKapCokKap</v>
      </c>
      <c r="O1083" s="38" t="str">
        <f t="shared" si="196"/>
        <v>Kapitaalmutaties commanditair kapitaal</v>
      </c>
      <c r="V1083" s="37" t="str">
        <f t="shared" si="191"/>
        <v/>
      </c>
    </row>
    <row r="1084" spans="1:22" x14ac:dyDescent="0.25">
      <c r="A1084" s="73" t="s">
        <v>2273</v>
      </c>
      <c r="B1084" s="55">
        <v>509070.03</v>
      </c>
      <c r="C1084" s="73" t="s">
        <v>2274</v>
      </c>
      <c r="D1084" s="74" t="s">
        <v>24</v>
      </c>
      <c r="E1084" s="73">
        <v>5</v>
      </c>
      <c r="F1084" s="38" t="str">
        <f t="shared" si="186"/>
        <v>B</v>
      </c>
      <c r="G1084" s="38" t="str">
        <f t="shared" si="192"/>
        <v>Balans</v>
      </c>
      <c r="H1084" s="38" t="str">
        <f t="shared" si="187"/>
        <v>BEiv</v>
      </c>
      <c r="I1084" s="38" t="str">
        <f t="shared" si="193"/>
        <v>EIGEN VERMOGEN</v>
      </c>
      <c r="J1084" s="38" t="str">
        <f t="shared" si="188"/>
        <v>BEivKap</v>
      </c>
      <c r="K1084" s="38" t="str">
        <f t="shared" si="194"/>
        <v>Kapitaal</v>
      </c>
      <c r="L1084" s="38" t="str">
        <f t="shared" si="189"/>
        <v>BEivKapCok</v>
      </c>
      <c r="M1084" s="38" t="str">
        <f t="shared" si="195"/>
        <v>Commanditair kapitaal</v>
      </c>
      <c r="N1084" s="38" t="str">
        <f t="shared" si="190"/>
        <v>BEivKapCokKac</v>
      </c>
      <c r="O1084" s="38" t="str">
        <f t="shared" si="196"/>
        <v>Kapitaalcorrecties commanditair kapitaal</v>
      </c>
      <c r="V1084" s="37" t="str">
        <f t="shared" si="191"/>
        <v/>
      </c>
    </row>
    <row r="1085" spans="1:22" x14ac:dyDescent="0.25">
      <c r="A1085" s="73" t="s">
        <v>2275</v>
      </c>
      <c r="B1085" s="55">
        <v>509070.04</v>
      </c>
      <c r="C1085" s="73" t="s">
        <v>2276</v>
      </c>
      <c r="D1085" s="74" t="s">
        <v>24</v>
      </c>
      <c r="E1085" s="73">
        <v>5</v>
      </c>
      <c r="F1085" s="38" t="str">
        <f t="shared" si="186"/>
        <v>B</v>
      </c>
      <c r="G1085" s="38" t="str">
        <f t="shared" si="192"/>
        <v>Balans</v>
      </c>
      <c r="H1085" s="38" t="str">
        <f t="shared" si="187"/>
        <v>BEiv</v>
      </c>
      <c r="I1085" s="38" t="str">
        <f t="shared" si="193"/>
        <v>EIGEN VERMOGEN</v>
      </c>
      <c r="J1085" s="38" t="str">
        <f t="shared" si="188"/>
        <v>BEivKap</v>
      </c>
      <c r="K1085" s="38" t="str">
        <f t="shared" si="194"/>
        <v>Kapitaal</v>
      </c>
      <c r="L1085" s="38" t="str">
        <f t="shared" si="189"/>
        <v>BEivKapCok</v>
      </c>
      <c r="M1085" s="38" t="str">
        <f t="shared" si="195"/>
        <v>Commanditair kapitaal</v>
      </c>
      <c r="N1085" s="38" t="str">
        <f t="shared" si="190"/>
        <v>BEivKapCokOvm</v>
      </c>
      <c r="O1085" s="38" t="str">
        <f t="shared" si="196"/>
        <v>Overige mutaties commanditair kapitaal</v>
      </c>
      <c r="V1085" s="37" t="str">
        <f t="shared" si="191"/>
        <v/>
      </c>
    </row>
    <row r="1086" spans="1:22" x14ac:dyDescent="0.25">
      <c r="A1086" s="49" t="s">
        <v>2277</v>
      </c>
      <c r="B1086" s="50" t="s">
        <v>2278</v>
      </c>
      <c r="C1086" s="49" t="s">
        <v>2279</v>
      </c>
      <c r="D1086" s="61" t="s">
        <v>24</v>
      </c>
      <c r="E1086" s="62">
        <v>4</v>
      </c>
      <c r="F1086" s="38" t="str">
        <f t="shared" si="186"/>
        <v>B</v>
      </c>
      <c r="G1086" s="38" t="str">
        <f t="shared" si="192"/>
        <v>Balans</v>
      </c>
      <c r="H1086" s="38" t="str">
        <f t="shared" si="187"/>
        <v>BEiv</v>
      </c>
      <c r="I1086" s="38" t="str">
        <f t="shared" si="193"/>
        <v>EIGEN VERMOGEN</v>
      </c>
      <c r="J1086" s="38" t="str">
        <f t="shared" si="188"/>
        <v>BEivKap</v>
      </c>
      <c r="K1086" s="38" t="str">
        <f t="shared" si="194"/>
        <v>Kapitaal</v>
      </c>
      <c r="L1086" s="38" t="str">
        <f t="shared" si="189"/>
        <v>BEivKapInk</v>
      </c>
      <c r="M1086" s="38" t="str">
        <f t="shared" si="195"/>
        <v>Informeel kapitaal</v>
      </c>
      <c r="N1086" s="38" t="str">
        <f t="shared" si="190"/>
        <v/>
      </c>
      <c r="O1086" s="38" t="str">
        <f t="shared" si="196"/>
        <v/>
      </c>
      <c r="V1086" s="37" t="str">
        <f t="shared" si="191"/>
        <v/>
      </c>
    </row>
    <row r="1087" spans="1:22" x14ac:dyDescent="0.25">
      <c r="A1087" s="54" t="s">
        <v>2280</v>
      </c>
      <c r="B1087" s="55">
        <v>509080.01</v>
      </c>
      <c r="C1087" s="54" t="s">
        <v>2281</v>
      </c>
      <c r="D1087" s="56" t="s">
        <v>24</v>
      </c>
      <c r="E1087" s="57">
        <v>5</v>
      </c>
      <c r="F1087" s="38" t="str">
        <f t="shared" si="186"/>
        <v>B</v>
      </c>
      <c r="G1087" s="38" t="str">
        <f t="shared" si="192"/>
        <v>Balans</v>
      </c>
      <c r="H1087" s="38" t="str">
        <f t="shared" si="187"/>
        <v>BEiv</v>
      </c>
      <c r="I1087" s="38" t="str">
        <f t="shared" si="193"/>
        <v>EIGEN VERMOGEN</v>
      </c>
      <c r="J1087" s="38" t="str">
        <f t="shared" si="188"/>
        <v>BEivKap</v>
      </c>
      <c r="K1087" s="38" t="str">
        <f t="shared" si="194"/>
        <v>Kapitaal</v>
      </c>
      <c r="L1087" s="38" t="str">
        <f t="shared" si="189"/>
        <v>BEivKapInk</v>
      </c>
      <c r="M1087" s="38" t="str">
        <f t="shared" si="195"/>
        <v>Informeel kapitaal</v>
      </c>
      <c r="N1087" s="38" t="str">
        <f t="shared" si="190"/>
        <v>BEivKapInkBeg</v>
      </c>
      <c r="O1087" s="38" t="str">
        <f t="shared" si="196"/>
        <v>Beginbalans informeel kapitaal</v>
      </c>
      <c r="V1087" s="37" t="str">
        <f t="shared" si="191"/>
        <v/>
      </c>
    </row>
    <row r="1088" spans="1:22" x14ac:dyDescent="0.25">
      <c r="A1088" s="73" t="s">
        <v>2282</v>
      </c>
      <c r="B1088" s="55">
        <v>509080.02</v>
      </c>
      <c r="C1088" s="73" t="s">
        <v>2283</v>
      </c>
      <c r="D1088" s="74" t="s">
        <v>24</v>
      </c>
      <c r="E1088" s="73">
        <v>5</v>
      </c>
      <c r="F1088" s="38" t="str">
        <f t="shared" si="186"/>
        <v>B</v>
      </c>
      <c r="G1088" s="38" t="str">
        <f t="shared" si="192"/>
        <v>Balans</v>
      </c>
      <c r="H1088" s="38" t="str">
        <f t="shared" si="187"/>
        <v>BEiv</v>
      </c>
      <c r="I1088" s="38" t="str">
        <f t="shared" si="193"/>
        <v>EIGEN VERMOGEN</v>
      </c>
      <c r="J1088" s="38" t="str">
        <f t="shared" si="188"/>
        <v>BEivKap</v>
      </c>
      <c r="K1088" s="38" t="str">
        <f t="shared" si="194"/>
        <v>Kapitaal</v>
      </c>
      <c r="L1088" s="38" t="str">
        <f t="shared" si="189"/>
        <v>BEivKapInk</v>
      </c>
      <c r="M1088" s="38" t="str">
        <f t="shared" si="195"/>
        <v>Informeel kapitaal</v>
      </c>
      <c r="N1088" s="38" t="str">
        <f t="shared" si="190"/>
        <v>BEivKapInkKap</v>
      </c>
      <c r="O1088" s="38" t="str">
        <f t="shared" si="196"/>
        <v>Kapitaalmutaties informeel kapitaal</v>
      </c>
      <c r="V1088" s="37" t="str">
        <f t="shared" si="191"/>
        <v/>
      </c>
    </row>
    <row r="1089" spans="1:22" x14ac:dyDescent="0.25">
      <c r="A1089" s="73" t="s">
        <v>2284</v>
      </c>
      <c r="B1089" s="55">
        <v>509080.03</v>
      </c>
      <c r="C1089" s="73" t="s">
        <v>2285</v>
      </c>
      <c r="D1089" s="74" t="s">
        <v>24</v>
      </c>
      <c r="E1089" s="73">
        <v>5</v>
      </c>
      <c r="F1089" s="38" t="str">
        <f t="shared" si="186"/>
        <v>B</v>
      </c>
      <c r="G1089" s="38" t="str">
        <f t="shared" si="192"/>
        <v>Balans</v>
      </c>
      <c r="H1089" s="38" t="str">
        <f t="shared" si="187"/>
        <v>BEiv</v>
      </c>
      <c r="I1089" s="38" t="str">
        <f t="shared" si="193"/>
        <v>EIGEN VERMOGEN</v>
      </c>
      <c r="J1089" s="38" t="str">
        <f t="shared" si="188"/>
        <v>BEivKap</v>
      </c>
      <c r="K1089" s="38" t="str">
        <f t="shared" si="194"/>
        <v>Kapitaal</v>
      </c>
      <c r="L1089" s="38" t="str">
        <f t="shared" si="189"/>
        <v>BEivKapInk</v>
      </c>
      <c r="M1089" s="38" t="str">
        <f t="shared" si="195"/>
        <v>Informeel kapitaal</v>
      </c>
      <c r="N1089" s="38" t="str">
        <f t="shared" si="190"/>
        <v>BEivKapInkKac</v>
      </c>
      <c r="O1089" s="38" t="str">
        <f t="shared" si="196"/>
        <v>Kapitaalcorrecties informeel kapitaal</v>
      </c>
      <c r="V1089" s="37" t="str">
        <f t="shared" si="191"/>
        <v/>
      </c>
    </row>
    <row r="1090" spans="1:22" x14ac:dyDescent="0.25">
      <c r="A1090" s="73" t="s">
        <v>2286</v>
      </c>
      <c r="B1090" s="55">
        <v>509080.04</v>
      </c>
      <c r="C1090" s="73" t="s">
        <v>2287</v>
      </c>
      <c r="D1090" s="74" t="s">
        <v>24</v>
      </c>
      <c r="E1090" s="73">
        <v>5</v>
      </c>
      <c r="F1090" s="38" t="str">
        <f t="shared" si="186"/>
        <v>B</v>
      </c>
      <c r="G1090" s="38" t="str">
        <f t="shared" si="192"/>
        <v>Balans</v>
      </c>
      <c r="H1090" s="38" t="str">
        <f t="shared" si="187"/>
        <v>BEiv</v>
      </c>
      <c r="I1090" s="38" t="str">
        <f t="shared" si="193"/>
        <v>EIGEN VERMOGEN</v>
      </c>
      <c r="J1090" s="38" t="str">
        <f t="shared" si="188"/>
        <v>BEivKap</v>
      </c>
      <c r="K1090" s="38" t="str">
        <f t="shared" si="194"/>
        <v>Kapitaal</v>
      </c>
      <c r="L1090" s="38" t="str">
        <f t="shared" si="189"/>
        <v>BEivKapInk</v>
      </c>
      <c r="M1090" s="38" t="str">
        <f t="shared" si="195"/>
        <v>Informeel kapitaal</v>
      </c>
      <c r="N1090" s="38" t="str">
        <f t="shared" si="190"/>
        <v>BEivKapInkOvm</v>
      </c>
      <c r="O1090" s="38" t="str">
        <f t="shared" si="196"/>
        <v>Overige mutaties informeel kapitaal</v>
      </c>
      <c r="V1090" s="37" t="str">
        <f t="shared" si="191"/>
        <v/>
      </c>
    </row>
    <row r="1091" spans="1:22" x14ac:dyDescent="0.25">
      <c r="A1091" s="43" t="s">
        <v>2288</v>
      </c>
      <c r="B1091" s="44" t="s">
        <v>2289</v>
      </c>
      <c r="C1091" s="43" t="s">
        <v>2290</v>
      </c>
      <c r="D1091" s="45" t="s">
        <v>24</v>
      </c>
      <c r="E1091" s="46">
        <v>3</v>
      </c>
      <c r="F1091" s="38" t="str">
        <f t="shared" si="186"/>
        <v>B</v>
      </c>
      <c r="G1091" s="38" t="str">
        <f t="shared" si="192"/>
        <v>Balans</v>
      </c>
      <c r="H1091" s="38" t="str">
        <f t="shared" si="187"/>
        <v>BEiv</v>
      </c>
      <c r="I1091" s="38" t="str">
        <f t="shared" si="193"/>
        <v>EIGEN VERMOGEN</v>
      </c>
      <c r="J1091" s="38" t="str">
        <f t="shared" si="188"/>
        <v>BEivFir</v>
      </c>
      <c r="K1091" s="38" t="str">
        <f t="shared" si="194"/>
        <v>Fiscale reserves</v>
      </c>
      <c r="L1091" s="38" t="str">
        <f t="shared" si="189"/>
        <v/>
      </c>
      <c r="M1091" s="38" t="str">
        <f t="shared" si="195"/>
        <v/>
      </c>
      <c r="N1091" s="38" t="str">
        <f t="shared" si="190"/>
        <v/>
      </c>
      <c r="O1091" s="38" t="str">
        <f t="shared" si="196"/>
        <v/>
      </c>
      <c r="V1091" s="37" t="str">
        <f t="shared" si="191"/>
        <v/>
      </c>
    </row>
    <row r="1092" spans="1:22" x14ac:dyDescent="0.25">
      <c r="A1092" s="49" t="s">
        <v>2291</v>
      </c>
      <c r="B1092" s="50" t="s">
        <v>2292</v>
      </c>
      <c r="C1092" s="49" t="s">
        <v>2293</v>
      </c>
      <c r="D1092" s="61" t="s">
        <v>24</v>
      </c>
      <c r="E1092" s="62">
        <v>4</v>
      </c>
      <c r="F1092" s="38" t="str">
        <f t="shared" si="186"/>
        <v>B</v>
      </c>
      <c r="G1092" s="38" t="str">
        <f t="shared" si="192"/>
        <v>Balans</v>
      </c>
      <c r="H1092" s="38" t="str">
        <f t="shared" si="187"/>
        <v>BEiv</v>
      </c>
      <c r="I1092" s="38" t="str">
        <f t="shared" si="193"/>
        <v>EIGEN VERMOGEN</v>
      </c>
      <c r="J1092" s="38" t="str">
        <f t="shared" si="188"/>
        <v>BEivFir</v>
      </c>
      <c r="K1092" s="38" t="str">
        <f t="shared" si="194"/>
        <v>Fiscale reserves</v>
      </c>
      <c r="L1092" s="38" t="str">
        <f t="shared" si="189"/>
        <v>BEivFirFor</v>
      </c>
      <c r="M1092" s="38" t="str">
        <f t="shared" si="195"/>
        <v>Fiscale oudedagsreserve (FOR)</v>
      </c>
      <c r="N1092" s="38" t="str">
        <f t="shared" si="190"/>
        <v/>
      </c>
      <c r="O1092" s="38" t="str">
        <f t="shared" si="196"/>
        <v/>
      </c>
      <c r="V1092" s="37" t="str">
        <f t="shared" si="191"/>
        <v/>
      </c>
    </row>
    <row r="1093" spans="1:22" x14ac:dyDescent="0.25">
      <c r="A1093" s="54" t="s">
        <v>2294</v>
      </c>
      <c r="B1093" s="55">
        <v>510010.01</v>
      </c>
      <c r="C1093" s="54" t="s">
        <v>2295</v>
      </c>
      <c r="D1093" s="56" t="s">
        <v>24</v>
      </c>
      <c r="E1093" s="57">
        <v>5</v>
      </c>
      <c r="F1093" s="38" t="str">
        <f t="shared" si="186"/>
        <v>B</v>
      </c>
      <c r="G1093" s="38" t="str">
        <f t="shared" si="192"/>
        <v>Balans</v>
      </c>
      <c r="H1093" s="38" t="str">
        <f t="shared" si="187"/>
        <v>BEiv</v>
      </c>
      <c r="I1093" s="38" t="str">
        <f t="shared" si="193"/>
        <v>EIGEN VERMOGEN</v>
      </c>
      <c r="J1093" s="38" t="str">
        <f t="shared" si="188"/>
        <v>BEivFir</v>
      </c>
      <c r="K1093" s="38" t="str">
        <f t="shared" si="194"/>
        <v>Fiscale reserves</v>
      </c>
      <c r="L1093" s="38" t="str">
        <f t="shared" si="189"/>
        <v>BEivFirFor</v>
      </c>
      <c r="M1093" s="38" t="str">
        <f t="shared" si="195"/>
        <v>Fiscale oudedagsreserve (FOR)</v>
      </c>
      <c r="N1093" s="38" t="str">
        <f t="shared" si="190"/>
        <v>BEivFirForBeg</v>
      </c>
      <c r="O1093" s="38" t="str">
        <f t="shared" si="196"/>
        <v>Beginbalans fiscale oudedagsreserve (for)</v>
      </c>
      <c r="R1093" s="63"/>
      <c r="S1093" s="64"/>
      <c r="T1093" s="65"/>
      <c r="U1093" s="70"/>
      <c r="V1093" s="37" t="str">
        <f t="shared" si="191"/>
        <v/>
      </c>
    </row>
    <row r="1094" spans="1:22" x14ac:dyDescent="0.25">
      <c r="A1094" s="73" t="s">
        <v>2296</v>
      </c>
      <c r="B1094" s="55">
        <v>510010.02</v>
      </c>
      <c r="C1094" s="73" t="s">
        <v>2297</v>
      </c>
      <c r="D1094" s="74" t="s">
        <v>24</v>
      </c>
      <c r="E1094" s="73">
        <v>5</v>
      </c>
      <c r="F1094" s="38" t="str">
        <f t="shared" si="186"/>
        <v>B</v>
      </c>
      <c r="G1094" s="38" t="str">
        <f t="shared" si="192"/>
        <v>Balans</v>
      </c>
      <c r="H1094" s="38" t="str">
        <f t="shared" si="187"/>
        <v>BEiv</v>
      </c>
      <c r="I1094" s="38" t="str">
        <f t="shared" si="193"/>
        <v>EIGEN VERMOGEN</v>
      </c>
      <c r="J1094" s="38" t="str">
        <f t="shared" si="188"/>
        <v>BEivFir</v>
      </c>
      <c r="K1094" s="38" t="str">
        <f t="shared" si="194"/>
        <v>Fiscale reserves</v>
      </c>
      <c r="L1094" s="38" t="str">
        <f t="shared" si="189"/>
        <v>BEivFirFor</v>
      </c>
      <c r="M1094" s="38" t="str">
        <f t="shared" si="195"/>
        <v>Fiscale oudedagsreserve (FOR)</v>
      </c>
      <c r="N1094" s="38" t="str">
        <f t="shared" si="190"/>
        <v>BEivFirForFor</v>
      </c>
      <c r="O1094" s="38" t="str">
        <f t="shared" si="196"/>
        <v>Dotatie Fiscale Oudedags Reserve fiscale oudedagsreserve (for)</v>
      </c>
      <c r="V1094" s="37" t="str">
        <f t="shared" si="191"/>
        <v/>
      </c>
    </row>
    <row r="1095" spans="1:22" x14ac:dyDescent="0.25">
      <c r="A1095" s="73" t="s">
        <v>2298</v>
      </c>
      <c r="B1095" s="55">
        <v>510010.03</v>
      </c>
      <c r="C1095" s="73" t="s">
        <v>2299</v>
      </c>
      <c r="D1095" s="74" t="s">
        <v>10</v>
      </c>
      <c r="E1095" s="73">
        <v>5</v>
      </c>
      <c r="F1095" s="38" t="str">
        <f t="shared" si="186"/>
        <v>B</v>
      </c>
      <c r="G1095" s="38" t="str">
        <f t="shared" si="192"/>
        <v>Balans</v>
      </c>
      <c r="H1095" s="38" t="str">
        <f t="shared" si="187"/>
        <v>BEiv</v>
      </c>
      <c r="I1095" s="38" t="str">
        <f t="shared" si="193"/>
        <v>EIGEN VERMOGEN</v>
      </c>
      <c r="J1095" s="38" t="str">
        <f t="shared" si="188"/>
        <v>BEivFir</v>
      </c>
      <c r="K1095" s="38" t="str">
        <f t="shared" si="194"/>
        <v>Fiscale reserves</v>
      </c>
      <c r="L1095" s="38" t="str">
        <f t="shared" si="189"/>
        <v>BEivFirFor</v>
      </c>
      <c r="M1095" s="38" t="str">
        <f t="shared" si="195"/>
        <v>Fiscale oudedagsreserve (FOR)</v>
      </c>
      <c r="N1095" s="38" t="str">
        <f t="shared" si="190"/>
        <v>BEivFirForOve</v>
      </c>
      <c r="O1095" s="38" t="str">
        <f t="shared" si="196"/>
        <v>Overboekingen fiscale oudedagsreserve (for)</v>
      </c>
      <c r="V1095" s="37" t="str">
        <f t="shared" si="191"/>
        <v/>
      </c>
    </row>
    <row r="1096" spans="1:22" x14ac:dyDescent="0.25">
      <c r="A1096" s="73" t="s">
        <v>2300</v>
      </c>
      <c r="B1096" s="55">
        <v>510010.04</v>
      </c>
      <c r="C1096" s="73" t="s">
        <v>2301</v>
      </c>
      <c r="D1096" s="74" t="s">
        <v>24</v>
      </c>
      <c r="E1096" s="73">
        <v>5</v>
      </c>
      <c r="F1096" s="38" t="str">
        <f t="shared" ref="F1096:F1159" si="197">IF(LEN(A1096)&gt;=1,LEFT(A1096,1),"")</f>
        <v>B</v>
      </c>
      <c r="G1096" s="38" t="str">
        <f t="shared" si="192"/>
        <v>Balans</v>
      </c>
      <c r="H1096" s="38" t="str">
        <f t="shared" si="187"/>
        <v>BEiv</v>
      </c>
      <c r="I1096" s="38" t="str">
        <f t="shared" si="193"/>
        <v>EIGEN VERMOGEN</v>
      </c>
      <c r="J1096" s="38" t="str">
        <f t="shared" si="188"/>
        <v>BEivFir</v>
      </c>
      <c r="K1096" s="38" t="str">
        <f t="shared" si="194"/>
        <v>Fiscale reserves</v>
      </c>
      <c r="L1096" s="38" t="str">
        <f t="shared" si="189"/>
        <v>BEivFirFor</v>
      </c>
      <c r="M1096" s="38" t="str">
        <f t="shared" si="195"/>
        <v>Fiscale oudedagsreserve (FOR)</v>
      </c>
      <c r="N1096" s="38" t="str">
        <f t="shared" si="190"/>
        <v>BEivFirForOvm</v>
      </c>
      <c r="O1096" s="38" t="str">
        <f t="shared" si="196"/>
        <v>Overige mutaties fiscale oudedagsreserve (for)</v>
      </c>
      <c r="V1096" s="37" t="str">
        <f t="shared" si="191"/>
        <v/>
      </c>
    </row>
    <row r="1097" spans="1:22" x14ac:dyDescent="0.25">
      <c r="A1097" s="49" t="s">
        <v>2302</v>
      </c>
      <c r="B1097" s="50" t="s">
        <v>2303</v>
      </c>
      <c r="C1097" s="49" t="s">
        <v>2304</v>
      </c>
      <c r="D1097" s="61" t="s">
        <v>24</v>
      </c>
      <c r="E1097" s="62">
        <v>4</v>
      </c>
      <c r="F1097" s="38" t="str">
        <f t="shared" si="197"/>
        <v>B</v>
      </c>
      <c r="G1097" s="38" t="str">
        <f t="shared" si="192"/>
        <v>Balans</v>
      </c>
      <c r="H1097" s="38" t="str">
        <f t="shared" si="187"/>
        <v>BEiv</v>
      </c>
      <c r="I1097" s="38" t="str">
        <f t="shared" si="193"/>
        <v>EIGEN VERMOGEN</v>
      </c>
      <c r="J1097" s="38" t="str">
        <f t="shared" si="188"/>
        <v>BEivFir</v>
      </c>
      <c r="K1097" s="38" t="str">
        <f t="shared" si="194"/>
        <v>Fiscale reserves</v>
      </c>
      <c r="L1097" s="38" t="str">
        <f t="shared" si="189"/>
        <v>BEivFirHer</v>
      </c>
      <c r="M1097" s="38" t="str">
        <f t="shared" si="195"/>
        <v>Herinvesteringsreserve</v>
      </c>
      <c r="N1097" s="38" t="str">
        <f t="shared" si="190"/>
        <v/>
      </c>
      <c r="O1097" s="38" t="str">
        <f t="shared" si="196"/>
        <v/>
      </c>
      <c r="V1097" s="37" t="str">
        <f t="shared" si="191"/>
        <v/>
      </c>
    </row>
    <row r="1098" spans="1:22" x14ac:dyDescent="0.25">
      <c r="A1098" s="54" t="s">
        <v>2305</v>
      </c>
      <c r="B1098" s="55">
        <v>510020.01</v>
      </c>
      <c r="C1098" s="54" t="s">
        <v>2306</v>
      </c>
      <c r="D1098" s="56" t="s">
        <v>24</v>
      </c>
      <c r="E1098" s="57">
        <v>5</v>
      </c>
      <c r="F1098" s="38" t="str">
        <f t="shared" si="197"/>
        <v>B</v>
      </c>
      <c r="G1098" s="38" t="str">
        <f t="shared" si="192"/>
        <v>Balans</v>
      </c>
      <c r="H1098" s="38" t="str">
        <f t="shared" si="187"/>
        <v>BEiv</v>
      </c>
      <c r="I1098" s="38" t="str">
        <f t="shared" si="193"/>
        <v>EIGEN VERMOGEN</v>
      </c>
      <c r="J1098" s="38" t="str">
        <f t="shared" si="188"/>
        <v>BEivFir</v>
      </c>
      <c r="K1098" s="38" t="str">
        <f t="shared" si="194"/>
        <v>Fiscale reserves</v>
      </c>
      <c r="L1098" s="38" t="str">
        <f t="shared" si="189"/>
        <v>BEivFirHer</v>
      </c>
      <c r="M1098" s="38" t="str">
        <f t="shared" si="195"/>
        <v>Herinvesteringsreserve</v>
      </c>
      <c r="N1098" s="38" t="str">
        <f t="shared" si="190"/>
        <v>BEivFirHerBeg</v>
      </c>
      <c r="O1098" s="38" t="str">
        <f t="shared" si="196"/>
        <v>Beginbalans herinvesteringsreserve</v>
      </c>
      <c r="R1098" s="63"/>
      <c r="S1098" s="64"/>
      <c r="T1098" s="65"/>
      <c r="U1098" s="70"/>
      <c r="V1098" s="37" t="str">
        <f t="shared" si="191"/>
        <v/>
      </c>
    </row>
    <row r="1099" spans="1:22" x14ac:dyDescent="0.25">
      <c r="A1099" s="73" t="s">
        <v>2307</v>
      </c>
      <c r="B1099" s="55">
        <v>510020.02</v>
      </c>
      <c r="C1099" s="73" t="s">
        <v>2308</v>
      </c>
      <c r="D1099" s="74" t="s">
        <v>24</v>
      </c>
      <c r="E1099" s="73">
        <v>5</v>
      </c>
      <c r="F1099" s="38" t="str">
        <f t="shared" si="197"/>
        <v>B</v>
      </c>
      <c r="G1099" s="38" t="str">
        <f t="shared" si="192"/>
        <v>Balans</v>
      </c>
      <c r="H1099" s="38" t="str">
        <f t="shared" si="187"/>
        <v>BEiv</v>
      </c>
      <c r="I1099" s="38" t="str">
        <f t="shared" si="193"/>
        <v>EIGEN VERMOGEN</v>
      </c>
      <c r="J1099" s="38" t="str">
        <f t="shared" si="188"/>
        <v>BEivFir</v>
      </c>
      <c r="K1099" s="38" t="str">
        <f t="shared" si="194"/>
        <v>Fiscale reserves</v>
      </c>
      <c r="L1099" s="38" t="str">
        <f t="shared" si="189"/>
        <v>BEivFirHer</v>
      </c>
      <c r="M1099" s="38" t="str">
        <f t="shared" si="195"/>
        <v>Herinvesteringsreserve</v>
      </c>
      <c r="N1099" s="38" t="str">
        <f t="shared" si="190"/>
        <v>BEivFirHerDot</v>
      </c>
      <c r="O1099" s="38" t="str">
        <f t="shared" si="196"/>
        <v>Dotatie herinvesteringsreserve</v>
      </c>
      <c r="R1099" s="63"/>
      <c r="S1099" s="64"/>
      <c r="T1099" s="65"/>
      <c r="U1099" s="70"/>
      <c r="V1099" s="37" t="str">
        <f t="shared" si="191"/>
        <v/>
      </c>
    </row>
    <row r="1100" spans="1:22" x14ac:dyDescent="0.25">
      <c r="A1100" s="73" t="s">
        <v>2309</v>
      </c>
      <c r="B1100" s="55">
        <v>510020.03</v>
      </c>
      <c r="C1100" s="73" t="s">
        <v>2310</v>
      </c>
      <c r="D1100" s="74" t="s">
        <v>10</v>
      </c>
      <c r="E1100" s="73">
        <v>5</v>
      </c>
      <c r="F1100" s="38" t="str">
        <f t="shared" si="197"/>
        <v>B</v>
      </c>
      <c r="G1100" s="38" t="str">
        <f t="shared" si="192"/>
        <v>Balans</v>
      </c>
      <c r="H1100" s="38" t="str">
        <f t="shared" si="187"/>
        <v>BEiv</v>
      </c>
      <c r="I1100" s="38" t="str">
        <f t="shared" si="193"/>
        <v>EIGEN VERMOGEN</v>
      </c>
      <c r="J1100" s="38" t="str">
        <f t="shared" si="188"/>
        <v>BEivFir</v>
      </c>
      <c r="K1100" s="38" t="str">
        <f t="shared" si="194"/>
        <v>Fiscale reserves</v>
      </c>
      <c r="L1100" s="38" t="str">
        <f t="shared" si="189"/>
        <v>BEivFirHer</v>
      </c>
      <c r="M1100" s="38" t="str">
        <f t="shared" si="195"/>
        <v>Herinvesteringsreserve</v>
      </c>
      <c r="N1100" s="38" t="str">
        <f t="shared" si="190"/>
        <v>BEivFirHerAaw</v>
      </c>
      <c r="O1100" s="38" t="str">
        <f t="shared" si="196"/>
        <v>Aanwending herinvesteringsreserve</v>
      </c>
      <c r="V1100" s="37" t="str">
        <f t="shared" si="191"/>
        <v/>
      </c>
    </row>
    <row r="1101" spans="1:22" x14ac:dyDescent="0.25">
      <c r="A1101" s="73" t="s">
        <v>2311</v>
      </c>
      <c r="B1101" s="55">
        <v>510020.04</v>
      </c>
      <c r="C1101" s="73" t="s">
        <v>2312</v>
      </c>
      <c r="D1101" s="74" t="s">
        <v>24</v>
      </c>
      <c r="E1101" s="73">
        <v>5</v>
      </c>
      <c r="F1101" s="38" t="str">
        <f t="shared" si="197"/>
        <v>B</v>
      </c>
      <c r="G1101" s="38" t="str">
        <f t="shared" si="192"/>
        <v>Balans</v>
      </c>
      <c r="H1101" s="38" t="str">
        <f t="shared" si="187"/>
        <v>BEiv</v>
      </c>
      <c r="I1101" s="38" t="str">
        <f t="shared" si="193"/>
        <v>EIGEN VERMOGEN</v>
      </c>
      <c r="J1101" s="38" t="str">
        <f t="shared" si="188"/>
        <v>BEivFir</v>
      </c>
      <c r="K1101" s="38" t="str">
        <f t="shared" si="194"/>
        <v>Fiscale reserves</v>
      </c>
      <c r="L1101" s="38" t="str">
        <f t="shared" si="189"/>
        <v>BEivFirHer</v>
      </c>
      <c r="M1101" s="38" t="str">
        <f t="shared" si="195"/>
        <v>Herinvesteringsreserve</v>
      </c>
      <c r="N1101" s="38" t="str">
        <f t="shared" si="190"/>
        <v>BEivFirHerOve</v>
      </c>
      <c r="O1101" s="38" t="str">
        <f t="shared" si="196"/>
        <v>Overboekingen herinvesteringsreserve</v>
      </c>
      <c r="V1101" s="37" t="str">
        <f t="shared" si="191"/>
        <v/>
      </c>
    </row>
    <row r="1102" spans="1:22" x14ac:dyDescent="0.25">
      <c r="A1102" s="73" t="s">
        <v>2313</v>
      </c>
      <c r="B1102" s="55">
        <v>510020.05</v>
      </c>
      <c r="C1102" s="73" t="s">
        <v>2314</v>
      </c>
      <c r="D1102" s="74" t="s">
        <v>24</v>
      </c>
      <c r="E1102" s="73">
        <v>5</v>
      </c>
      <c r="F1102" s="38" t="str">
        <f t="shared" si="197"/>
        <v>B</v>
      </c>
      <c r="G1102" s="38" t="str">
        <f t="shared" si="192"/>
        <v>Balans</v>
      </c>
      <c r="H1102" s="38" t="str">
        <f t="shared" ref="H1102:H1165" si="198">IF(LEN(A1102)&gt;=4,LEFT(A1102,4),"")</f>
        <v>BEiv</v>
      </c>
      <c r="I1102" s="38" t="str">
        <f t="shared" si="193"/>
        <v>EIGEN VERMOGEN</v>
      </c>
      <c r="J1102" s="38" t="str">
        <f t="shared" ref="J1102:J1165" si="199">IF(LEN(A1102)&gt;=7,LEFT(A1102,7),"")</f>
        <v>BEivFir</v>
      </c>
      <c r="K1102" s="38" t="str">
        <f t="shared" si="194"/>
        <v>Fiscale reserves</v>
      </c>
      <c r="L1102" s="38" t="str">
        <f t="shared" ref="L1102:L1165" si="200">IF(LEN(A1102)&gt;=10,LEFT(A1102,10),"")</f>
        <v>BEivFirHer</v>
      </c>
      <c r="M1102" s="38" t="str">
        <f t="shared" si="195"/>
        <v>Herinvesteringsreserve</v>
      </c>
      <c r="N1102" s="38" t="str">
        <f t="shared" ref="N1102:N1165" si="201">IF(LEN(A1102)&gt;=13,LEFT(A1102,13),"")</f>
        <v>BEivFirHerVal</v>
      </c>
      <c r="O1102" s="38" t="str">
        <f t="shared" si="196"/>
        <v>Valutaomrekeningsverschillen herinvesteringsreserve</v>
      </c>
      <c r="V1102" s="37" t="str">
        <f t="shared" si="191"/>
        <v/>
      </c>
    </row>
    <row r="1103" spans="1:22" x14ac:dyDescent="0.25">
      <c r="A1103" s="73" t="s">
        <v>2315</v>
      </c>
      <c r="B1103" s="55">
        <v>510020.06</v>
      </c>
      <c r="C1103" s="73" t="s">
        <v>2316</v>
      </c>
      <c r="D1103" s="74" t="s">
        <v>24</v>
      </c>
      <c r="E1103" s="73">
        <v>5</v>
      </c>
      <c r="F1103" s="38" t="str">
        <f t="shared" si="197"/>
        <v>B</v>
      </c>
      <c r="G1103" s="38" t="str">
        <f t="shared" si="192"/>
        <v>Balans</v>
      </c>
      <c r="H1103" s="38" t="str">
        <f t="shared" si="198"/>
        <v>BEiv</v>
      </c>
      <c r="I1103" s="38" t="str">
        <f t="shared" si="193"/>
        <v>EIGEN VERMOGEN</v>
      </c>
      <c r="J1103" s="38" t="str">
        <f t="shared" si="199"/>
        <v>BEivFir</v>
      </c>
      <c r="K1103" s="38" t="str">
        <f t="shared" si="194"/>
        <v>Fiscale reserves</v>
      </c>
      <c r="L1103" s="38" t="str">
        <f t="shared" si="200"/>
        <v>BEivFirHer</v>
      </c>
      <c r="M1103" s="38" t="str">
        <f t="shared" si="195"/>
        <v>Herinvesteringsreserve</v>
      </c>
      <c r="N1103" s="38" t="str">
        <f t="shared" si="201"/>
        <v>BEivFirHerOvm</v>
      </c>
      <c r="O1103" s="38" t="str">
        <f t="shared" si="196"/>
        <v>Overige mutaties herinvesteringsreserve</v>
      </c>
      <c r="V1103" s="37" t="str">
        <f t="shared" si="191"/>
        <v/>
      </c>
    </row>
    <row r="1104" spans="1:22" x14ac:dyDescent="0.25">
      <c r="A1104" s="49" t="s">
        <v>2317</v>
      </c>
      <c r="B1104" s="50" t="s">
        <v>2318</v>
      </c>
      <c r="C1104" s="49" t="s">
        <v>2319</v>
      </c>
      <c r="D1104" s="61" t="s">
        <v>24</v>
      </c>
      <c r="E1104" s="62">
        <v>4</v>
      </c>
      <c r="F1104" s="38" t="str">
        <f t="shared" si="197"/>
        <v>B</v>
      </c>
      <c r="G1104" s="38" t="str">
        <f t="shared" si="192"/>
        <v>Balans</v>
      </c>
      <c r="H1104" s="38" t="str">
        <f t="shared" si="198"/>
        <v>BEiv</v>
      </c>
      <c r="I1104" s="38" t="str">
        <f t="shared" si="193"/>
        <v>EIGEN VERMOGEN</v>
      </c>
      <c r="J1104" s="38" t="str">
        <f t="shared" si="199"/>
        <v>BEivFir</v>
      </c>
      <c r="K1104" s="38" t="str">
        <f t="shared" si="194"/>
        <v>Fiscale reserves</v>
      </c>
      <c r="L1104" s="38" t="str">
        <f t="shared" si="200"/>
        <v>BEivFirOpw</v>
      </c>
      <c r="M1104" s="38" t="str">
        <f t="shared" si="195"/>
        <v>Opwaarderingsreserve</v>
      </c>
      <c r="N1104" s="38" t="str">
        <f t="shared" si="201"/>
        <v/>
      </c>
      <c r="O1104" s="38" t="str">
        <f t="shared" si="196"/>
        <v/>
      </c>
      <c r="V1104" s="37" t="str">
        <f t="shared" si="191"/>
        <v/>
      </c>
    </row>
    <row r="1105" spans="1:22" x14ac:dyDescent="0.25">
      <c r="A1105" s="54" t="s">
        <v>2320</v>
      </c>
      <c r="B1105" s="55">
        <v>510030.01</v>
      </c>
      <c r="C1105" s="54" t="s">
        <v>2321</v>
      </c>
      <c r="D1105" s="56" t="s">
        <v>24</v>
      </c>
      <c r="E1105" s="57">
        <v>5</v>
      </c>
      <c r="F1105" s="38" t="str">
        <f t="shared" si="197"/>
        <v>B</v>
      </c>
      <c r="G1105" s="38" t="str">
        <f t="shared" si="192"/>
        <v>Balans</v>
      </c>
      <c r="H1105" s="38" t="str">
        <f t="shared" si="198"/>
        <v>BEiv</v>
      </c>
      <c r="I1105" s="38" t="str">
        <f t="shared" si="193"/>
        <v>EIGEN VERMOGEN</v>
      </c>
      <c r="J1105" s="38" t="str">
        <f t="shared" si="199"/>
        <v>BEivFir</v>
      </c>
      <c r="K1105" s="38" t="str">
        <f t="shared" si="194"/>
        <v>Fiscale reserves</v>
      </c>
      <c r="L1105" s="38" t="str">
        <f t="shared" si="200"/>
        <v>BEivFirOpw</v>
      </c>
      <c r="M1105" s="38" t="str">
        <f t="shared" si="195"/>
        <v>Opwaarderingsreserve</v>
      </c>
      <c r="N1105" s="38" t="str">
        <f t="shared" si="201"/>
        <v>BEivFirOpwBeg</v>
      </c>
      <c r="O1105" s="38" t="str">
        <f t="shared" si="196"/>
        <v>Beginbalans opwaarderingsreserve</v>
      </c>
      <c r="V1105" s="37" t="str">
        <f t="shared" ref="V1105:V1168" si="202">IF(COUNTIF(R:R,R1105)=0,"",COUNTIF(R:R,R1105))</f>
        <v/>
      </c>
    </row>
    <row r="1106" spans="1:22" x14ac:dyDescent="0.25">
      <c r="A1106" s="73" t="s">
        <v>2322</v>
      </c>
      <c r="B1106" s="55">
        <v>510030.02</v>
      </c>
      <c r="C1106" s="73" t="s">
        <v>2323</v>
      </c>
      <c r="D1106" s="74" t="s">
        <v>24</v>
      </c>
      <c r="E1106" s="73">
        <v>5</v>
      </c>
      <c r="F1106" s="38" t="str">
        <f t="shared" si="197"/>
        <v>B</v>
      </c>
      <c r="G1106" s="38" t="str">
        <f t="shared" si="192"/>
        <v>Balans</v>
      </c>
      <c r="H1106" s="38" t="str">
        <f t="shared" si="198"/>
        <v>BEiv</v>
      </c>
      <c r="I1106" s="38" t="str">
        <f t="shared" si="193"/>
        <v>EIGEN VERMOGEN</v>
      </c>
      <c r="J1106" s="38" t="str">
        <f t="shared" si="199"/>
        <v>BEivFir</v>
      </c>
      <c r="K1106" s="38" t="str">
        <f t="shared" si="194"/>
        <v>Fiscale reserves</v>
      </c>
      <c r="L1106" s="38" t="str">
        <f t="shared" si="200"/>
        <v>BEivFirOpw</v>
      </c>
      <c r="M1106" s="38" t="str">
        <f t="shared" si="195"/>
        <v>Opwaarderingsreserve</v>
      </c>
      <c r="N1106" s="38" t="str">
        <f t="shared" si="201"/>
        <v>BEivFirOpwDot</v>
      </c>
      <c r="O1106" s="38" t="str">
        <f t="shared" si="196"/>
        <v>Dotatie opwaarderingsreserve</v>
      </c>
      <c r="V1106" s="37" t="str">
        <f t="shared" si="202"/>
        <v/>
      </c>
    </row>
    <row r="1107" spans="1:22" x14ac:dyDescent="0.25">
      <c r="A1107" s="73" t="s">
        <v>2324</v>
      </c>
      <c r="B1107" s="55">
        <v>510030.03</v>
      </c>
      <c r="C1107" s="73" t="s">
        <v>2325</v>
      </c>
      <c r="D1107" s="74" t="s">
        <v>10</v>
      </c>
      <c r="E1107" s="73">
        <v>5</v>
      </c>
      <c r="F1107" s="38" t="str">
        <f t="shared" si="197"/>
        <v>B</v>
      </c>
      <c r="G1107" s="38" t="str">
        <f t="shared" si="192"/>
        <v>Balans</v>
      </c>
      <c r="H1107" s="38" t="str">
        <f t="shared" si="198"/>
        <v>BEiv</v>
      </c>
      <c r="I1107" s="38" t="str">
        <f t="shared" si="193"/>
        <v>EIGEN VERMOGEN</v>
      </c>
      <c r="J1107" s="38" t="str">
        <f t="shared" si="199"/>
        <v>BEivFir</v>
      </c>
      <c r="K1107" s="38" t="str">
        <f t="shared" si="194"/>
        <v>Fiscale reserves</v>
      </c>
      <c r="L1107" s="38" t="str">
        <f t="shared" si="200"/>
        <v>BEivFirOpw</v>
      </c>
      <c r="M1107" s="38" t="str">
        <f t="shared" si="195"/>
        <v>Opwaarderingsreserve</v>
      </c>
      <c r="N1107" s="38" t="str">
        <f t="shared" si="201"/>
        <v>BEivFirOpwAaw</v>
      </c>
      <c r="O1107" s="38" t="str">
        <f t="shared" si="196"/>
        <v>Aanwending opwaarderingsreserve</v>
      </c>
      <c r="V1107" s="37" t="str">
        <f t="shared" si="202"/>
        <v/>
      </c>
    </row>
    <row r="1108" spans="1:22" x14ac:dyDescent="0.25">
      <c r="A1108" s="73" t="s">
        <v>2326</v>
      </c>
      <c r="B1108" s="55">
        <v>510030.04</v>
      </c>
      <c r="C1108" s="73" t="s">
        <v>2327</v>
      </c>
      <c r="D1108" s="74" t="s">
        <v>24</v>
      </c>
      <c r="E1108" s="73">
        <v>5</v>
      </c>
      <c r="F1108" s="38" t="str">
        <f t="shared" si="197"/>
        <v>B</v>
      </c>
      <c r="G1108" s="38" t="str">
        <f t="shared" si="192"/>
        <v>Balans</v>
      </c>
      <c r="H1108" s="38" t="str">
        <f t="shared" si="198"/>
        <v>BEiv</v>
      </c>
      <c r="I1108" s="38" t="str">
        <f t="shared" si="193"/>
        <v>EIGEN VERMOGEN</v>
      </c>
      <c r="J1108" s="38" t="str">
        <f t="shared" si="199"/>
        <v>BEivFir</v>
      </c>
      <c r="K1108" s="38" t="str">
        <f t="shared" si="194"/>
        <v>Fiscale reserves</v>
      </c>
      <c r="L1108" s="38" t="str">
        <f t="shared" si="200"/>
        <v>BEivFirOpw</v>
      </c>
      <c r="M1108" s="38" t="str">
        <f t="shared" si="195"/>
        <v>Opwaarderingsreserve</v>
      </c>
      <c r="N1108" s="38" t="str">
        <f t="shared" si="201"/>
        <v>BEivFirOpwOve</v>
      </c>
      <c r="O1108" s="38" t="str">
        <f t="shared" si="196"/>
        <v>Overboekingen opwaarderingsreserve</v>
      </c>
      <c r="V1108" s="37" t="str">
        <f t="shared" si="202"/>
        <v/>
      </c>
    </row>
    <row r="1109" spans="1:22" x14ac:dyDescent="0.25">
      <c r="A1109" s="73" t="s">
        <v>2328</v>
      </c>
      <c r="B1109" s="55">
        <v>510030.05</v>
      </c>
      <c r="C1109" s="73" t="s">
        <v>2329</v>
      </c>
      <c r="D1109" s="74" t="s">
        <v>24</v>
      </c>
      <c r="E1109" s="73">
        <v>5</v>
      </c>
      <c r="F1109" s="38" t="str">
        <f t="shared" si="197"/>
        <v>B</v>
      </c>
      <c r="G1109" s="38" t="str">
        <f t="shared" si="192"/>
        <v>Balans</v>
      </c>
      <c r="H1109" s="38" t="str">
        <f t="shared" si="198"/>
        <v>BEiv</v>
      </c>
      <c r="I1109" s="38" t="str">
        <f t="shared" si="193"/>
        <v>EIGEN VERMOGEN</v>
      </c>
      <c r="J1109" s="38" t="str">
        <f t="shared" si="199"/>
        <v>BEivFir</v>
      </c>
      <c r="K1109" s="38" t="str">
        <f t="shared" si="194"/>
        <v>Fiscale reserves</v>
      </c>
      <c r="L1109" s="38" t="str">
        <f t="shared" si="200"/>
        <v>BEivFirOpw</v>
      </c>
      <c r="M1109" s="38" t="str">
        <f t="shared" si="195"/>
        <v>Opwaarderingsreserve</v>
      </c>
      <c r="N1109" s="38" t="str">
        <f t="shared" si="201"/>
        <v>BEivFirOpwVal</v>
      </c>
      <c r="O1109" s="38" t="str">
        <f t="shared" si="196"/>
        <v>Valutaomrekeningsverschillen opwaarderingsreserve</v>
      </c>
      <c r="V1109" s="37" t="str">
        <f t="shared" si="202"/>
        <v/>
      </c>
    </row>
    <row r="1110" spans="1:22" x14ac:dyDescent="0.25">
      <c r="A1110" s="73" t="s">
        <v>2330</v>
      </c>
      <c r="B1110" s="55">
        <v>510030.06</v>
      </c>
      <c r="C1110" s="73" t="s">
        <v>2331</v>
      </c>
      <c r="D1110" s="74" t="s">
        <v>24</v>
      </c>
      <c r="E1110" s="73">
        <v>5</v>
      </c>
      <c r="F1110" s="38" t="str">
        <f t="shared" si="197"/>
        <v>B</v>
      </c>
      <c r="G1110" s="38" t="str">
        <f t="shared" si="192"/>
        <v>Balans</v>
      </c>
      <c r="H1110" s="38" t="str">
        <f t="shared" si="198"/>
        <v>BEiv</v>
      </c>
      <c r="I1110" s="38" t="str">
        <f t="shared" si="193"/>
        <v>EIGEN VERMOGEN</v>
      </c>
      <c r="J1110" s="38" t="str">
        <f t="shared" si="199"/>
        <v>BEivFir</v>
      </c>
      <c r="K1110" s="38" t="str">
        <f t="shared" si="194"/>
        <v>Fiscale reserves</v>
      </c>
      <c r="L1110" s="38" t="str">
        <f t="shared" si="200"/>
        <v>BEivFirOpw</v>
      </c>
      <c r="M1110" s="38" t="str">
        <f t="shared" si="195"/>
        <v>Opwaarderingsreserve</v>
      </c>
      <c r="N1110" s="38" t="str">
        <f t="shared" si="201"/>
        <v>BEivFirOpwOvm</v>
      </c>
      <c r="O1110" s="38" t="str">
        <f t="shared" si="196"/>
        <v>Overige mutaties opwaarderingsreserve</v>
      </c>
      <c r="V1110" s="37" t="str">
        <f t="shared" si="202"/>
        <v/>
      </c>
    </row>
    <row r="1111" spans="1:22" x14ac:dyDescent="0.25">
      <c r="A1111" s="49" t="s">
        <v>2332</v>
      </c>
      <c r="B1111" s="50" t="s">
        <v>2333</v>
      </c>
      <c r="C1111" s="49" t="s">
        <v>2334</v>
      </c>
      <c r="D1111" s="61" t="s">
        <v>24</v>
      </c>
      <c r="E1111" s="62">
        <v>4</v>
      </c>
      <c r="F1111" s="38" t="str">
        <f t="shared" si="197"/>
        <v>B</v>
      </c>
      <c r="G1111" s="38" t="str">
        <f t="shared" si="192"/>
        <v>Balans</v>
      </c>
      <c r="H1111" s="38" t="str">
        <f t="shared" si="198"/>
        <v>BEiv</v>
      </c>
      <c r="I1111" s="38" t="str">
        <f t="shared" si="193"/>
        <v>EIGEN VERMOGEN</v>
      </c>
      <c r="J1111" s="38" t="str">
        <f t="shared" si="199"/>
        <v>BEivFir</v>
      </c>
      <c r="K1111" s="38" t="str">
        <f t="shared" si="194"/>
        <v>Fiscale reserves</v>
      </c>
      <c r="L1111" s="38" t="str">
        <f t="shared" si="200"/>
        <v>BEivFirRae</v>
      </c>
      <c r="M1111" s="38" t="str">
        <f t="shared" si="195"/>
        <v>Reserve assurantie eigen risico</v>
      </c>
      <c r="N1111" s="38" t="str">
        <f t="shared" si="201"/>
        <v/>
      </c>
      <c r="O1111" s="38" t="str">
        <f t="shared" si="196"/>
        <v/>
      </c>
      <c r="V1111" s="37" t="str">
        <f t="shared" si="202"/>
        <v/>
      </c>
    </row>
    <row r="1112" spans="1:22" x14ac:dyDescent="0.25">
      <c r="A1112" s="54" t="s">
        <v>2335</v>
      </c>
      <c r="B1112" s="55">
        <v>510040.01</v>
      </c>
      <c r="C1112" s="54" t="s">
        <v>2336</v>
      </c>
      <c r="D1112" s="56" t="s">
        <v>24</v>
      </c>
      <c r="E1112" s="57">
        <v>5</v>
      </c>
      <c r="F1112" s="38" t="str">
        <f t="shared" si="197"/>
        <v>B</v>
      </c>
      <c r="G1112" s="38" t="str">
        <f t="shared" si="192"/>
        <v>Balans</v>
      </c>
      <c r="H1112" s="38" t="str">
        <f t="shared" si="198"/>
        <v>BEiv</v>
      </c>
      <c r="I1112" s="38" t="str">
        <f t="shared" si="193"/>
        <v>EIGEN VERMOGEN</v>
      </c>
      <c r="J1112" s="38" t="str">
        <f t="shared" si="199"/>
        <v>BEivFir</v>
      </c>
      <c r="K1112" s="38" t="str">
        <f t="shared" si="194"/>
        <v>Fiscale reserves</v>
      </c>
      <c r="L1112" s="38" t="str">
        <f t="shared" si="200"/>
        <v>BEivFirRae</v>
      </c>
      <c r="M1112" s="38" t="str">
        <f t="shared" si="195"/>
        <v>Reserve assurantie eigen risico</v>
      </c>
      <c r="N1112" s="38" t="str">
        <f t="shared" si="201"/>
        <v>BEivFirRaeBeg</v>
      </c>
      <c r="O1112" s="38" t="str">
        <f t="shared" si="196"/>
        <v>Beginbalans reserve assurantie eigen risico</v>
      </c>
      <c r="V1112" s="37" t="str">
        <f t="shared" si="202"/>
        <v/>
      </c>
    </row>
    <row r="1113" spans="1:22" x14ac:dyDescent="0.25">
      <c r="A1113" s="73" t="s">
        <v>2337</v>
      </c>
      <c r="B1113" s="55">
        <v>510040.02</v>
      </c>
      <c r="C1113" s="73" t="s">
        <v>2338</v>
      </c>
      <c r="D1113" s="74" t="s">
        <v>24</v>
      </c>
      <c r="E1113" s="73">
        <v>5</v>
      </c>
      <c r="F1113" s="38" t="str">
        <f t="shared" si="197"/>
        <v>B</v>
      </c>
      <c r="G1113" s="38" t="str">
        <f t="shared" si="192"/>
        <v>Balans</v>
      </c>
      <c r="H1113" s="38" t="str">
        <f t="shared" si="198"/>
        <v>BEiv</v>
      </c>
      <c r="I1113" s="38" t="str">
        <f t="shared" si="193"/>
        <v>EIGEN VERMOGEN</v>
      </c>
      <c r="J1113" s="38" t="str">
        <f t="shared" si="199"/>
        <v>BEivFir</v>
      </c>
      <c r="K1113" s="38" t="str">
        <f t="shared" si="194"/>
        <v>Fiscale reserves</v>
      </c>
      <c r="L1113" s="38" t="str">
        <f t="shared" si="200"/>
        <v>BEivFirRae</v>
      </c>
      <c r="M1113" s="38" t="str">
        <f t="shared" si="195"/>
        <v>Reserve assurantie eigen risico</v>
      </c>
      <c r="N1113" s="38" t="str">
        <f t="shared" si="201"/>
        <v>BEivFirRaeDot</v>
      </c>
      <c r="O1113" s="38" t="str">
        <f t="shared" si="196"/>
        <v>Dotatie reserve assurantie eigen risico</v>
      </c>
      <c r="V1113" s="37" t="str">
        <f t="shared" si="202"/>
        <v/>
      </c>
    </row>
    <row r="1114" spans="1:22" x14ac:dyDescent="0.25">
      <c r="A1114" s="73" t="s">
        <v>2339</v>
      </c>
      <c r="B1114" s="55">
        <v>510040.03</v>
      </c>
      <c r="C1114" s="73" t="s">
        <v>2340</v>
      </c>
      <c r="D1114" s="74" t="s">
        <v>10</v>
      </c>
      <c r="E1114" s="73">
        <v>5</v>
      </c>
      <c r="F1114" s="38" t="str">
        <f t="shared" si="197"/>
        <v>B</v>
      </c>
      <c r="G1114" s="38" t="str">
        <f t="shared" si="192"/>
        <v>Balans</v>
      </c>
      <c r="H1114" s="38" t="str">
        <f t="shared" si="198"/>
        <v>BEiv</v>
      </c>
      <c r="I1114" s="38" t="str">
        <f t="shared" si="193"/>
        <v>EIGEN VERMOGEN</v>
      </c>
      <c r="J1114" s="38" t="str">
        <f t="shared" si="199"/>
        <v>BEivFir</v>
      </c>
      <c r="K1114" s="38" t="str">
        <f t="shared" si="194"/>
        <v>Fiscale reserves</v>
      </c>
      <c r="L1114" s="38" t="str">
        <f t="shared" si="200"/>
        <v>BEivFirRae</v>
      </c>
      <c r="M1114" s="38" t="str">
        <f t="shared" si="195"/>
        <v>Reserve assurantie eigen risico</v>
      </c>
      <c r="N1114" s="38" t="str">
        <f t="shared" si="201"/>
        <v>BEivFirRaeAtg</v>
      </c>
      <c r="O1114" s="38" t="str">
        <f t="shared" si="196"/>
        <v>Afname ten gunste van het resultaat reserve assurantie eigen risico</v>
      </c>
      <c r="V1114" s="37" t="str">
        <f t="shared" si="202"/>
        <v/>
      </c>
    </row>
    <row r="1115" spans="1:22" x14ac:dyDescent="0.25">
      <c r="A1115" s="73" t="s">
        <v>2341</v>
      </c>
      <c r="B1115" s="55">
        <v>510040.04</v>
      </c>
      <c r="C1115" s="73" t="s">
        <v>2342</v>
      </c>
      <c r="D1115" s="74" t="s">
        <v>10</v>
      </c>
      <c r="E1115" s="73">
        <v>5</v>
      </c>
      <c r="F1115" s="38" t="str">
        <f t="shared" si="197"/>
        <v>B</v>
      </c>
      <c r="G1115" s="38" t="str">
        <f t="shared" si="192"/>
        <v>Balans</v>
      </c>
      <c r="H1115" s="38" t="str">
        <f t="shared" si="198"/>
        <v>BEiv</v>
      </c>
      <c r="I1115" s="38" t="str">
        <f t="shared" si="193"/>
        <v>EIGEN VERMOGEN</v>
      </c>
      <c r="J1115" s="38" t="str">
        <f t="shared" si="199"/>
        <v>BEivFir</v>
      </c>
      <c r="K1115" s="38" t="str">
        <f t="shared" si="194"/>
        <v>Fiscale reserves</v>
      </c>
      <c r="L1115" s="38" t="str">
        <f t="shared" si="200"/>
        <v>BEivFirRae</v>
      </c>
      <c r="M1115" s="38" t="str">
        <f t="shared" si="195"/>
        <v>Reserve assurantie eigen risico</v>
      </c>
      <c r="N1115" s="38" t="str">
        <f t="shared" si="201"/>
        <v>BEivFirRaeKtl</v>
      </c>
      <c r="O1115" s="38" t="str">
        <f t="shared" si="196"/>
        <v>Kosten ten laste van reserve reserve assurantie eigen risico</v>
      </c>
      <c r="V1115" s="37" t="str">
        <f t="shared" si="202"/>
        <v/>
      </c>
    </row>
    <row r="1116" spans="1:22" x14ac:dyDescent="0.25">
      <c r="A1116" s="73" t="s">
        <v>2343</v>
      </c>
      <c r="B1116" s="55">
        <v>510040.05</v>
      </c>
      <c r="C1116" s="73" t="s">
        <v>2344</v>
      </c>
      <c r="D1116" s="74" t="s">
        <v>24</v>
      </c>
      <c r="E1116" s="73">
        <v>5</v>
      </c>
      <c r="F1116" s="38" t="str">
        <f t="shared" si="197"/>
        <v>B</v>
      </c>
      <c r="G1116" s="38" t="str">
        <f t="shared" si="192"/>
        <v>Balans</v>
      </c>
      <c r="H1116" s="38" t="str">
        <f t="shared" si="198"/>
        <v>BEiv</v>
      </c>
      <c r="I1116" s="38" t="str">
        <f t="shared" si="193"/>
        <v>EIGEN VERMOGEN</v>
      </c>
      <c r="J1116" s="38" t="str">
        <f t="shared" si="199"/>
        <v>BEivFir</v>
      </c>
      <c r="K1116" s="38" t="str">
        <f t="shared" si="194"/>
        <v>Fiscale reserves</v>
      </c>
      <c r="L1116" s="38" t="str">
        <f t="shared" si="200"/>
        <v>BEivFirRae</v>
      </c>
      <c r="M1116" s="38" t="str">
        <f t="shared" si="195"/>
        <v>Reserve assurantie eigen risico</v>
      </c>
      <c r="N1116" s="38" t="str">
        <f t="shared" si="201"/>
        <v>BEivFirRaeOve</v>
      </c>
      <c r="O1116" s="38" t="str">
        <f t="shared" si="196"/>
        <v>Overboekingen reserve assurantie eigen risico</v>
      </c>
      <c r="V1116" s="37" t="str">
        <f t="shared" si="202"/>
        <v/>
      </c>
    </row>
    <row r="1117" spans="1:22" x14ac:dyDescent="0.25">
      <c r="A1117" s="73" t="s">
        <v>2345</v>
      </c>
      <c r="B1117" s="55">
        <v>510040.06</v>
      </c>
      <c r="C1117" s="73" t="s">
        <v>2346</v>
      </c>
      <c r="D1117" s="74" t="s">
        <v>24</v>
      </c>
      <c r="E1117" s="73">
        <v>5</v>
      </c>
      <c r="F1117" s="38" t="str">
        <f t="shared" si="197"/>
        <v>B</v>
      </c>
      <c r="G1117" s="38" t="str">
        <f t="shared" si="192"/>
        <v>Balans</v>
      </c>
      <c r="H1117" s="38" t="str">
        <f t="shared" si="198"/>
        <v>BEiv</v>
      </c>
      <c r="I1117" s="38" t="str">
        <f t="shared" si="193"/>
        <v>EIGEN VERMOGEN</v>
      </c>
      <c r="J1117" s="38" t="str">
        <f t="shared" si="199"/>
        <v>BEivFir</v>
      </c>
      <c r="K1117" s="38" t="str">
        <f t="shared" si="194"/>
        <v>Fiscale reserves</v>
      </c>
      <c r="L1117" s="38" t="str">
        <f t="shared" si="200"/>
        <v>BEivFirRae</v>
      </c>
      <c r="M1117" s="38" t="str">
        <f t="shared" si="195"/>
        <v>Reserve assurantie eigen risico</v>
      </c>
      <c r="N1117" s="38" t="str">
        <f t="shared" si="201"/>
        <v>BEivFirRaeVal</v>
      </c>
      <c r="O1117" s="38" t="str">
        <f t="shared" si="196"/>
        <v>Valutaomrekeningsverschillen reserve assurantie eigen risico</v>
      </c>
      <c r="V1117" s="37" t="str">
        <f t="shared" si="202"/>
        <v/>
      </c>
    </row>
    <row r="1118" spans="1:22" x14ac:dyDescent="0.25">
      <c r="A1118" s="73" t="s">
        <v>2347</v>
      </c>
      <c r="B1118" s="55">
        <v>510040.07</v>
      </c>
      <c r="C1118" s="73" t="s">
        <v>2348</v>
      </c>
      <c r="D1118" s="74" t="s">
        <v>24</v>
      </c>
      <c r="E1118" s="73">
        <v>5</v>
      </c>
      <c r="F1118" s="38" t="str">
        <f t="shared" si="197"/>
        <v>B</v>
      </c>
      <c r="G1118" s="38" t="str">
        <f t="shared" si="192"/>
        <v>Balans</v>
      </c>
      <c r="H1118" s="38" t="str">
        <f t="shared" si="198"/>
        <v>BEiv</v>
      </c>
      <c r="I1118" s="38" t="str">
        <f t="shared" si="193"/>
        <v>EIGEN VERMOGEN</v>
      </c>
      <c r="J1118" s="38" t="str">
        <f t="shared" si="199"/>
        <v>BEivFir</v>
      </c>
      <c r="K1118" s="38" t="str">
        <f t="shared" si="194"/>
        <v>Fiscale reserves</v>
      </c>
      <c r="L1118" s="38" t="str">
        <f t="shared" si="200"/>
        <v>BEivFirRae</v>
      </c>
      <c r="M1118" s="38" t="str">
        <f t="shared" si="195"/>
        <v>Reserve assurantie eigen risico</v>
      </c>
      <c r="N1118" s="38" t="str">
        <f t="shared" si="201"/>
        <v>BEivFirRaeOvm</v>
      </c>
      <c r="O1118" s="38" t="str">
        <f t="shared" si="196"/>
        <v>Overige mutaties reserve assurantie eigen risico</v>
      </c>
      <c r="V1118" s="37" t="str">
        <f t="shared" si="202"/>
        <v/>
      </c>
    </row>
    <row r="1119" spans="1:22" x14ac:dyDescent="0.25">
      <c r="A1119" s="49" t="s">
        <v>2349</v>
      </c>
      <c r="B1119" s="50" t="s">
        <v>2350</v>
      </c>
      <c r="C1119" s="49" t="s">
        <v>2351</v>
      </c>
      <c r="D1119" s="61" t="s">
        <v>24</v>
      </c>
      <c r="E1119" s="62">
        <v>4</v>
      </c>
      <c r="F1119" s="38" t="str">
        <f t="shared" si="197"/>
        <v>B</v>
      </c>
      <c r="G1119" s="38" t="str">
        <f t="shared" si="192"/>
        <v>Balans</v>
      </c>
      <c r="H1119" s="38" t="str">
        <f t="shared" si="198"/>
        <v>BEiv</v>
      </c>
      <c r="I1119" s="38" t="str">
        <f t="shared" si="193"/>
        <v>EIGEN VERMOGEN</v>
      </c>
      <c r="J1119" s="38" t="str">
        <f t="shared" si="199"/>
        <v>BEivFir</v>
      </c>
      <c r="K1119" s="38" t="str">
        <f t="shared" si="194"/>
        <v>Fiscale reserves</v>
      </c>
      <c r="L1119" s="38" t="str">
        <f t="shared" si="200"/>
        <v>BEivFirKeg</v>
      </c>
      <c r="M1119" s="38" t="str">
        <f t="shared" si="195"/>
        <v>Kostenegalisatiereserve</v>
      </c>
      <c r="N1119" s="38" t="str">
        <f t="shared" si="201"/>
        <v/>
      </c>
      <c r="O1119" s="38" t="str">
        <f t="shared" si="196"/>
        <v/>
      </c>
      <c r="V1119" s="37" t="str">
        <f t="shared" si="202"/>
        <v/>
      </c>
    </row>
    <row r="1120" spans="1:22" x14ac:dyDescent="0.25">
      <c r="A1120" s="54" t="s">
        <v>2352</v>
      </c>
      <c r="B1120" s="55">
        <v>510050.01</v>
      </c>
      <c r="C1120" s="54" t="s">
        <v>2353</v>
      </c>
      <c r="D1120" s="56" t="s">
        <v>24</v>
      </c>
      <c r="E1120" s="57">
        <v>5</v>
      </c>
      <c r="F1120" s="38" t="str">
        <f t="shared" si="197"/>
        <v>B</v>
      </c>
      <c r="G1120" s="38" t="str">
        <f t="shared" si="192"/>
        <v>Balans</v>
      </c>
      <c r="H1120" s="38" t="str">
        <f t="shared" si="198"/>
        <v>BEiv</v>
      </c>
      <c r="I1120" s="38" t="str">
        <f t="shared" si="193"/>
        <v>EIGEN VERMOGEN</v>
      </c>
      <c r="J1120" s="38" t="str">
        <f t="shared" si="199"/>
        <v>BEivFir</v>
      </c>
      <c r="K1120" s="38" t="str">
        <f t="shared" si="194"/>
        <v>Fiscale reserves</v>
      </c>
      <c r="L1120" s="38" t="str">
        <f t="shared" si="200"/>
        <v>BEivFirKeg</v>
      </c>
      <c r="M1120" s="38" t="str">
        <f t="shared" si="195"/>
        <v>Kostenegalisatiereserve</v>
      </c>
      <c r="N1120" s="38" t="str">
        <f t="shared" si="201"/>
        <v>BEivFirKegBeg</v>
      </c>
      <c r="O1120" s="38" t="str">
        <f t="shared" si="196"/>
        <v>Beginbalans kostenegalisatiereserve</v>
      </c>
      <c r="V1120" s="37" t="str">
        <f t="shared" si="202"/>
        <v/>
      </c>
    </row>
    <row r="1121" spans="1:22" x14ac:dyDescent="0.25">
      <c r="A1121" s="73" t="s">
        <v>2354</v>
      </c>
      <c r="B1121" s="55">
        <v>510050.02</v>
      </c>
      <c r="C1121" s="73" t="s">
        <v>2355</v>
      </c>
      <c r="D1121" s="74" t="s">
        <v>24</v>
      </c>
      <c r="E1121" s="73">
        <v>5</v>
      </c>
      <c r="F1121" s="38" t="str">
        <f t="shared" si="197"/>
        <v>B</v>
      </c>
      <c r="G1121" s="38" t="str">
        <f t="shared" si="192"/>
        <v>Balans</v>
      </c>
      <c r="H1121" s="38" t="str">
        <f t="shared" si="198"/>
        <v>BEiv</v>
      </c>
      <c r="I1121" s="38" t="str">
        <f t="shared" si="193"/>
        <v>EIGEN VERMOGEN</v>
      </c>
      <c r="J1121" s="38" t="str">
        <f t="shared" si="199"/>
        <v>BEivFir</v>
      </c>
      <c r="K1121" s="38" t="str">
        <f t="shared" si="194"/>
        <v>Fiscale reserves</v>
      </c>
      <c r="L1121" s="38" t="str">
        <f t="shared" si="200"/>
        <v>BEivFirKeg</v>
      </c>
      <c r="M1121" s="38" t="str">
        <f t="shared" si="195"/>
        <v>Kostenegalisatiereserve</v>
      </c>
      <c r="N1121" s="38" t="str">
        <f t="shared" si="201"/>
        <v>BEivFirKegDot</v>
      </c>
      <c r="O1121" s="38" t="str">
        <f t="shared" si="196"/>
        <v>Dotatie kostenegalisatiereserve</v>
      </c>
      <c r="V1121" s="37" t="str">
        <f t="shared" si="202"/>
        <v/>
      </c>
    </row>
    <row r="1122" spans="1:22" x14ac:dyDescent="0.25">
      <c r="A1122" s="73" t="s">
        <v>2356</v>
      </c>
      <c r="B1122" s="55">
        <v>510050.03</v>
      </c>
      <c r="C1122" s="73" t="s">
        <v>2357</v>
      </c>
      <c r="D1122" s="74" t="s">
        <v>10</v>
      </c>
      <c r="E1122" s="73">
        <v>5</v>
      </c>
      <c r="F1122" s="38" t="str">
        <f t="shared" si="197"/>
        <v>B</v>
      </c>
      <c r="G1122" s="38" t="str">
        <f t="shared" si="192"/>
        <v>Balans</v>
      </c>
      <c r="H1122" s="38" t="str">
        <f t="shared" si="198"/>
        <v>BEiv</v>
      </c>
      <c r="I1122" s="38" t="str">
        <f t="shared" si="193"/>
        <v>EIGEN VERMOGEN</v>
      </c>
      <c r="J1122" s="38" t="str">
        <f t="shared" si="199"/>
        <v>BEivFir</v>
      </c>
      <c r="K1122" s="38" t="str">
        <f t="shared" si="194"/>
        <v>Fiscale reserves</v>
      </c>
      <c r="L1122" s="38" t="str">
        <f t="shared" si="200"/>
        <v>BEivFirKeg</v>
      </c>
      <c r="M1122" s="38" t="str">
        <f t="shared" si="195"/>
        <v>Kostenegalisatiereserve</v>
      </c>
      <c r="N1122" s="38" t="str">
        <f t="shared" si="201"/>
        <v>BEivFirKegAtg</v>
      </c>
      <c r="O1122" s="38" t="str">
        <f t="shared" si="196"/>
        <v>Afname ten gunste van het resultaat kostenegalisatiereserve</v>
      </c>
      <c r="V1122" s="37" t="str">
        <f t="shared" si="202"/>
        <v/>
      </c>
    </row>
    <row r="1123" spans="1:22" x14ac:dyDescent="0.25">
      <c r="A1123" s="73" t="s">
        <v>2358</v>
      </c>
      <c r="B1123" s="55">
        <v>510050.04</v>
      </c>
      <c r="C1123" s="73" t="s">
        <v>2359</v>
      </c>
      <c r="D1123" s="74" t="s">
        <v>10</v>
      </c>
      <c r="E1123" s="73">
        <v>5</v>
      </c>
      <c r="F1123" s="38" t="str">
        <f t="shared" si="197"/>
        <v>B</v>
      </c>
      <c r="G1123" s="38" t="str">
        <f t="shared" si="192"/>
        <v>Balans</v>
      </c>
      <c r="H1123" s="38" t="str">
        <f t="shared" si="198"/>
        <v>BEiv</v>
      </c>
      <c r="I1123" s="38" t="str">
        <f t="shared" si="193"/>
        <v>EIGEN VERMOGEN</v>
      </c>
      <c r="J1123" s="38" t="str">
        <f t="shared" si="199"/>
        <v>BEivFir</v>
      </c>
      <c r="K1123" s="38" t="str">
        <f t="shared" si="194"/>
        <v>Fiscale reserves</v>
      </c>
      <c r="L1123" s="38" t="str">
        <f t="shared" si="200"/>
        <v>BEivFirKeg</v>
      </c>
      <c r="M1123" s="38" t="str">
        <f t="shared" si="195"/>
        <v>Kostenegalisatiereserve</v>
      </c>
      <c r="N1123" s="38" t="str">
        <f t="shared" si="201"/>
        <v>BEivFirKegKtl</v>
      </c>
      <c r="O1123" s="38" t="str">
        <f t="shared" si="196"/>
        <v>Kosten ten laste van reserve kostenegalisatiereserve</v>
      </c>
      <c r="V1123" s="37" t="str">
        <f t="shared" si="202"/>
        <v/>
      </c>
    </row>
    <row r="1124" spans="1:22" x14ac:dyDescent="0.25">
      <c r="A1124" s="73" t="s">
        <v>2360</v>
      </c>
      <c r="B1124" s="55">
        <v>510050.05</v>
      </c>
      <c r="C1124" s="73" t="s">
        <v>2361</v>
      </c>
      <c r="D1124" s="74" t="s">
        <v>24</v>
      </c>
      <c r="E1124" s="73">
        <v>5</v>
      </c>
      <c r="F1124" s="38" t="str">
        <f t="shared" si="197"/>
        <v>B</v>
      </c>
      <c r="G1124" s="38" t="str">
        <f t="shared" si="192"/>
        <v>Balans</v>
      </c>
      <c r="H1124" s="38" t="str">
        <f t="shared" si="198"/>
        <v>BEiv</v>
      </c>
      <c r="I1124" s="38" t="str">
        <f t="shared" si="193"/>
        <v>EIGEN VERMOGEN</v>
      </c>
      <c r="J1124" s="38" t="str">
        <f t="shared" si="199"/>
        <v>BEivFir</v>
      </c>
      <c r="K1124" s="38" t="str">
        <f t="shared" si="194"/>
        <v>Fiscale reserves</v>
      </c>
      <c r="L1124" s="38" t="str">
        <f t="shared" si="200"/>
        <v>BEivFirKeg</v>
      </c>
      <c r="M1124" s="38" t="str">
        <f t="shared" si="195"/>
        <v>Kostenegalisatiereserve</v>
      </c>
      <c r="N1124" s="38" t="str">
        <f t="shared" si="201"/>
        <v>BEivFirKegOve</v>
      </c>
      <c r="O1124" s="38" t="str">
        <f t="shared" si="196"/>
        <v>Overboekingen kostenegalisatiereserve</v>
      </c>
      <c r="V1124" s="37" t="str">
        <f t="shared" si="202"/>
        <v/>
      </c>
    </row>
    <row r="1125" spans="1:22" x14ac:dyDescent="0.25">
      <c r="A1125" s="73" t="s">
        <v>2362</v>
      </c>
      <c r="B1125" s="55">
        <v>510050.06</v>
      </c>
      <c r="C1125" s="73" t="s">
        <v>2363</v>
      </c>
      <c r="D1125" s="74" t="s">
        <v>24</v>
      </c>
      <c r="E1125" s="73">
        <v>5</v>
      </c>
      <c r="F1125" s="38" t="str">
        <f t="shared" si="197"/>
        <v>B</v>
      </c>
      <c r="G1125" s="38" t="str">
        <f t="shared" si="192"/>
        <v>Balans</v>
      </c>
      <c r="H1125" s="38" t="str">
        <f t="shared" si="198"/>
        <v>BEiv</v>
      </c>
      <c r="I1125" s="38" t="str">
        <f t="shared" si="193"/>
        <v>EIGEN VERMOGEN</v>
      </c>
      <c r="J1125" s="38" t="str">
        <f t="shared" si="199"/>
        <v>BEivFir</v>
      </c>
      <c r="K1125" s="38" t="str">
        <f t="shared" si="194"/>
        <v>Fiscale reserves</v>
      </c>
      <c r="L1125" s="38" t="str">
        <f t="shared" si="200"/>
        <v>BEivFirKeg</v>
      </c>
      <c r="M1125" s="38" t="str">
        <f t="shared" si="195"/>
        <v>Kostenegalisatiereserve</v>
      </c>
      <c r="N1125" s="38" t="str">
        <f t="shared" si="201"/>
        <v>BEivFirKegVal</v>
      </c>
      <c r="O1125" s="38" t="str">
        <f t="shared" si="196"/>
        <v>Valutaomrekeningsverschillen kostenegalisatiereserve</v>
      </c>
      <c r="V1125" s="37" t="str">
        <f t="shared" si="202"/>
        <v/>
      </c>
    </row>
    <row r="1126" spans="1:22" x14ac:dyDescent="0.25">
      <c r="A1126" s="73" t="s">
        <v>2364</v>
      </c>
      <c r="B1126" s="55">
        <v>510050.07</v>
      </c>
      <c r="C1126" s="73" t="s">
        <v>2365</v>
      </c>
      <c r="D1126" s="74" t="s">
        <v>24</v>
      </c>
      <c r="E1126" s="73">
        <v>5</v>
      </c>
      <c r="F1126" s="38" t="str">
        <f t="shared" si="197"/>
        <v>B</v>
      </c>
      <c r="G1126" s="38" t="str">
        <f t="shared" si="192"/>
        <v>Balans</v>
      </c>
      <c r="H1126" s="38" t="str">
        <f t="shared" si="198"/>
        <v>BEiv</v>
      </c>
      <c r="I1126" s="38" t="str">
        <f t="shared" si="193"/>
        <v>EIGEN VERMOGEN</v>
      </c>
      <c r="J1126" s="38" t="str">
        <f t="shared" si="199"/>
        <v>BEivFir</v>
      </c>
      <c r="K1126" s="38" t="str">
        <f t="shared" si="194"/>
        <v>Fiscale reserves</v>
      </c>
      <c r="L1126" s="38" t="str">
        <f t="shared" si="200"/>
        <v>BEivFirKeg</v>
      </c>
      <c r="M1126" s="38" t="str">
        <f t="shared" si="195"/>
        <v>Kostenegalisatiereserve</v>
      </c>
      <c r="N1126" s="38" t="str">
        <f t="shared" si="201"/>
        <v>BEivFirKegOvm</v>
      </c>
      <c r="O1126" s="38" t="str">
        <f t="shared" si="196"/>
        <v>Overige mutaties kostenegalisatiereserve</v>
      </c>
      <c r="V1126" s="37" t="str">
        <f t="shared" si="202"/>
        <v/>
      </c>
    </row>
    <row r="1127" spans="1:22" x14ac:dyDescent="0.25">
      <c r="A1127" s="49" t="s">
        <v>2366</v>
      </c>
      <c r="B1127" s="50" t="s">
        <v>2367</v>
      </c>
      <c r="C1127" s="49" t="s">
        <v>2368</v>
      </c>
      <c r="D1127" s="61" t="s">
        <v>24</v>
      </c>
      <c r="E1127" s="62">
        <v>4</v>
      </c>
      <c r="F1127" s="38" t="str">
        <f t="shared" si="197"/>
        <v>B</v>
      </c>
      <c r="G1127" s="38" t="str">
        <f t="shared" ref="G1127:G1190" si="203">LOOKUP(F1127,A:A,C:C)</f>
        <v>Balans</v>
      </c>
      <c r="H1127" s="38" t="str">
        <f t="shared" si="198"/>
        <v>BEiv</v>
      </c>
      <c r="I1127" s="38" t="str">
        <f t="shared" ref="I1127:I1190" si="204">IF(ISERROR(VLOOKUP(H1127,A:C,3,FALSE)),"",VLOOKUP(H1127,A:C,3,FALSE))</f>
        <v>EIGEN VERMOGEN</v>
      </c>
      <c r="J1127" s="38" t="str">
        <f t="shared" si="199"/>
        <v>BEivFir</v>
      </c>
      <c r="K1127" s="38" t="str">
        <f t="shared" ref="K1127:K1190" si="205">IF(ISERROR(VLOOKUP(J1127,A:C,3,FALSE)),"",VLOOKUP(J1127,A:C,3,FALSE))</f>
        <v>Fiscale reserves</v>
      </c>
      <c r="L1127" s="38" t="str">
        <f t="shared" si="200"/>
        <v>BEivFirExp</v>
      </c>
      <c r="M1127" s="38" t="str">
        <f t="shared" ref="M1127:M1190" si="206">IF(ISERROR(VLOOKUP(L1127,A:C,3,FALSE)),"",VLOOKUP(L1127,A:C,3,FALSE))</f>
        <v>Exportreserve</v>
      </c>
      <c r="N1127" s="38" t="str">
        <f t="shared" si="201"/>
        <v/>
      </c>
      <c r="O1127" s="38" t="str">
        <f t="shared" ref="O1127:O1190" si="207">IF(ISERROR(VLOOKUP(N1127,A:C,3,FALSE)),"",VLOOKUP(N1127,A:C,3,FALSE))</f>
        <v/>
      </c>
      <c r="V1127" s="37" t="str">
        <f t="shared" si="202"/>
        <v/>
      </c>
    </row>
    <row r="1128" spans="1:22" x14ac:dyDescent="0.25">
      <c r="A1128" s="54" t="s">
        <v>2369</v>
      </c>
      <c r="B1128" s="55">
        <v>510060.01</v>
      </c>
      <c r="C1128" s="54" t="s">
        <v>2370</v>
      </c>
      <c r="D1128" s="56" t="s">
        <v>24</v>
      </c>
      <c r="E1128" s="57">
        <v>5</v>
      </c>
      <c r="F1128" s="38" t="str">
        <f t="shared" si="197"/>
        <v>B</v>
      </c>
      <c r="G1128" s="38" t="str">
        <f t="shared" si="203"/>
        <v>Balans</v>
      </c>
      <c r="H1128" s="38" t="str">
        <f t="shared" si="198"/>
        <v>BEiv</v>
      </c>
      <c r="I1128" s="38" t="str">
        <f t="shared" si="204"/>
        <v>EIGEN VERMOGEN</v>
      </c>
      <c r="J1128" s="38" t="str">
        <f t="shared" si="199"/>
        <v>BEivFir</v>
      </c>
      <c r="K1128" s="38" t="str">
        <f t="shared" si="205"/>
        <v>Fiscale reserves</v>
      </c>
      <c r="L1128" s="38" t="str">
        <f t="shared" si="200"/>
        <v>BEivFirExp</v>
      </c>
      <c r="M1128" s="38" t="str">
        <f t="shared" si="206"/>
        <v>Exportreserve</v>
      </c>
      <c r="N1128" s="38" t="str">
        <f t="shared" si="201"/>
        <v>BEivFirExpBeg</v>
      </c>
      <c r="O1128" s="38" t="str">
        <f t="shared" si="207"/>
        <v>Beginbalans exportreserve</v>
      </c>
      <c r="V1128" s="37" t="str">
        <f t="shared" si="202"/>
        <v/>
      </c>
    </row>
    <row r="1129" spans="1:22" x14ac:dyDescent="0.25">
      <c r="A1129" s="73" t="s">
        <v>2371</v>
      </c>
      <c r="B1129" s="55">
        <v>510060.02</v>
      </c>
      <c r="C1129" s="73" t="s">
        <v>2372</v>
      </c>
      <c r="D1129" s="74" t="s">
        <v>24</v>
      </c>
      <c r="E1129" s="73">
        <v>5</v>
      </c>
      <c r="F1129" s="38" t="str">
        <f t="shared" si="197"/>
        <v>B</v>
      </c>
      <c r="G1129" s="38" t="str">
        <f t="shared" si="203"/>
        <v>Balans</v>
      </c>
      <c r="H1129" s="38" t="str">
        <f t="shared" si="198"/>
        <v>BEiv</v>
      </c>
      <c r="I1129" s="38" t="str">
        <f t="shared" si="204"/>
        <v>EIGEN VERMOGEN</v>
      </c>
      <c r="J1129" s="38" t="str">
        <f t="shared" si="199"/>
        <v>BEivFir</v>
      </c>
      <c r="K1129" s="38" t="str">
        <f t="shared" si="205"/>
        <v>Fiscale reserves</v>
      </c>
      <c r="L1129" s="38" t="str">
        <f t="shared" si="200"/>
        <v>BEivFirExp</v>
      </c>
      <c r="M1129" s="38" t="str">
        <f t="shared" si="206"/>
        <v>Exportreserve</v>
      </c>
      <c r="N1129" s="38" t="str">
        <f t="shared" si="201"/>
        <v>BEivFirExpDot</v>
      </c>
      <c r="O1129" s="38" t="str">
        <f t="shared" si="207"/>
        <v>Dotatie exportreserve</v>
      </c>
      <c r="V1129" s="37" t="str">
        <f t="shared" si="202"/>
        <v/>
      </c>
    </row>
    <row r="1130" spans="1:22" x14ac:dyDescent="0.25">
      <c r="A1130" s="73" t="s">
        <v>2373</v>
      </c>
      <c r="B1130" s="55">
        <v>510060.03</v>
      </c>
      <c r="C1130" s="73" t="s">
        <v>2374</v>
      </c>
      <c r="D1130" s="74" t="s">
        <v>10</v>
      </c>
      <c r="E1130" s="73">
        <v>5</v>
      </c>
      <c r="F1130" s="38" t="str">
        <f t="shared" si="197"/>
        <v>B</v>
      </c>
      <c r="G1130" s="38" t="str">
        <f t="shared" si="203"/>
        <v>Balans</v>
      </c>
      <c r="H1130" s="38" t="str">
        <f t="shared" si="198"/>
        <v>BEiv</v>
      </c>
      <c r="I1130" s="38" t="str">
        <f t="shared" si="204"/>
        <v>EIGEN VERMOGEN</v>
      </c>
      <c r="J1130" s="38" t="str">
        <f t="shared" si="199"/>
        <v>BEivFir</v>
      </c>
      <c r="K1130" s="38" t="str">
        <f t="shared" si="205"/>
        <v>Fiscale reserves</v>
      </c>
      <c r="L1130" s="38" t="str">
        <f t="shared" si="200"/>
        <v>BEivFirExp</v>
      </c>
      <c r="M1130" s="38" t="str">
        <f t="shared" si="206"/>
        <v>Exportreserve</v>
      </c>
      <c r="N1130" s="38" t="str">
        <f t="shared" si="201"/>
        <v>BEivFirExpAtg</v>
      </c>
      <c r="O1130" s="38" t="str">
        <f t="shared" si="207"/>
        <v>Afname ten gunste van het resultaat exportreserve</v>
      </c>
      <c r="V1130" s="37" t="str">
        <f t="shared" si="202"/>
        <v/>
      </c>
    </row>
    <row r="1131" spans="1:22" x14ac:dyDescent="0.25">
      <c r="A1131" s="73" t="s">
        <v>2375</v>
      </c>
      <c r="B1131" s="55">
        <v>510060.04</v>
      </c>
      <c r="C1131" s="73" t="s">
        <v>2376</v>
      </c>
      <c r="D1131" s="74" t="s">
        <v>10</v>
      </c>
      <c r="E1131" s="73">
        <v>5</v>
      </c>
      <c r="F1131" s="38" t="str">
        <f t="shared" si="197"/>
        <v>B</v>
      </c>
      <c r="G1131" s="38" t="str">
        <f t="shared" si="203"/>
        <v>Balans</v>
      </c>
      <c r="H1131" s="38" t="str">
        <f t="shared" si="198"/>
        <v>BEiv</v>
      </c>
      <c r="I1131" s="38" t="str">
        <f t="shared" si="204"/>
        <v>EIGEN VERMOGEN</v>
      </c>
      <c r="J1131" s="38" t="str">
        <f t="shared" si="199"/>
        <v>BEivFir</v>
      </c>
      <c r="K1131" s="38" t="str">
        <f t="shared" si="205"/>
        <v>Fiscale reserves</v>
      </c>
      <c r="L1131" s="38" t="str">
        <f t="shared" si="200"/>
        <v>BEivFirExp</v>
      </c>
      <c r="M1131" s="38" t="str">
        <f t="shared" si="206"/>
        <v>Exportreserve</v>
      </c>
      <c r="N1131" s="38" t="str">
        <f t="shared" si="201"/>
        <v>BEivFirExpKtl</v>
      </c>
      <c r="O1131" s="38" t="str">
        <f t="shared" si="207"/>
        <v>Kosten ten laste van reserve exportreserve</v>
      </c>
      <c r="V1131" s="37" t="str">
        <f t="shared" si="202"/>
        <v/>
      </c>
    </row>
    <row r="1132" spans="1:22" x14ac:dyDescent="0.25">
      <c r="A1132" s="73" t="s">
        <v>2377</v>
      </c>
      <c r="B1132" s="55">
        <v>510060.05</v>
      </c>
      <c r="C1132" s="73" t="s">
        <v>2378</v>
      </c>
      <c r="D1132" s="74" t="s">
        <v>24</v>
      </c>
      <c r="E1132" s="73">
        <v>5</v>
      </c>
      <c r="F1132" s="38" t="str">
        <f t="shared" si="197"/>
        <v>B</v>
      </c>
      <c r="G1132" s="38" t="str">
        <f t="shared" si="203"/>
        <v>Balans</v>
      </c>
      <c r="H1132" s="38" t="str">
        <f t="shared" si="198"/>
        <v>BEiv</v>
      </c>
      <c r="I1132" s="38" t="str">
        <f t="shared" si="204"/>
        <v>EIGEN VERMOGEN</v>
      </c>
      <c r="J1132" s="38" t="str">
        <f t="shared" si="199"/>
        <v>BEivFir</v>
      </c>
      <c r="K1132" s="38" t="str">
        <f t="shared" si="205"/>
        <v>Fiscale reserves</v>
      </c>
      <c r="L1132" s="38" t="str">
        <f t="shared" si="200"/>
        <v>BEivFirExp</v>
      </c>
      <c r="M1132" s="38" t="str">
        <f t="shared" si="206"/>
        <v>Exportreserve</v>
      </c>
      <c r="N1132" s="38" t="str">
        <f t="shared" si="201"/>
        <v>BEivFirExpOve</v>
      </c>
      <c r="O1132" s="38" t="str">
        <f t="shared" si="207"/>
        <v>Overboekingen exportreserve</v>
      </c>
      <c r="V1132" s="37" t="str">
        <f t="shared" si="202"/>
        <v/>
      </c>
    </row>
    <row r="1133" spans="1:22" x14ac:dyDescent="0.25">
      <c r="A1133" s="73" t="s">
        <v>2379</v>
      </c>
      <c r="B1133" s="55">
        <v>510060.06</v>
      </c>
      <c r="C1133" s="73" t="s">
        <v>2380</v>
      </c>
      <c r="D1133" s="74" t="s">
        <v>24</v>
      </c>
      <c r="E1133" s="73">
        <v>5</v>
      </c>
      <c r="F1133" s="38" t="str">
        <f t="shared" si="197"/>
        <v>B</v>
      </c>
      <c r="G1133" s="38" t="str">
        <f t="shared" si="203"/>
        <v>Balans</v>
      </c>
      <c r="H1133" s="38" t="str">
        <f t="shared" si="198"/>
        <v>BEiv</v>
      </c>
      <c r="I1133" s="38" t="str">
        <f t="shared" si="204"/>
        <v>EIGEN VERMOGEN</v>
      </c>
      <c r="J1133" s="38" t="str">
        <f t="shared" si="199"/>
        <v>BEivFir</v>
      </c>
      <c r="K1133" s="38" t="str">
        <f t="shared" si="205"/>
        <v>Fiscale reserves</v>
      </c>
      <c r="L1133" s="38" t="str">
        <f t="shared" si="200"/>
        <v>BEivFirExp</v>
      </c>
      <c r="M1133" s="38" t="str">
        <f t="shared" si="206"/>
        <v>Exportreserve</v>
      </c>
      <c r="N1133" s="38" t="str">
        <f t="shared" si="201"/>
        <v>BEivFirExpVal</v>
      </c>
      <c r="O1133" s="38" t="str">
        <f t="shared" si="207"/>
        <v>Valutaomrekeningsverschillen exportreserve</v>
      </c>
      <c r="V1133" s="37" t="str">
        <f t="shared" si="202"/>
        <v/>
      </c>
    </row>
    <row r="1134" spans="1:22" x14ac:dyDescent="0.25">
      <c r="A1134" s="73" t="s">
        <v>2381</v>
      </c>
      <c r="B1134" s="55">
        <v>510060.07</v>
      </c>
      <c r="C1134" s="73" t="s">
        <v>2382</v>
      </c>
      <c r="D1134" s="74" t="s">
        <v>24</v>
      </c>
      <c r="E1134" s="73">
        <v>5</v>
      </c>
      <c r="F1134" s="38" t="str">
        <f t="shared" si="197"/>
        <v>B</v>
      </c>
      <c r="G1134" s="38" t="str">
        <f t="shared" si="203"/>
        <v>Balans</v>
      </c>
      <c r="H1134" s="38" t="str">
        <f t="shared" si="198"/>
        <v>BEiv</v>
      </c>
      <c r="I1134" s="38" t="str">
        <f t="shared" si="204"/>
        <v>EIGEN VERMOGEN</v>
      </c>
      <c r="J1134" s="38" t="str">
        <f t="shared" si="199"/>
        <v>BEivFir</v>
      </c>
      <c r="K1134" s="38" t="str">
        <f t="shared" si="205"/>
        <v>Fiscale reserves</v>
      </c>
      <c r="L1134" s="38" t="str">
        <f t="shared" si="200"/>
        <v>BEivFirExp</v>
      </c>
      <c r="M1134" s="38" t="str">
        <f t="shared" si="206"/>
        <v>Exportreserve</v>
      </c>
      <c r="N1134" s="38" t="str">
        <f t="shared" si="201"/>
        <v>BEivFirExpOvm</v>
      </c>
      <c r="O1134" s="38" t="str">
        <f t="shared" si="207"/>
        <v>Overige mutaties exportreserve</v>
      </c>
      <c r="V1134" s="37" t="str">
        <f t="shared" si="202"/>
        <v/>
      </c>
    </row>
    <row r="1135" spans="1:22" x14ac:dyDescent="0.25">
      <c r="A1135" s="49" t="s">
        <v>2383</v>
      </c>
      <c r="B1135" s="50" t="s">
        <v>2384</v>
      </c>
      <c r="C1135" s="49" t="s">
        <v>2385</v>
      </c>
      <c r="D1135" s="61" t="s">
        <v>24</v>
      </c>
      <c r="E1135" s="62">
        <v>4</v>
      </c>
      <c r="F1135" s="38" t="str">
        <f t="shared" si="197"/>
        <v>B</v>
      </c>
      <c r="G1135" s="38" t="str">
        <f t="shared" si="203"/>
        <v>Balans</v>
      </c>
      <c r="H1135" s="38" t="str">
        <f t="shared" si="198"/>
        <v>BEiv</v>
      </c>
      <c r="I1135" s="38" t="str">
        <f t="shared" si="204"/>
        <v>EIGEN VERMOGEN</v>
      </c>
      <c r="J1135" s="38" t="str">
        <f t="shared" si="199"/>
        <v>BEivFir</v>
      </c>
      <c r="K1135" s="38" t="str">
        <f t="shared" si="205"/>
        <v>Fiscale reserves</v>
      </c>
      <c r="L1135" s="38" t="str">
        <f t="shared" si="200"/>
        <v>BEivFirRis</v>
      </c>
      <c r="M1135" s="38" t="str">
        <f t="shared" si="206"/>
        <v>Risicoreserve</v>
      </c>
      <c r="N1135" s="38" t="str">
        <f t="shared" si="201"/>
        <v/>
      </c>
      <c r="O1135" s="38" t="str">
        <f t="shared" si="207"/>
        <v/>
      </c>
      <c r="V1135" s="37" t="str">
        <f t="shared" si="202"/>
        <v/>
      </c>
    </row>
    <row r="1136" spans="1:22" x14ac:dyDescent="0.25">
      <c r="A1136" s="54" t="s">
        <v>2386</v>
      </c>
      <c r="B1136" s="55">
        <v>510070.01</v>
      </c>
      <c r="C1136" s="54" t="s">
        <v>2387</v>
      </c>
      <c r="D1136" s="56" t="s">
        <v>24</v>
      </c>
      <c r="E1136" s="57">
        <v>5</v>
      </c>
      <c r="F1136" s="38" t="str">
        <f t="shared" si="197"/>
        <v>B</v>
      </c>
      <c r="G1136" s="38" t="str">
        <f t="shared" si="203"/>
        <v>Balans</v>
      </c>
      <c r="H1136" s="38" t="str">
        <f t="shared" si="198"/>
        <v>BEiv</v>
      </c>
      <c r="I1136" s="38" t="str">
        <f t="shared" si="204"/>
        <v>EIGEN VERMOGEN</v>
      </c>
      <c r="J1136" s="38" t="str">
        <f t="shared" si="199"/>
        <v>BEivFir</v>
      </c>
      <c r="K1136" s="38" t="str">
        <f t="shared" si="205"/>
        <v>Fiscale reserves</v>
      </c>
      <c r="L1136" s="38" t="str">
        <f t="shared" si="200"/>
        <v>BEivFirRis</v>
      </c>
      <c r="M1136" s="38" t="str">
        <f t="shared" si="206"/>
        <v>Risicoreserve</v>
      </c>
      <c r="N1136" s="38" t="str">
        <f t="shared" si="201"/>
        <v>BEivFirRisBeg</v>
      </c>
      <c r="O1136" s="38" t="str">
        <f t="shared" si="207"/>
        <v>Beginbalans risicoreserve</v>
      </c>
      <c r="V1136" s="37" t="str">
        <f t="shared" si="202"/>
        <v/>
      </c>
    </row>
    <row r="1137" spans="1:22" x14ac:dyDescent="0.25">
      <c r="A1137" s="73" t="s">
        <v>2388</v>
      </c>
      <c r="B1137" s="55">
        <v>510070.02</v>
      </c>
      <c r="C1137" s="73" t="s">
        <v>2389</v>
      </c>
      <c r="D1137" s="74" t="s">
        <v>24</v>
      </c>
      <c r="E1137" s="73">
        <v>5</v>
      </c>
      <c r="F1137" s="38" t="str">
        <f t="shared" si="197"/>
        <v>B</v>
      </c>
      <c r="G1137" s="38" t="str">
        <f t="shared" si="203"/>
        <v>Balans</v>
      </c>
      <c r="H1137" s="38" t="str">
        <f t="shared" si="198"/>
        <v>BEiv</v>
      </c>
      <c r="I1137" s="38" t="str">
        <f t="shared" si="204"/>
        <v>EIGEN VERMOGEN</v>
      </c>
      <c r="J1137" s="38" t="str">
        <f t="shared" si="199"/>
        <v>BEivFir</v>
      </c>
      <c r="K1137" s="38" t="str">
        <f t="shared" si="205"/>
        <v>Fiscale reserves</v>
      </c>
      <c r="L1137" s="38" t="str">
        <f t="shared" si="200"/>
        <v>BEivFirRis</v>
      </c>
      <c r="M1137" s="38" t="str">
        <f t="shared" si="206"/>
        <v>Risicoreserve</v>
      </c>
      <c r="N1137" s="38" t="str">
        <f t="shared" si="201"/>
        <v>BEivFirRisDot</v>
      </c>
      <c r="O1137" s="38" t="str">
        <f t="shared" si="207"/>
        <v>Dotatie risicoreserve</v>
      </c>
      <c r="V1137" s="37" t="str">
        <f t="shared" si="202"/>
        <v/>
      </c>
    </row>
    <row r="1138" spans="1:22" x14ac:dyDescent="0.25">
      <c r="A1138" s="73" t="s">
        <v>2390</v>
      </c>
      <c r="B1138" s="55">
        <v>510070.03</v>
      </c>
      <c r="C1138" s="73" t="s">
        <v>2391</v>
      </c>
      <c r="D1138" s="74" t="s">
        <v>10</v>
      </c>
      <c r="E1138" s="73">
        <v>5</v>
      </c>
      <c r="F1138" s="38" t="str">
        <f t="shared" si="197"/>
        <v>B</v>
      </c>
      <c r="G1138" s="38" t="str">
        <f t="shared" si="203"/>
        <v>Balans</v>
      </c>
      <c r="H1138" s="38" t="str">
        <f t="shared" si="198"/>
        <v>BEiv</v>
      </c>
      <c r="I1138" s="38" t="str">
        <f t="shared" si="204"/>
        <v>EIGEN VERMOGEN</v>
      </c>
      <c r="J1138" s="38" t="str">
        <f t="shared" si="199"/>
        <v>BEivFir</v>
      </c>
      <c r="K1138" s="38" t="str">
        <f t="shared" si="205"/>
        <v>Fiscale reserves</v>
      </c>
      <c r="L1138" s="38" t="str">
        <f t="shared" si="200"/>
        <v>BEivFirRis</v>
      </c>
      <c r="M1138" s="38" t="str">
        <f t="shared" si="206"/>
        <v>Risicoreserve</v>
      </c>
      <c r="N1138" s="38" t="str">
        <f t="shared" si="201"/>
        <v>BEivFirRisAtg</v>
      </c>
      <c r="O1138" s="38" t="str">
        <f t="shared" si="207"/>
        <v>Afname ten gunste van het resultaat risicoreserve</v>
      </c>
      <c r="V1138" s="37" t="str">
        <f t="shared" si="202"/>
        <v/>
      </c>
    </row>
    <row r="1139" spans="1:22" x14ac:dyDescent="0.25">
      <c r="A1139" s="73" t="s">
        <v>2392</v>
      </c>
      <c r="B1139" s="55">
        <v>510070.04</v>
      </c>
      <c r="C1139" s="73" t="s">
        <v>2393</v>
      </c>
      <c r="D1139" s="74" t="s">
        <v>10</v>
      </c>
      <c r="E1139" s="73">
        <v>5</v>
      </c>
      <c r="F1139" s="38" t="str">
        <f t="shared" si="197"/>
        <v>B</v>
      </c>
      <c r="G1139" s="38" t="str">
        <f t="shared" si="203"/>
        <v>Balans</v>
      </c>
      <c r="H1139" s="38" t="str">
        <f t="shared" si="198"/>
        <v>BEiv</v>
      </c>
      <c r="I1139" s="38" t="str">
        <f t="shared" si="204"/>
        <v>EIGEN VERMOGEN</v>
      </c>
      <c r="J1139" s="38" t="str">
        <f t="shared" si="199"/>
        <v>BEivFir</v>
      </c>
      <c r="K1139" s="38" t="str">
        <f t="shared" si="205"/>
        <v>Fiscale reserves</v>
      </c>
      <c r="L1139" s="38" t="str">
        <f t="shared" si="200"/>
        <v>BEivFirRis</v>
      </c>
      <c r="M1139" s="38" t="str">
        <f t="shared" si="206"/>
        <v>Risicoreserve</v>
      </c>
      <c r="N1139" s="38" t="str">
        <f t="shared" si="201"/>
        <v>BEivFirRisKtl</v>
      </c>
      <c r="O1139" s="38" t="str">
        <f t="shared" si="207"/>
        <v>Kosten ten laste van reserve risicoreserve</v>
      </c>
      <c r="V1139" s="37" t="str">
        <f t="shared" si="202"/>
        <v/>
      </c>
    </row>
    <row r="1140" spans="1:22" x14ac:dyDescent="0.25">
      <c r="A1140" s="73" t="s">
        <v>2394</v>
      </c>
      <c r="B1140" s="55">
        <v>510070.05</v>
      </c>
      <c r="C1140" s="73" t="s">
        <v>2395</v>
      </c>
      <c r="D1140" s="74" t="s">
        <v>24</v>
      </c>
      <c r="E1140" s="73">
        <v>5</v>
      </c>
      <c r="F1140" s="38" t="str">
        <f t="shared" si="197"/>
        <v>B</v>
      </c>
      <c r="G1140" s="38" t="str">
        <f t="shared" si="203"/>
        <v>Balans</v>
      </c>
      <c r="H1140" s="38" t="str">
        <f t="shared" si="198"/>
        <v>BEiv</v>
      </c>
      <c r="I1140" s="38" t="str">
        <f t="shared" si="204"/>
        <v>EIGEN VERMOGEN</v>
      </c>
      <c r="J1140" s="38" t="str">
        <f t="shared" si="199"/>
        <v>BEivFir</v>
      </c>
      <c r="K1140" s="38" t="str">
        <f t="shared" si="205"/>
        <v>Fiscale reserves</v>
      </c>
      <c r="L1140" s="38" t="str">
        <f t="shared" si="200"/>
        <v>BEivFirRis</v>
      </c>
      <c r="M1140" s="38" t="str">
        <f t="shared" si="206"/>
        <v>Risicoreserve</v>
      </c>
      <c r="N1140" s="38" t="str">
        <f t="shared" si="201"/>
        <v>BEivFirRisOve</v>
      </c>
      <c r="O1140" s="38" t="str">
        <f t="shared" si="207"/>
        <v>Overboekingen risicoreserve</v>
      </c>
      <c r="V1140" s="37" t="str">
        <f t="shared" si="202"/>
        <v/>
      </c>
    </row>
    <row r="1141" spans="1:22" x14ac:dyDescent="0.25">
      <c r="A1141" s="73" t="s">
        <v>2396</v>
      </c>
      <c r="B1141" s="55">
        <v>510070.06</v>
      </c>
      <c r="C1141" s="73" t="s">
        <v>2397</v>
      </c>
      <c r="D1141" s="74" t="s">
        <v>24</v>
      </c>
      <c r="E1141" s="73">
        <v>5</v>
      </c>
      <c r="F1141" s="38" t="str">
        <f t="shared" si="197"/>
        <v>B</v>
      </c>
      <c r="G1141" s="38" t="str">
        <f t="shared" si="203"/>
        <v>Balans</v>
      </c>
      <c r="H1141" s="38" t="str">
        <f t="shared" si="198"/>
        <v>BEiv</v>
      </c>
      <c r="I1141" s="38" t="str">
        <f t="shared" si="204"/>
        <v>EIGEN VERMOGEN</v>
      </c>
      <c r="J1141" s="38" t="str">
        <f t="shared" si="199"/>
        <v>BEivFir</v>
      </c>
      <c r="K1141" s="38" t="str">
        <f t="shared" si="205"/>
        <v>Fiscale reserves</v>
      </c>
      <c r="L1141" s="38" t="str">
        <f t="shared" si="200"/>
        <v>BEivFirRis</v>
      </c>
      <c r="M1141" s="38" t="str">
        <f t="shared" si="206"/>
        <v>Risicoreserve</v>
      </c>
      <c r="N1141" s="38" t="str">
        <f t="shared" si="201"/>
        <v>BEivFirRisVal</v>
      </c>
      <c r="O1141" s="38" t="str">
        <f t="shared" si="207"/>
        <v>Valutaomrekeningsverschillen risicoreserve</v>
      </c>
      <c r="V1141" s="37" t="str">
        <f t="shared" si="202"/>
        <v/>
      </c>
    </row>
    <row r="1142" spans="1:22" x14ac:dyDescent="0.25">
      <c r="A1142" s="73" t="s">
        <v>2398</v>
      </c>
      <c r="B1142" s="55">
        <v>510070.07</v>
      </c>
      <c r="C1142" s="73" t="s">
        <v>2399</v>
      </c>
      <c r="D1142" s="74" t="s">
        <v>24</v>
      </c>
      <c r="E1142" s="73">
        <v>5</v>
      </c>
      <c r="F1142" s="38" t="str">
        <f t="shared" si="197"/>
        <v>B</v>
      </c>
      <c r="G1142" s="38" t="str">
        <f t="shared" si="203"/>
        <v>Balans</v>
      </c>
      <c r="H1142" s="38" t="str">
        <f t="shared" si="198"/>
        <v>BEiv</v>
      </c>
      <c r="I1142" s="38" t="str">
        <f t="shared" si="204"/>
        <v>EIGEN VERMOGEN</v>
      </c>
      <c r="J1142" s="38" t="str">
        <f t="shared" si="199"/>
        <v>BEivFir</v>
      </c>
      <c r="K1142" s="38" t="str">
        <f t="shared" si="205"/>
        <v>Fiscale reserves</v>
      </c>
      <c r="L1142" s="38" t="str">
        <f t="shared" si="200"/>
        <v>BEivFirRis</v>
      </c>
      <c r="M1142" s="38" t="str">
        <f t="shared" si="206"/>
        <v>Risicoreserve</v>
      </c>
      <c r="N1142" s="38" t="str">
        <f t="shared" si="201"/>
        <v>BEivFirRisOvm</v>
      </c>
      <c r="O1142" s="38" t="str">
        <f t="shared" si="207"/>
        <v>Overige mutaties risicoreserve</v>
      </c>
      <c r="V1142" s="37" t="str">
        <f t="shared" si="202"/>
        <v/>
      </c>
    </row>
    <row r="1143" spans="1:22" x14ac:dyDescent="0.25">
      <c r="A1143" s="49" t="s">
        <v>2400</v>
      </c>
      <c r="B1143" s="50" t="s">
        <v>2401</v>
      </c>
      <c r="C1143" s="49" t="s">
        <v>2402</v>
      </c>
      <c r="D1143" s="61" t="s">
        <v>24</v>
      </c>
      <c r="E1143" s="62">
        <v>4</v>
      </c>
      <c r="F1143" s="38" t="str">
        <f t="shared" si="197"/>
        <v>B</v>
      </c>
      <c r="G1143" s="38" t="str">
        <f t="shared" si="203"/>
        <v>Balans</v>
      </c>
      <c r="H1143" s="38" t="str">
        <f t="shared" si="198"/>
        <v>BEiv</v>
      </c>
      <c r="I1143" s="38" t="str">
        <f t="shared" si="204"/>
        <v>EIGEN VERMOGEN</v>
      </c>
      <c r="J1143" s="38" t="str">
        <f t="shared" si="199"/>
        <v>BEivFir</v>
      </c>
      <c r="K1143" s="38" t="str">
        <f t="shared" si="205"/>
        <v>Fiscale reserves</v>
      </c>
      <c r="L1143" s="38" t="str">
        <f t="shared" si="200"/>
        <v>BEivFirTer</v>
      </c>
      <c r="M1143" s="38" t="str">
        <f t="shared" si="206"/>
        <v>Terugkeerreserve</v>
      </c>
      <c r="N1143" s="38" t="str">
        <f t="shared" si="201"/>
        <v/>
      </c>
      <c r="O1143" s="38" t="str">
        <f t="shared" si="207"/>
        <v/>
      </c>
      <c r="V1143" s="37" t="str">
        <f t="shared" si="202"/>
        <v/>
      </c>
    </row>
    <row r="1144" spans="1:22" x14ac:dyDescent="0.25">
      <c r="A1144" s="54" t="s">
        <v>2403</v>
      </c>
      <c r="B1144" s="55">
        <v>510080.01</v>
      </c>
      <c r="C1144" s="54" t="s">
        <v>2404</v>
      </c>
      <c r="D1144" s="56" t="s">
        <v>24</v>
      </c>
      <c r="E1144" s="57">
        <v>5</v>
      </c>
      <c r="F1144" s="38" t="str">
        <f t="shared" si="197"/>
        <v>B</v>
      </c>
      <c r="G1144" s="38" t="str">
        <f t="shared" si="203"/>
        <v>Balans</v>
      </c>
      <c r="H1144" s="38" t="str">
        <f t="shared" si="198"/>
        <v>BEiv</v>
      </c>
      <c r="I1144" s="38" t="str">
        <f t="shared" si="204"/>
        <v>EIGEN VERMOGEN</v>
      </c>
      <c r="J1144" s="38" t="str">
        <f t="shared" si="199"/>
        <v>BEivFir</v>
      </c>
      <c r="K1144" s="38" t="str">
        <f t="shared" si="205"/>
        <v>Fiscale reserves</v>
      </c>
      <c r="L1144" s="38" t="str">
        <f t="shared" si="200"/>
        <v>BEivFirTer</v>
      </c>
      <c r="M1144" s="38" t="str">
        <f t="shared" si="206"/>
        <v>Terugkeerreserve</v>
      </c>
      <c r="N1144" s="38" t="str">
        <f t="shared" si="201"/>
        <v>BEivFirTerBeg</v>
      </c>
      <c r="O1144" s="38" t="str">
        <f t="shared" si="207"/>
        <v>Beginbalans terugkeerreserve</v>
      </c>
      <c r="V1144" s="37" t="str">
        <f t="shared" si="202"/>
        <v/>
      </c>
    </row>
    <row r="1145" spans="1:22" x14ac:dyDescent="0.25">
      <c r="A1145" s="73" t="s">
        <v>2405</v>
      </c>
      <c r="B1145" s="55">
        <v>510080.02</v>
      </c>
      <c r="C1145" s="73" t="s">
        <v>2406</v>
      </c>
      <c r="D1145" s="74" t="s">
        <v>24</v>
      </c>
      <c r="E1145" s="73">
        <v>5</v>
      </c>
      <c r="F1145" s="38" t="str">
        <f t="shared" si="197"/>
        <v>B</v>
      </c>
      <c r="G1145" s="38" t="str">
        <f t="shared" si="203"/>
        <v>Balans</v>
      </c>
      <c r="H1145" s="38" t="str">
        <f t="shared" si="198"/>
        <v>BEiv</v>
      </c>
      <c r="I1145" s="38" t="str">
        <f t="shared" si="204"/>
        <v>EIGEN VERMOGEN</v>
      </c>
      <c r="J1145" s="38" t="str">
        <f t="shared" si="199"/>
        <v>BEivFir</v>
      </c>
      <c r="K1145" s="38" t="str">
        <f t="shared" si="205"/>
        <v>Fiscale reserves</v>
      </c>
      <c r="L1145" s="38" t="str">
        <f t="shared" si="200"/>
        <v>BEivFirTer</v>
      </c>
      <c r="M1145" s="38" t="str">
        <f t="shared" si="206"/>
        <v>Terugkeerreserve</v>
      </c>
      <c r="N1145" s="38" t="str">
        <f t="shared" si="201"/>
        <v>BEivFirTerDot</v>
      </c>
      <c r="O1145" s="38" t="str">
        <f t="shared" si="207"/>
        <v>Dotatie terugkeerreserve</v>
      </c>
      <c r="V1145" s="37" t="str">
        <f t="shared" si="202"/>
        <v/>
      </c>
    </row>
    <row r="1146" spans="1:22" x14ac:dyDescent="0.25">
      <c r="A1146" s="73" t="s">
        <v>2407</v>
      </c>
      <c r="B1146" s="55">
        <v>510080.03</v>
      </c>
      <c r="C1146" s="73" t="s">
        <v>2408</v>
      </c>
      <c r="D1146" s="74" t="s">
        <v>10</v>
      </c>
      <c r="E1146" s="73">
        <v>5</v>
      </c>
      <c r="F1146" s="38" t="str">
        <f t="shared" si="197"/>
        <v>B</v>
      </c>
      <c r="G1146" s="38" t="str">
        <f t="shared" si="203"/>
        <v>Balans</v>
      </c>
      <c r="H1146" s="38" t="str">
        <f t="shared" si="198"/>
        <v>BEiv</v>
      </c>
      <c r="I1146" s="38" t="str">
        <f t="shared" si="204"/>
        <v>EIGEN VERMOGEN</v>
      </c>
      <c r="J1146" s="38" t="str">
        <f t="shared" si="199"/>
        <v>BEivFir</v>
      </c>
      <c r="K1146" s="38" t="str">
        <f t="shared" si="205"/>
        <v>Fiscale reserves</v>
      </c>
      <c r="L1146" s="38" t="str">
        <f t="shared" si="200"/>
        <v>BEivFirTer</v>
      </c>
      <c r="M1146" s="38" t="str">
        <f t="shared" si="206"/>
        <v>Terugkeerreserve</v>
      </c>
      <c r="N1146" s="38" t="str">
        <f t="shared" si="201"/>
        <v>BEivFirTerAaw</v>
      </c>
      <c r="O1146" s="38" t="str">
        <f t="shared" si="207"/>
        <v>Aanwending terugkeerreserve</v>
      </c>
      <c r="V1146" s="37" t="str">
        <f t="shared" si="202"/>
        <v/>
      </c>
    </row>
    <row r="1147" spans="1:22" x14ac:dyDescent="0.25">
      <c r="A1147" s="73" t="s">
        <v>2409</v>
      </c>
      <c r="B1147" s="55">
        <v>510080.04</v>
      </c>
      <c r="C1147" s="73" t="s">
        <v>2410</v>
      </c>
      <c r="D1147" s="74" t="s">
        <v>10</v>
      </c>
      <c r="E1147" s="73">
        <v>5</v>
      </c>
      <c r="F1147" s="38" t="str">
        <f t="shared" si="197"/>
        <v>B</v>
      </c>
      <c r="G1147" s="38" t="str">
        <f t="shared" si="203"/>
        <v>Balans</v>
      </c>
      <c r="H1147" s="38" t="str">
        <f t="shared" si="198"/>
        <v>BEiv</v>
      </c>
      <c r="I1147" s="38" t="str">
        <f t="shared" si="204"/>
        <v>EIGEN VERMOGEN</v>
      </c>
      <c r="J1147" s="38" t="str">
        <f t="shared" si="199"/>
        <v>BEivFir</v>
      </c>
      <c r="K1147" s="38" t="str">
        <f t="shared" si="205"/>
        <v>Fiscale reserves</v>
      </c>
      <c r="L1147" s="38" t="str">
        <f t="shared" si="200"/>
        <v>BEivFirTer</v>
      </c>
      <c r="M1147" s="38" t="str">
        <f t="shared" si="206"/>
        <v>Terugkeerreserve</v>
      </c>
      <c r="N1147" s="38" t="str">
        <f t="shared" si="201"/>
        <v>BEivFirTerVri</v>
      </c>
      <c r="O1147" s="38" t="str">
        <f t="shared" si="207"/>
        <v>Vrijval terugkeerreserve</v>
      </c>
      <c r="V1147" s="37" t="str">
        <f t="shared" si="202"/>
        <v/>
      </c>
    </row>
    <row r="1148" spans="1:22" x14ac:dyDescent="0.25">
      <c r="A1148" s="73" t="s">
        <v>2411</v>
      </c>
      <c r="B1148" s="55">
        <v>510080.05</v>
      </c>
      <c r="C1148" s="73" t="s">
        <v>2412</v>
      </c>
      <c r="D1148" s="74" t="s">
        <v>24</v>
      </c>
      <c r="E1148" s="73">
        <v>5</v>
      </c>
      <c r="F1148" s="38" t="str">
        <f t="shared" si="197"/>
        <v>B</v>
      </c>
      <c r="G1148" s="38" t="str">
        <f t="shared" si="203"/>
        <v>Balans</v>
      </c>
      <c r="H1148" s="38" t="str">
        <f t="shared" si="198"/>
        <v>BEiv</v>
      </c>
      <c r="I1148" s="38" t="str">
        <f t="shared" si="204"/>
        <v>EIGEN VERMOGEN</v>
      </c>
      <c r="J1148" s="38" t="str">
        <f t="shared" si="199"/>
        <v>BEivFir</v>
      </c>
      <c r="K1148" s="38" t="str">
        <f t="shared" si="205"/>
        <v>Fiscale reserves</v>
      </c>
      <c r="L1148" s="38" t="str">
        <f t="shared" si="200"/>
        <v>BEivFirTer</v>
      </c>
      <c r="M1148" s="38" t="str">
        <f t="shared" si="206"/>
        <v>Terugkeerreserve</v>
      </c>
      <c r="N1148" s="38" t="str">
        <f t="shared" si="201"/>
        <v>BEivFirTerOve</v>
      </c>
      <c r="O1148" s="38" t="str">
        <f t="shared" si="207"/>
        <v>Overboekingen terugkeerreserve</v>
      </c>
      <c r="V1148" s="37" t="str">
        <f t="shared" si="202"/>
        <v/>
      </c>
    </row>
    <row r="1149" spans="1:22" x14ac:dyDescent="0.25">
      <c r="A1149" s="73" t="s">
        <v>2413</v>
      </c>
      <c r="B1149" s="55">
        <v>510080.06</v>
      </c>
      <c r="C1149" s="73" t="s">
        <v>2414</v>
      </c>
      <c r="D1149" s="74" t="s">
        <v>24</v>
      </c>
      <c r="E1149" s="73">
        <v>5</v>
      </c>
      <c r="F1149" s="38" t="str">
        <f t="shared" si="197"/>
        <v>B</v>
      </c>
      <c r="G1149" s="38" t="str">
        <f t="shared" si="203"/>
        <v>Balans</v>
      </c>
      <c r="H1149" s="38" t="str">
        <f t="shared" si="198"/>
        <v>BEiv</v>
      </c>
      <c r="I1149" s="38" t="str">
        <f t="shared" si="204"/>
        <v>EIGEN VERMOGEN</v>
      </c>
      <c r="J1149" s="38" t="str">
        <f t="shared" si="199"/>
        <v>BEivFir</v>
      </c>
      <c r="K1149" s="38" t="str">
        <f t="shared" si="205"/>
        <v>Fiscale reserves</v>
      </c>
      <c r="L1149" s="38" t="str">
        <f t="shared" si="200"/>
        <v>BEivFirTer</v>
      </c>
      <c r="M1149" s="38" t="str">
        <f t="shared" si="206"/>
        <v>Terugkeerreserve</v>
      </c>
      <c r="N1149" s="38" t="str">
        <f t="shared" si="201"/>
        <v>BEivFirTerVal</v>
      </c>
      <c r="O1149" s="38" t="str">
        <f t="shared" si="207"/>
        <v>Valutaomrekeningsverschillen terugkeerreserve</v>
      </c>
      <c r="V1149" s="37" t="str">
        <f t="shared" si="202"/>
        <v/>
      </c>
    </row>
    <row r="1150" spans="1:22" x14ac:dyDescent="0.25">
      <c r="A1150" s="73" t="s">
        <v>2415</v>
      </c>
      <c r="B1150" s="55">
        <v>510080.07</v>
      </c>
      <c r="C1150" s="73" t="s">
        <v>2416</v>
      </c>
      <c r="D1150" s="74" t="s">
        <v>24</v>
      </c>
      <c r="E1150" s="73">
        <v>5</v>
      </c>
      <c r="F1150" s="38" t="str">
        <f t="shared" si="197"/>
        <v>B</v>
      </c>
      <c r="G1150" s="38" t="str">
        <f t="shared" si="203"/>
        <v>Balans</v>
      </c>
      <c r="H1150" s="38" t="str">
        <f t="shared" si="198"/>
        <v>BEiv</v>
      </c>
      <c r="I1150" s="38" t="str">
        <f t="shared" si="204"/>
        <v>EIGEN VERMOGEN</v>
      </c>
      <c r="J1150" s="38" t="str">
        <f t="shared" si="199"/>
        <v>BEivFir</v>
      </c>
      <c r="K1150" s="38" t="str">
        <f t="shared" si="205"/>
        <v>Fiscale reserves</v>
      </c>
      <c r="L1150" s="38" t="str">
        <f t="shared" si="200"/>
        <v>BEivFirTer</v>
      </c>
      <c r="M1150" s="38" t="str">
        <f t="shared" si="206"/>
        <v>Terugkeerreserve</v>
      </c>
      <c r="N1150" s="38" t="str">
        <f t="shared" si="201"/>
        <v>BEivFirTerOvm</v>
      </c>
      <c r="O1150" s="38" t="str">
        <f t="shared" si="207"/>
        <v>Overige mutaties terugkeerreserve</v>
      </c>
      <c r="V1150" s="37" t="str">
        <f t="shared" si="202"/>
        <v/>
      </c>
    </row>
    <row r="1151" spans="1:22" x14ac:dyDescent="0.25">
      <c r="A1151" s="49" t="s">
        <v>2417</v>
      </c>
      <c r="B1151" s="50" t="s">
        <v>2418</v>
      </c>
      <c r="C1151" s="49" t="s">
        <v>2419</v>
      </c>
      <c r="D1151" s="61" t="s">
        <v>24</v>
      </c>
      <c r="E1151" s="62">
        <v>4</v>
      </c>
      <c r="F1151" s="38" t="str">
        <f t="shared" si="197"/>
        <v>B</v>
      </c>
      <c r="G1151" s="38" t="str">
        <f t="shared" si="203"/>
        <v>Balans</v>
      </c>
      <c r="H1151" s="38" t="str">
        <f t="shared" si="198"/>
        <v>BEiv</v>
      </c>
      <c r="I1151" s="38" t="str">
        <f t="shared" si="204"/>
        <v>EIGEN VERMOGEN</v>
      </c>
      <c r="J1151" s="38" t="str">
        <f t="shared" si="199"/>
        <v>BEivFir</v>
      </c>
      <c r="K1151" s="38" t="str">
        <f t="shared" si="205"/>
        <v>Fiscale reserves</v>
      </c>
      <c r="L1151" s="38" t="str">
        <f t="shared" si="200"/>
        <v>BEivFirOfr</v>
      </c>
      <c r="M1151" s="38" t="str">
        <f t="shared" si="206"/>
        <v>Overige fiscale reserves</v>
      </c>
      <c r="N1151" s="38" t="str">
        <f t="shared" si="201"/>
        <v/>
      </c>
      <c r="O1151" s="38" t="str">
        <f t="shared" si="207"/>
        <v/>
      </c>
      <c r="V1151" s="37" t="str">
        <f t="shared" si="202"/>
        <v/>
      </c>
    </row>
    <row r="1152" spans="1:22" x14ac:dyDescent="0.25">
      <c r="A1152" s="54" t="s">
        <v>2420</v>
      </c>
      <c r="B1152" s="55">
        <v>510090.01</v>
      </c>
      <c r="C1152" s="54" t="s">
        <v>2421</v>
      </c>
      <c r="D1152" s="56" t="s">
        <v>24</v>
      </c>
      <c r="E1152" s="57">
        <v>5</v>
      </c>
      <c r="F1152" s="38" t="str">
        <f t="shared" si="197"/>
        <v>B</v>
      </c>
      <c r="G1152" s="38" t="str">
        <f t="shared" si="203"/>
        <v>Balans</v>
      </c>
      <c r="H1152" s="38" t="str">
        <f t="shared" si="198"/>
        <v>BEiv</v>
      </c>
      <c r="I1152" s="38" t="str">
        <f t="shared" si="204"/>
        <v>EIGEN VERMOGEN</v>
      </c>
      <c r="J1152" s="38" t="str">
        <f t="shared" si="199"/>
        <v>BEivFir</v>
      </c>
      <c r="K1152" s="38" t="str">
        <f t="shared" si="205"/>
        <v>Fiscale reserves</v>
      </c>
      <c r="L1152" s="38" t="str">
        <f t="shared" si="200"/>
        <v>BEivFirOfr</v>
      </c>
      <c r="M1152" s="38" t="str">
        <f t="shared" si="206"/>
        <v>Overige fiscale reserves</v>
      </c>
      <c r="N1152" s="38" t="str">
        <f t="shared" si="201"/>
        <v>BEivFirOfrBeg</v>
      </c>
      <c r="O1152" s="38" t="str">
        <f t="shared" si="207"/>
        <v>Beginbalans overige fiscale reserves</v>
      </c>
      <c r="V1152" s="37" t="str">
        <f t="shared" si="202"/>
        <v/>
      </c>
    </row>
    <row r="1153" spans="1:23" x14ac:dyDescent="0.25">
      <c r="A1153" s="73" t="s">
        <v>2422</v>
      </c>
      <c r="B1153" s="55">
        <v>510090.02</v>
      </c>
      <c r="C1153" s="73" t="s">
        <v>2423</v>
      </c>
      <c r="D1153" s="74" t="s">
        <v>24</v>
      </c>
      <c r="E1153" s="73">
        <v>5</v>
      </c>
      <c r="F1153" s="38" t="str">
        <f t="shared" si="197"/>
        <v>B</v>
      </c>
      <c r="G1153" s="38" t="str">
        <f t="shared" si="203"/>
        <v>Balans</v>
      </c>
      <c r="H1153" s="38" t="str">
        <f t="shared" si="198"/>
        <v>BEiv</v>
      </c>
      <c r="I1153" s="38" t="str">
        <f t="shared" si="204"/>
        <v>EIGEN VERMOGEN</v>
      </c>
      <c r="J1153" s="38" t="str">
        <f t="shared" si="199"/>
        <v>BEivFir</v>
      </c>
      <c r="K1153" s="38" t="str">
        <f t="shared" si="205"/>
        <v>Fiscale reserves</v>
      </c>
      <c r="L1153" s="38" t="str">
        <f t="shared" si="200"/>
        <v>BEivFirOfr</v>
      </c>
      <c r="M1153" s="38" t="str">
        <f t="shared" si="206"/>
        <v>Overige fiscale reserves</v>
      </c>
      <c r="N1153" s="38" t="str">
        <f t="shared" si="201"/>
        <v>BEivFirOfrDot</v>
      </c>
      <c r="O1153" s="38" t="str">
        <f t="shared" si="207"/>
        <v>Dotatie overige fiscale reserves</v>
      </c>
      <c r="V1153" s="37" t="str">
        <f t="shared" si="202"/>
        <v/>
      </c>
    </row>
    <row r="1154" spans="1:23" x14ac:dyDescent="0.25">
      <c r="A1154" s="73" t="s">
        <v>2424</v>
      </c>
      <c r="B1154" s="55">
        <v>510090.03</v>
      </c>
      <c r="C1154" s="73" t="s">
        <v>2425</v>
      </c>
      <c r="D1154" s="74" t="s">
        <v>10</v>
      </c>
      <c r="E1154" s="73">
        <v>5</v>
      </c>
      <c r="F1154" s="38" t="str">
        <f t="shared" si="197"/>
        <v>B</v>
      </c>
      <c r="G1154" s="38" t="str">
        <f t="shared" si="203"/>
        <v>Balans</v>
      </c>
      <c r="H1154" s="38" t="str">
        <f t="shared" si="198"/>
        <v>BEiv</v>
      </c>
      <c r="I1154" s="38" t="str">
        <f t="shared" si="204"/>
        <v>EIGEN VERMOGEN</v>
      </c>
      <c r="J1154" s="38" t="str">
        <f t="shared" si="199"/>
        <v>BEivFir</v>
      </c>
      <c r="K1154" s="38" t="str">
        <f t="shared" si="205"/>
        <v>Fiscale reserves</v>
      </c>
      <c r="L1154" s="38" t="str">
        <f t="shared" si="200"/>
        <v>BEivFirOfr</v>
      </c>
      <c r="M1154" s="38" t="str">
        <f t="shared" si="206"/>
        <v>Overige fiscale reserves</v>
      </c>
      <c r="N1154" s="38" t="str">
        <f t="shared" si="201"/>
        <v>BEivFirOfrAaw</v>
      </c>
      <c r="O1154" s="38" t="str">
        <f t="shared" si="207"/>
        <v>Aanwending overige fiscale reserves</v>
      </c>
      <c r="V1154" s="37" t="str">
        <f t="shared" si="202"/>
        <v/>
      </c>
    </row>
    <row r="1155" spans="1:23" x14ac:dyDescent="0.25">
      <c r="A1155" s="73" t="s">
        <v>2426</v>
      </c>
      <c r="B1155" s="55">
        <v>510090.04</v>
      </c>
      <c r="C1155" s="73" t="s">
        <v>2427</v>
      </c>
      <c r="D1155" s="74" t="s">
        <v>10</v>
      </c>
      <c r="E1155" s="73">
        <v>5</v>
      </c>
      <c r="F1155" s="38" t="str">
        <f t="shared" si="197"/>
        <v>B</v>
      </c>
      <c r="G1155" s="38" t="str">
        <f t="shared" si="203"/>
        <v>Balans</v>
      </c>
      <c r="H1155" s="38" t="str">
        <f t="shared" si="198"/>
        <v>BEiv</v>
      </c>
      <c r="I1155" s="38" t="str">
        <f t="shared" si="204"/>
        <v>EIGEN VERMOGEN</v>
      </c>
      <c r="J1155" s="38" t="str">
        <f t="shared" si="199"/>
        <v>BEivFir</v>
      </c>
      <c r="K1155" s="38" t="str">
        <f t="shared" si="205"/>
        <v>Fiscale reserves</v>
      </c>
      <c r="L1155" s="38" t="str">
        <f t="shared" si="200"/>
        <v>BEivFirOfr</v>
      </c>
      <c r="M1155" s="38" t="str">
        <f t="shared" si="206"/>
        <v>Overige fiscale reserves</v>
      </c>
      <c r="N1155" s="38" t="str">
        <f t="shared" si="201"/>
        <v>BEivFirOfrVri</v>
      </c>
      <c r="O1155" s="38" t="str">
        <f t="shared" si="207"/>
        <v>Vrijval overige fiscale reserves</v>
      </c>
      <c r="V1155" s="37" t="str">
        <f t="shared" si="202"/>
        <v/>
      </c>
    </row>
    <row r="1156" spans="1:23" x14ac:dyDescent="0.25">
      <c r="A1156" s="73" t="s">
        <v>2428</v>
      </c>
      <c r="B1156" s="55">
        <v>510090.05</v>
      </c>
      <c r="C1156" s="73" t="s">
        <v>2429</v>
      </c>
      <c r="D1156" s="74" t="s">
        <v>24</v>
      </c>
      <c r="E1156" s="73">
        <v>5</v>
      </c>
      <c r="F1156" s="38" t="str">
        <f t="shared" si="197"/>
        <v>B</v>
      </c>
      <c r="G1156" s="38" t="str">
        <f t="shared" si="203"/>
        <v>Balans</v>
      </c>
      <c r="H1156" s="38" t="str">
        <f t="shared" si="198"/>
        <v>BEiv</v>
      </c>
      <c r="I1156" s="38" t="str">
        <f t="shared" si="204"/>
        <v>EIGEN VERMOGEN</v>
      </c>
      <c r="J1156" s="38" t="str">
        <f t="shared" si="199"/>
        <v>BEivFir</v>
      </c>
      <c r="K1156" s="38" t="str">
        <f t="shared" si="205"/>
        <v>Fiscale reserves</v>
      </c>
      <c r="L1156" s="38" t="str">
        <f t="shared" si="200"/>
        <v>BEivFirOfr</v>
      </c>
      <c r="M1156" s="38" t="str">
        <f t="shared" si="206"/>
        <v>Overige fiscale reserves</v>
      </c>
      <c r="N1156" s="38" t="str">
        <f t="shared" si="201"/>
        <v>BEivFirOfrOve</v>
      </c>
      <c r="O1156" s="38" t="str">
        <f t="shared" si="207"/>
        <v>Overboekingen overige fiscale reserves</v>
      </c>
      <c r="V1156" s="37" t="str">
        <f t="shared" si="202"/>
        <v/>
      </c>
    </row>
    <row r="1157" spans="1:23" x14ac:dyDescent="0.25">
      <c r="A1157" s="73" t="s">
        <v>2430</v>
      </c>
      <c r="B1157" s="55">
        <v>510090.06</v>
      </c>
      <c r="C1157" s="73" t="s">
        <v>2431</v>
      </c>
      <c r="D1157" s="74" t="s">
        <v>24</v>
      </c>
      <c r="E1157" s="73">
        <v>5</v>
      </c>
      <c r="F1157" s="38" t="str">
        <f t="shared" si="197"/>
        <v>B</v>
      </c>
      <c r="G1157" s="38" t="str">
        <f t="shared" si="203"/>
        <v>Balans</v>
      </c>
      <c r="H1157" s="38" t="str">
        <f t="shared" si="198"/>
        <v>BEiv</v>
      </c>
      <c r="I1157" s="38" t="str">
        <f t="shared" si="204"/>
        <v>EIGEN VERMOGEN</v>
      </c>
      <c r="J1157" s="38" t="str">
        <f t="shared" si="199"/>
        <v>BEivFir</v>
      </c>
      <c r="K1157" s="38" t="str">
        <f t="shared" si="205"/>
        <v>Fiscale reserves</v>
      </c>
      <c r="L1157" s="38" t="str">
        <f t="shared" si="200"/>
        <v>BEivFirOfr</v>
      </c>
      <c r="M1157" s="38" t="str">
        <f t="shared" si="206"/>
        <v>Overige fiscale reserves</v>
      </c>
      <c r="N1157" s="38" t="str">
        <f t="shared" si="201"/>
        <v>BEivFirOfrVal</v>
      </c>
      <c r="O1157" s="38" t="str">
        <f t="shared" si="207"/>
        <v>Valutaomrekeningsverschillen overige fiscale reserves</v>
      </c>
      <c r="V1157" s="37" t="str">
        <f t="shared" si="202"/>
        <v/>
      </c>
    </row>
    <row r="1158" spans="1:23" ht="16.5" thickBot="1" x14ac:dyDescent="0.3">
      <c r="A1158" s="73" t="s">
        <v>2432</v>
      </c>
      <c r="B1158" s="55">
        <v>510090.07</v>
      </c>
      <c r="C1158" s="73" t="s">
        <v>2433</v>
      </c>
      <c r="D1158" s="74" t="s">
        <v>24</v>
      </c>
      <c r="E1158" s="73">
        <v>5</v>
      </c>
      <c r="F1158" s="38" t="str">
        <f t="shared" si="197"/>
        <v>B</v>
      </c>
      <c r="G1158" s="38" t="str">
        <f t="shared" si="203"/>
        <v>Balans</v>
      </c>
      <c r="H1158" s="38" t="str">
        <f t="shared" si="198"/>
        <v>BEiv</v>
      </c>
      <c r="I1158" s="38" t="str">
        <f t="shared" si="204"/>
        <v>EIGEN VERMOGEN</v>
      </c>
      <c r="J1158" s="38" t="str">
        <f t="shared" si="199"/>
        <v>BEivFir</v>
      </c>
      <c r="K1158" s="38" t="str">
        <f t="shared" si="205"/>
        <v>Fiscale reserves</v>
      </c>
      <c r="L1158" s="38" t="str">
        <f t="shared" si="200"/>
        <v>BEivFirOfr</v>
      </c>
      <c r="M1158" s="38" t="str">
        <f t="shared" si="206"/>
        <v>Overige fiscale reserves</v>
      </c>
      <c r="N1158" s="38" t="str">
        <f t="shared" si="201"/>
        <v>BEivFirOfrOvm</v>
      </c>
      <c r="O1158" s="38" t="str">
        <f t="shared" si="207"/>
        <v>Overige mutaties overige fiscale reserves</v>
      </c>
      <c r="V1158" s="37" t="str">
        <f t="shared" si="202"/>
        <v/>
      </c>
      <c r="W1158">
        <f>COUNTIF(V839:V1158,1)</f>
        <v>10</v>
      </c>
    </row>
    <row r="1159" spans="1:23" ht="17.25" thickTop="1" thickBot="1" x14ac:dyDescent="0.3">
      <c r="A1159" s="35" t="s">
        <v>2434</v>
      </c>
      <c r="B1159" s="36">
        <v>700000</v>
      </c>
      <c r="C1159" s="40" t="s">
        <v>2435</v>
      </c>
      <c r="D1159" s="41" t="s">
        <v>24</v>
      </c>
      <c r="E1159" s="42">
        <v>2</v>
      </c>
      <c r="F1159" s="38" t="str">
        <f t="shared" si="197"/>
        <v>B</v>
      </c>
      <c r="G1159" s="38" t="str">
        <f t="shared" si="203"/>
        <v>Balans</v>
      </c>
      <c r="H1159" s="38" t="str">
        <f t="shared" si="198"/>
        <v>BVrz</v>
      </c>
      <c r="I1159" s="38" t="str">
        <f t="shared" si="204"/>
        <v>VOORZIENINGEN</v>
      </c>
      <c r="J1159" s="38" t="str">
        <f t="shared" si="199"/>
        <v/>
      </c>
      <c r="K1159" s="38" t="str">
        <f t="shared" si="205"/>
        <v/>
      </c>
      <c r="L1159" s="38" t="str">
        <f t="shared" si="200"/>
        <v/>
      </c>
      <c r="M1159" s="38" t="str">
        <f t="shared" si="206"/>
        <v/>
      </c>
      <c r="N1159" s="38" t="str">
        <f t="shared" si="201"/>
        <v/>
      </c>
      <c r="O1159" s="38" t="str">
        <f t="shared" si="207"/>
        <v/>
      </c>
      <c r="V1159" s="37" t="str">
        <f t="shared" si="202"/>
        <v/>
      </c>
    </row>
    <row r="1160" spans="1:23" ht="16.5" thickTop="1" x14ac:dyDescent="0.25">
      <c r="A1160" s="43" t="s">
        <v>2436</v>
      </c>
      <c r="B1160" s="44" t="s">
        <v>2437</v>
      </c>
      <c r="C1160" s="67" t="s">
        <v>2438</v>
      </c>
      <c r="D1160" s="68" t="s">
        <v>24</v>
      </c>
      <c r="E1160" s="69">
        <v>3</v>
      </c>
      <c r="F1160" s="38" t="str">
        <f t="shared" ref="F1160:F1223" si="208">IF(LEN(A1160)&gt;=1,LEFT(A1160,1),"")</f>
        <v>B</v>
      </c>
      <c r="G1160" s="38" t="str">
        <f t="shared" si="203"/>
        <v>Balans</v>
      </c>
      <c r="H1160" s="38" t="str">
        <f t="shared" si="198"/>
        <v>BVrz</v>
      </c>
      <c r="I1160" s="38" t="str">
        <f t="shared" si="204"/>
        <v>VOORZIENINGEN</v>
      </c>
      <c r="J1160" s="38" t="str">
        <f t="shared" si="199"/>
        <v>BVrzVvp</v>
      </c>
      <c r="K1160" s="38" t="str">
        <f t="shared" si="205"/>
        <v>Voorziening voor pensioenen</v>
      </c>
      <c r="L1160" s="38" t="str">
        <f t="shared" si="200"/>
        <v/>
      </c>
      <c r="M1160" s="38" t="str">
        <f t="shared" si="206"/>
        <v/>
      </c>
      <c r="N1160" s="38" t="str">
        <f t="shared" si="201"/>
        <v/>
      </c>
      <c r="O1160" s="38" t="str">
        <f t="shared" si="207"/>
        <v/>
      </c>
      <c r="R1160" s="47">
        <v>1020</v>
      </c>
      <c r="S1160" s="48" t="s">
        <v>5705</v>
      </c>
      <c r="T1160" s="37">
        <v>65</v>
      </c>
      <c r="U1160" s="48" t="s">
        <v>5704</v>
      </c>
      <c r="V1160" s="37">
        <f t="shared" si="202"/>
        <v>1</v>
      </c>
    </row>
    <row r="1161" spans="1:23" x14ac:dyDescent="0.25">
      <c r="A1161" s="49" t="s">
        <v>2439</v>
      </c>
      <c r="B1161" s="50" t="s">
        <v>2440</v>
      </c>
      <c r="C1161" s="51" t="s">
        <v>2441</v>
      </c>
      <c r="D1161" s="52" t="s">
        <v>24</v>
      </c>
      <c r="E1161" s="53">
        <v>4</v>
      </c>
      <c r="F1161" s="38" t="str">
        <f t="shared" si="208"/>
        <v>B</v>
      </c>
      <c r="G1161" s="38" t="str">
        <f t="shared" si="203"/>
        <v>Balans</v>
      </c>
      <c r="H1161" s="38" t="str">
        <f t="shared" si="198"/>
        <v>BVrz</v>
      </c>
      <c r="I1161" s="38" t="str">
        <f t="shared" si="204"/>
        <v>VOORZIENINGEN</v>
      </c>
      <c r="J1161" s="38" t="str">
        <f t="shared" si="199"/>
        <v>BVrzVvp</v>
      </c>
      <c r="K1161" s="38" t="str">
        <f t="shared" si="205"/>
        <v>Voorziening voor pensioenen</v>
      </c>
      <c r="L1161" s="38" t="str">
        <f t="shared" si="200"/>
        <v>BVrzVvpVpd</v>
      </c>
      <c r="M1161" s="38" t="str">
        <f t="shared" si="206"/>
        <v>Voorziening voor pensioenen directie in eigen beheer</v>
      </c>
      <c r="N1161" s="38" t="str">
        <f t="shared" si="201"/>
        <v/>
      </c>
      <c r="O1161" s="38" t="str">
        <f t="shared" si="207"/>
        <v/>
      </c>
      <c r="V1161" s="37" t="str">
        <f t="shared" si="202"/>
        <v/>
      </c>
    </row>
    <row r="1162" spans="1:23" x14ac:dyDescent="0.25">
      <c r="A1162" s="54" t="s">
        <v>2442</v>
      </c>
      <c r="B1162" s="55">
        <v>701010.01</v>
      </c>
      <c r="C1162" s="54" t="s">
        <v>2443</v>
      </c>
      <c r="D1162" s="56" t="s">
        <v>24</v>
      </c>
      <c r="E1162" s="57">
        <v>5</v>
      </c>
      <c r="F1162" s="38" t="str">
        <f t="shared" si="208"/>
        <v>B</v>
      </c>
      <c r="G1162" s="38" t="str">
        <f t="shared" si="203"/>
        <v>Balans</v>
      </c>
      <c r="H1162" s="38" t="str">
        <f t="shared" si="198"/>
        <v>BVrz</v>
      </c>
      <c r="I1162" s="38" t="str">
        <f t="shared" si="204"/>
        <v>VOORZIENINGEN</v>
      </c>
      <c r="J1162" s="38" t="str">
        <f t="shared" si="199"/>
        <v>BVrzVvp</v>
      </c>
      <c r="K1162" s="38" t="str">
        <f t="shared" si="205"/>
        <v>Voorziening voor pensioenen</v>
      </c>
      <c r="L1162" s="38" t="str">
        <f t="shared" si="200"/>
        <v>BVrzVvpVpd</v>
      </c>
      <c r="M1162" s="38" t="str">
        <f t="shared" si="206"/>
        <v>Voorziening voor pensioenen directie in eigen beheer</v>
      </c>
      <c r="N1162" s="38" t="str">
        <f t="shared" si="201"/>
        <v>BVrzVvpVpdBeg</v>
      </c>
      <c r="O1162" s="38" t="str">
        <f t="shared" si="207"/>
        <v>Beginbalans voorziening voor pensioenen directie in eigen beheer</v>
      </c>
      <c r="V1162" s="37" t="str">
        <f t="shared" si="202"/>
        <v/>
      </c>
    </row>
    <row r="1163" spans="1:23" x14ac:dyDescent="0.25">
      <c r="A1163" s="54" t="s">
        <v>2444</v>
      </c>
      <c r="B1163" s="55">
        <v>701010.02</v>
      </c>
      <c r="C1163" s="54" t="s">
        <v>2445</v>
      </c>
      <c r="D1163" s="56" t="s">
        <v>24</v>
      </c>
      <c r="E1163" s="57">
        <v>5</v>
      </c>
      <c r="F1163" s="38" t="str">
        <f t="shared" si="208"/>
        <v>B</v>
      </c>
      <c r="G1163" s="38" t="str">
        <f t="shared" si="203"/>
        <v>Balans</v>
      </c>
      <c r="H1163" s="38" t="str">
        <f t="shared" si="198"/>
        <v>BVrz</v>
      </c>
      <c r="I1163" s="38" t="str">
        <f t="shared" si="204"/>
        <v>VOORZIENINGEN</v>
      </c>
      <c r="J1163" s="38" t="str">
        <f t="shared" si="199"/>
        <v>BVrzVvp</v>
      </c>
      <c r="K1163" s="38" t="str">
        <f t="shared" si="205"/>
        <v>Voorziening voor pensioenen</v>
      </c>
      <c r="L1163" s="38" t="str">
        <f t="shared" si="200"/>
        <v>BVrzVvpVpd</v>
      </c>
      <c r="M1163" s="38" t="str">
        <f t="shared" si="206"/>
        <v>Voorziening voor pensioenen directie in eigen beheer</v>
      </c>
      <c r="N1163" s="38" t="str">
        <f t="shared" si="201"/>
        <v>BVrzVvpVpdToe</v>
      </c>
      <c r="O1163" s="38" t="str">
        <f t="shared" si="207"/>
        <v>Toename voorziening voor pensioenen directie in eigen beheer</v>
      </c>
      <c r="V1163" s="37" t="str">
        <f t="shared" si="202"/>
        <v/>
      </c>
    </row>
    <row r="1164" spans="1:23" x14ac:dyDescent="0.25">
      <c r="A1164" s="54" t="s">
        <v>2446</v>
      </c>
      <c r="B1164" s="55">
        <v>701010.03</v>
      </c>
      <c r="C1164" s="54" t="s">
        <v>2447</v>
      </c>
      <c r="D1164" s="56" t="s">
        <v>10</v>
      </c>
      <c r="E1164" s="57">
        <v>5</v>
      </c>
      <c r="F1164" s="38" t="str">
        <f t="shared" si="208"/>
        <v>B</v>
      </c>
      <c r="G1164" s="38" t="str">
        <f t="shared" si="203"/>
        <v>Balans</v>
      </c>
      <c r="H1164" s="38" t="str">
        <f t="shared" si="198"/>
        <v>BVrz</v>
      </c>
      <c r="I1164" s="38" t="str">
        <f t="shared" si="204"/>
        <v>VOORZIENINGEN</v>
      </c>
      <c r="J1164" s="38" t="str">
        <f t="shared" si="199"/>
        <v>BVrzVvp</v>
      </c>
      <c r="K1164" s="38" t="str">
        <f t="shared" si="205"/>
        <v>Voorziening voor pensioenen</v>
      </c>
      <c r="L1164" s="38" t="str">
        <f t="shared" si="200"/>
        <v>BVrzVvpVpd</v>
      </c>
      <c r="M1164" s="38" t="str">
        <f t="shared" si="206"/>
        <v>Voorziening voor pensioenen directie in eigen beheer</v>
      </c>
      <c r="N1164" s="38" t="str">
        <f t="shared" si="201"/>
        <v>BVrzVvpVpdOnt</v>
      </c>
      <c r="O1164" s="38" t="str">
        <f t="shared" si="207"/>
        <v>Onttrekking voorziening voor pensioenen directie in eigen beheer</v>
      </c>
      <c r="V1164" s="37" t="str">
        <f t="shared" si="202"/>
        <v/>
      </c>
    </row>
    <row r="1165" spans="1:23" x14ac:dyDescent="0.25">
      <c r="A1165" s="54" t="s">
        <v>2448</v>
      </c>
      <c r="B1165" s="55">
        <v>701010.04</v>
      </c>
      <c r="C1165" s="54" t="s">
        <v>2449</v>
      </c>
      <c r="D1165" s="56" t="s">
        <v>10</v>
      </c>
      <c r="E1165" s="57">
        <v>5</v>
      </c>
      <c r="F1165" s="38" t="str">
        <f t="shared" si="208"/>
        <v>B</v>
      </c>
      <c r="G1165" s="38" t="str">
        <f t="shared" si="203"/>
        <v>Balans</v>
      </c>
      <c r="H1165" s="38" t="str">
        <f t="shared" si="198"/>
        <v>BVrz</v>
      </c>
      <c r="I1165" s="38" t="str">
        <f t="shared" si="204"/>
        <v>VOORZIENINGEN</v>
      </c>
      <c r="J1165" s="38" t="str">
        <f t="shared" si="199"/>
        <v>BVrzVvp</v>
      </c>
      <c r="K1165" s="38" t="str">
        <f t="shared" si="205"/>
        <v>Voorziening voor pensioenen</v>
      </c>
      <c r="L1165" s="38" t="str">
        <f t="shared" si="200"/>
        <v>BVrzVvpVpd</v>
      </c>
      <c r="M1165" s="38" t="str">
        <f t="shared" si="206"/>
        <v>Voorziening voor pensioenen directie in eigen beheer</v>
      </c>
      <c r="N1165" s="38" t="str">
        <f t="shared" si="201"/>
        <v>BVrzVvpVpdVri</v>
      </c>
      <c r="O1165" s="38" t="str">
        <f t="shared" si="207"/>
        <v>Vrijval voorziening voor pensioenen directie in eigen beheer</v>
      </c>
      <c r="V1165" s="37" t="str">
        <f t="shared" si="202"/>
        <v/>
      </c>
    </row>
    <row r="1166" spans="1:23" x14ac:dyDescent="0.25">
      <c r="A1166" s="54" t="s">
        <v>2450</v>
      </c>
      <c r="B1166" s="55">
        <v>701010.05</v>
      </c>
      <c r="C1166" s="58" t="s">
        <v>2451</v>
      </c>
      <c r="D1166" s="59" t="s">
        <v>24</v>
      </c>
      <c r="E1166" s="60">
        <v>5</v>
      </c>
      <c r="F1166" s="38" t="str">
        <f t="shared" si="208"/>
        <v>B</v>
      </c>
      <c r="G1166" s="38" t="str">
        <f t="shared" si="203"/>
        <v>Balans</v>
      </c>
      <c r="H1166" s="38" t="str">
        <f t="shared" ref="H1166:H1229" si="209">IF(LEN(A1166)&gt;=4,LEFT(A1166,4),"")</f>
        <v>BVrz</v>
      </c>
      <c r="I1166" s="38" t="str">
        <f t="shared" si="204"/>
        <v>VOORZIENINGEN</v>
      </c>
      <c r="J1166" s="38" t="str">
        <f t="shared" ref="J1166:J1229" si="210">IF(LEN(A1166)&gt;=7,LEFT(A1166,7),"")</f>
        <v>BVrzVvp</v>
      </c>
      <c r="K1166" s="38" t="str">
        <f t="shared" si="205"/>
        <v>Voorziening voor pensioenen</v>
      </c>
      <c r="L1166" s="38" t="str">
        <f t="shared" ref="L1166:L1229" si="211">IF(LEN(A1166)&gt;=10,LEFT(A1166,10),"")</f>
        <v>BVrzVvpVpd</v>
      </c>
      <c r="M1166" s="38" t="str">
        <f t="shared" si="206"/>
        <v>Voorziening voor pensioenen directie in eigen beheer</v>
      </c>
      <c r="N1166" s="38" t="str">
        <f t="shared" ref="N1166:N1229" si="212">IF(LEN(A1166)&gt;=13,LEFT(A1166,13),"")</f>
        <v>BVrzVvpVpdOmv</v>
      </c>
      <c r="O1166" s="38" t="str">
        <f t="shared" si="207"/>
        <v>Omrekeningsverschillen voorziening voor pensioenen directie in eigen beheer</v>
      </c>
      <c r="V1166" s="37" t="str">
        <f t="shared" si="202"/>
        <v/>
      </c>
    </row>
    <row r="1167" spans="1:23" x14ac:dyDescent="0.25">
      <c r="A1167" s="54" t="s">
        <v>2452</v>
      </c>
      <c r="B1167" s="55">
        <v>701010.06</v>
      </c>
      <c r="C1167" s="54" t="s">
        <v>2453</v>
      </c>
      <c r="D1167" s="56" t="s">
        <v>24</v>
      </c>
      <c r="E1167" s="57">
        <v>5</v>
      </c>
      <c r="F1167" s="38" t="str">
        <f t="shared" si="208"/>
        <v>B</v>
      </c>
      <c r="G1167" s="38" t="str">
        <f t="shared" si="203"/>
        <v>Balans</v>
      </c>
      <c r="H1167" s="38" t="str">
        <f t="shared" si="209"/>
        <v>BVrz</v>
      </c>
      <c r="I1167" s="38" t="str">
        <f t="shared" si="204"/>
        <v>VOORZIENINGEN</v>
      </c>
      <c r="J1167" s="38" t="str">
        <f t="shared" si="210"/>
        <v>BVrzVvp</v>
      </c>
      <c r="K1167" s="38" t="str">
        <f t="shared" si="205"/>
        <v>Voorziening voor pensioenen</v>
      </c>
      <c r="L1167" s="38" t="str">
        <f t="shared" si="211"/>
        <v>BVrzVvpVpd</v>
      </c>
      <c r="M1167" s="38" t="str">
        <f t="shared" si="206"/>
        <v>Voorziening voor pensioenen directie in eigen beheer</v>
      </c>
      <c r="N1167" s="38" t="str">
        <f t="shared" si="212"/>
        <v>BVrzVvpVpdOev</v>
      </c>
      <c r="O1167" s="38" t="str">
        <f t="shared" si="207"/>
        <v>Oprenting en/of verandering disconteringsvoet voorziening voor pensioenen directie in eigen beheer</v>
      </c>
      <c r="V1167" s="37" t="str">
        <f t="shared" si="202"/>
        <v/>
      </c>
    </row>
    <row r="1168" spans="1:23" x14ac:dyDescent="0.25">
      <c r="A1168" s="73" t="s">
        <v>2454</v>
      </c>
      <c r="B1168" s="55">
        <v>701010.07</v>
      </c>
      <c r="C1168" s="73" t="s">
        <v>2455</v>
      </c>
      <c r="D1168" s="74" t="s">
        <v>24</v>
      </c>
      <c r="E1168" s="73">
        <v>5</v>
      </c>
      <c r="F1168" s="38" t="str">
        <f t="shared" si="208"/>
        <v>B</v>
      </c>
      <c r="G1168" s="38" t="str">
        <f t="shared" si="203"/>
        <v>Balans</v>
      </c>
      <c r="H1168" s="38" t="str">
        <f t="shared" si="209"/>
        <v>BVrz</v>
      </c>
      <c r="I1168" s="38" t="str">
        <f t="shared" si="204"/>
        <v>VOORZIENINGEN</v>
      </c>
      <c r="J1168" s="38" t="str">
        <f t="shared" si="210"/>
        <v>BVrzVvp</v>
      </c>
      <c r="K1168" s="38" t="str">
        <f t="shared" si="205"/>
        <v>Voorziening voor pensioenen</v>
      </c>
      <c r="L1168" s="38" t="str">
        <f t="shared" si="211"/>
        <v>BVrzVvpVpd</v>
      </c>
      <c r="M1168" s="38" t="str">
        <f t="shared" si="206"/>
        <v>Voorziening voor pensioenen directie in eigen beheer</v>
      </c>
      <c r="N1168" s="38" t="str">
        <f t="shared" si="212"/>
        <v>BVrzVvpVpdOvm</v>
      </c>
      <c r="O1168" s="38" t="str">
        <f t="shared" si="207"/>
        <v>Overige mutaties voorziening voor pensioenen directie in eigen beheer</v>
      </c>
      <c r="V1168" s="37" t="str">
        <f t="shared" si="202"/>
        <v/>
      </c>
    </row>
    <row r="1169" spans="1:22" x14ac:dyDescent="0.25">
      <c r="A1169" s="49" t="s">
        <v>2456</v>
      </c>
      <c r="B1169" s="50" t="s">
        <v>2457</v>
      </c>
      <c r="C1169" s="49" t="s">
        <v>2458</v>
      </c>
      <c r="D1169" s="61" t="s">
        <v>24</v>
      </c>
      <c r="E1169" s="62">
        <v>4</v>
      </c>
      <c r="F1169" s="38" t="str">
        <f t="shared" si="208"/>
        <v>B</v>
      </c>
      <c r="G1169" s="38" t="str">
        <f t="shared" si="203"/>
        <v>Balans</v>
      </c>
      <c r="H1169" s="38" t="str">
        <f t="shared" si="209"/>
        <v>BVrz</v>
      </c>
      <c r="I1169" s="38" t="str">
        <f t="shared" si="204"/>
        <v>VOORZIENINGEN</v>
      </c>
      <c r="J1169" s="38" t="str">
        <f t="shared" si="210"/>
        <v>BVrzVvp</v>
      </c>
      <c r="K1169" s="38" t="str">
        <f t="shared" si="205"/>
        <v>Voorziening voor pensioenen</v>
      </c>
      <c r="L1169" s="38" t="str">
        <f t="shared" si="211"/>
        <v>BVrzVvpBac</v>
      </c>
      <c r="M1169" s="38" t="str">
        <f t="shared" si="206"/>
        <v>Backserviceverplichting</v>
      </c>
      <c r="N1169" s="38" t="str">
        <f t="shared" si="212"/>
        <v/>
      </c>
      <c r="O1169" s="38" t="str">
        <f t="shared" si="207"/>
        <v/>
      </c>
      <c r="V1169" s="37" t="str">
        <f t="shared" ref="V1169:V1232" si="213">IF(COUNTIF(R:R,R1169)=0,"",COUNTIF(R:R,R1169))</f>
        <v/>
      </c>
    </row>
    <row r="1170" spans="1:22" x14ac:dyDescent="0.25">
      <c r="A1170" s="54" t="s">
        <v>2459</v>
      </c>
      <c r="B1170" s="55">
        <v>701020.01</v>
      </c>
      <c r="C1170" s="54" t="s">
        <v>2460</v>
      </c>
      <c r="D1170" s="56" t="s">
        <v>24</v>
      </c>
      <c r="E1170" s="57">
        <v>5</v>
      </c>
      <c r="F1170" s="38" t="str">
        <f t="shared" si="208"/>
        <v>B</v>
      </c>
      <c r="G1170" s="38" t="str">
        <f t="shared" si="203"/>
        <v>Balans</v>
      </c>
      <c r="H1170" s="38" t="str">
        <f t="shared" si="209"/>
        <v>BVrz</v>
      </c>
      <c r="I1170" s="38" t="str">
        <f t="shared" si="204"/>
        <v>VOORZIENINGEN</v>
      </c>
      <c r="J1170" s="38" t="str">
        <f t="shared" si="210"/>
        <v>BVrzVvp</v>
      </c>
      <c r="K1170" s="38" t="str">
        <f t="shared" si="205"/>
        <v>Voorziening voor pensioenen</v>
      </c>
      <c r="L1170" s="38" t="str">
        <f t="shared" si="211"/>
        <v>BVrzVvpBac</v>
      </c>
      <c r="M1170" s="38" t="str">
        <f t="shared" si="206"/>
        <v>Backserviceverplichting</v>
      </c>
      <c r="N1170" s="38" t="str">
        <f t="shared" si="212"/>
        <v>BVrzVvpBacBeg</v>
      </c>
      <c r="O1170" s="38" t="str">
        <f t="shared" si="207"/>
        <v>Beginbalans backserviceverplichting</v>
      </c>
      <c r="V1170" s="37" t="str">
        <f t="shared" si="213"/>
        <v/>
      </c>
    </row>
    <row r="1171" spans="1:22" x14ac:dyDescent="0.25">
      <c r="A1171" s="54" t="s">
        <v>2461</v>
      </c>
      <c r="B1171" s="55">
        <v>701020.02</v>
      </c>
      <c r="C1171" s="54" t="s">
        <v>2462</v>
      </c>
      <c r="D1171" s="56" t="s">
        <v>24</v>
      </c>
      <c r="E1171" s="57">
        <v>5</v>
      </c>
      <c r="F1171" s="38" t="str">
        <f t="shared" si="208"/>
        <v>B</v>
      </c>
      <c r="G1171" s="38" t="str">
        <f t="shared" si="203"/>
        <v>Balans</v>
      </c>
      <c r="H1171" s="38" t="str">
        <f t="shared" si="209"/>
        <v>BVrz</v>
      </c>
      <c r="I1171" s="38" t="str">
        <f t="shared" si="204"/>
        <v>VOORZIENINGEN</v>
      </c>
      <c r="J1171" s="38" t="str">
        <f t="shared" si="210"/>
        <v>BVrzVvp</v>
      </c>
      <c r="K1171" s="38" t="str">
        <f t="shared" si="205"/>
        <v>Voorziening voor pensioenen</v>
      </c>
      <c r="L1171" s="38" t="str">
        <f t="shared" si="211"/>
        <v>BVrzVvpBac</v>
      </c>
      <c r="M1171" s="38" t="str">
        <f t="shared" si="206"/>
        <v>Backserviceverplichting</v>
      </c>
      <c r="N1171" s="38" t="str">
        <f t="shared" si="212"/>
        <v>BVrzVvpBacToe</v>
      </c>
      <c r="O1171" s="38" t="str">
        <f t="shared" si="207"/>
        <v>Toename backserviceverplichting</v>
      </c>
      <c r="V1171" s="37" t="str">
        <f t="shared" si="213"/>
        <v/>
      </c>
    </row>
    <row r="1172" spans="1:22" x14ac:dyDescent="0.25">
      <c r="A1172" s="54" t="s">
        <v>2463</v>
      </c>
      <c r="B1172" s="55">
        <v>701020.03</v>
      </c>
      <c r="C1172" s="54" t="s">
        <v>2464</v>
      </c>
      <c r="D1172" s="56" t="s">
        <v>10</v>
      </c>
      <c r="E1172" s="57">
        <v>5</v>
      </c>
      <c r="F1172" s="38" t="str">
        <f t="shared" si="208"/>
        <v>B</v>
      </c>
      <c r="G1172" s="38" t="str">
        <f t="shared" si="203"/>
        <v>Balans</v>
      </c>
      <c r="H1172" s="38" t="str">
        <f t="shared" si="209"/>
        <v>BVrz</v>
      </c>
      <c r="I1172" s="38" t="str">
        <f t="shared" si="204"/>
        <v>VOORZIENINGEN</v>
      </c>
      <c r="J1172" s="38" t="str">
        <f t="shared" si="210"/>
        <v>BVrzVvp</v>
      </c>
      <c r="K1172" s="38" t="str">
        <f t="shared" si="205"/>
        <v>Voorziening voor pensioenen</v>
      </c>
      <c r="L1172" s="38" t="str">
        <f t="shared" si="211"/>
        <v>BVrzVvpBac</v>
      </c>
      <c r="M1172" s="38" t="str">
        <f t="shared" si="206"/>
        <v>Backserviceverplichting</v>
      </c>
      <c r="N1172" s="38" t="str">
        <f t="shared" si="212"/>
        <v>BVrzVvpBacOnt</v>
      </c>
      <c r="O1172" s="38" t="str">
        <f t="shared" si="207"/>
        <v>Onttrekking backserviceverplichting</v>
      </c>
      <c r="V1172" s="37" t="str">
        <f t="shared" si="213"/>
        <v/>
      </c>
    </row>
    <row r="1173" spans="1:22" x14ac:dyDescent="0.25">
      <c r="A1173" s="54" t="s">
        <v>2465</v>
      </c>
      <c r="B1173" s="55">
        <v>701020.04</v>
      </c>
      <c r="C1173" s="54" t="s">
        <v>2466</v>
      </c>
      <c r="D1173" s="56" t="s">
        <v>10</v>
      </c>
      <c r="E1173" s="57">
        <v>5</v>
      </c>
      <c r="F1173" s="38" t="str">
        <f t="shared" si="208"/>
        <v>B</v>
      </c>
      <c r="G1173" s="38" t="str">
        <f t="shared" si="203"/>
        <v>Balans</v>
      </c>
      <c r="H1173" s="38" t="str">
        <f t="shared" si="209"/>
        <v>BVrz</v>
      </c>
      <c r="I1173" s="38" t="str">
        <f t="shared" si="204"/>
        <v>VOORZIENINGEN</v>
      </c>
      <c r="J1173" s="38" t="str">
        <f t="shared" si="210"/>
        <v>BVrzVvp</v>
      </c>
      <c r="K1173" s="38" t="str">
        <f t="shared" si="205"/>
        <v>Voorziening voor pensioenen</v>
      </c>
      <c r="L1173" s="38" t="str">
        <f t="shared" si="211"/>
        <v>BVrzVvpBac</v>
      </c>
      <c r="M1173" s="38" t="str">
        <f t="shared" si="206"/>
        <v>Backserviceverplichting</v>
      </c>
      <c r="N1173" s="38" t="str">
        <f t="shared" si="212"/>
        <v>BVrzVvpBacVri</v>
      </c>
      <c r="O1173" s="38" t="str">
        <f t="shared" si="207"/>
        <v>Vrijval backserviceverplichting</v>
      </c>
      <c r="V1173" s="37" t="str">
        <f t="shared" si="213"/>
        <v/>
      </c>
    </row>
    <row r="1174" spans="1:22" x14ac:dyDescent="0.25">
      <c r="A1174" s="54" t="s">
        <v>2467</v>
      </c>
      <c r="B1174" s="55">
        <v>701020.05</v>
      </c>
      <c r="C1174" s="54" t="s">
        <v>2468</v>
      </c>
      <c r="D1174" s="56" t="s">
        <v>24</v>
      </c>
      <c r="E1174" s="57">
        <v>5</v>
      </c>
      <c r="F1174" s="38" t="str">
        <f t="shared" si="208"/>
        <v>B</v>
      </c>
      <c r="G1174" s="38" t="str">
        <f t="shared" si="203"/>
        <v>Balans</v>
      </c>
      <c r="H1174" s="38" t="str">
        <f t="shared" si="209"/>
        <v>BVrz</v>
      </c>
      <c r="I1174" s="38" t="str">
        <f t="shared" si="204"/>
        <v>VOORZIENINGEN</v>
      </c>
      <c r="J1174" s="38" t="str">
        <f t="shared" si="210"/>
        <v>BVrzVvp</v>
      </c>
      <c r="K1174" s="38" t="str">
        <f t="shared" si="205"/>
        <v>Voorziening voor pensioenen</v>
      </c>
      <c r="L1174" s="38" t="str">
        <f t="shared" si="211"/>
        <v>BVrzVvpBac</v>
      </c>
      <c r="M1174" s="38" t="str">
        <f t="shared" si="206"/>
        <v>Backserviceverplichting</v>
      </c>
      <c r="N1174" s="38" t="str">
        <f t="shared" si="212"/>
        <v>BVrzVvpBacOmv</v>
      </c>
      <c r="O1174" s="38" t="str">
        <f t="shared" si="207"/>
        <v>Omrekeningsverschillen backserviceverplichting</v>
      </c>
      <c r="V1174" s="37" t="str">
        <f t="shared" si="213"/>
        <v/>
      </c>
    </row>
    <row r="1175" spans="1:22" x14ac:dyDescent="0.25">
      <c r="A1175" s="54" t="s">
        <v>2469</v>
      </c>
      <c r="B1175" s="55">
        <v>701020.06</v>
      </c>
      <c r="C1175" s="54" t="s">
        <v>2470</v>
      </c>
      <c r="D1175" s="56" t="s">
        <v>24</v>
      </c>
      <c r="E1175" s="57">
        <v>5</v>
      </c>
      <c r="F1175" s="38" t="str">
        <f t="shared" si="208"/>
        <v>B</v>
      </c>
      <c r="G1175" s="38" t="str">
        <f t="shared" si="203"/>
        <v>Balans</v>
      </c>
      <c r="H1175" s="38" t="str">
        <f t="shared" si="209"/>
        <v>BVrz</v>
      </c>
      <c r="I1175" s="38" t="str">
        <f t="shared" si="204"/>
        <v>VOORZIENINGEN</v>
      </c>
      <c r="J1175" s="38" t="str">
        <f t="shared" si="210"/>
        <v>BVrzVvp</v>
      </c>
      <c r="K1175" s="38" t="str">
        <f t="shared" si="205"/>
        <v>Voorziening voor pensioenen</v>
      </c>
      <c r="L1175" s="38" t="str">
        <f t="shared" si="211"/>
        <v>BVrzVvpBac</v>
      </c>
      <c r="M1175" s="38" t="str">
        <f t="shared" si="206"/>
        <v>Backserviceverplichting</v>
      </c>
      <c r="N1175" s="38" t="str">
        <f t="shared" si="212"/>
        <v>BVrzVvpBacOev</v>
      </c>
      <c r="O1175" s="38" t="str">
        <f t="shared" si="207"/>
        <v>Oprenting en/of verandering disconteringsvoet backserviceverplichting</v>
      </c>
      <c r="V1175" s="37" t="str">
        <f t="shared" si="213"/>
        <v/>
      </c>
    </row>
    <row r="1176" spans="1:22" x14ac:dyDescent="0.25">
      <c r="A1176" s="73" t="s">
        <v>2471</v>
      </c>
      <c r="B1176" s="55">
        <v>701020.07</v>
      </c>
      <c r="C1176" s="73" t="s">
        <v>2472</v>
      </c>
      <c r="D1176" s="74" t="s">
        <v>24</v>
      </c>
      <c r="E1176" s="73">
        <v>5</v>
      </c>
      <c r="F1176" s="38" t="str">
        <f t="shared" si="208"/>
        <v>B</v>
      </c>
      <c r="G1176" s="38" t="str">
        <f t="shared" si="203"/>
        <v>Balans</v>
      </c>
      <c r="H1176" s="38" t="str">
        <f t="shared" si="209"/>
        <v>BVrz</v>
      </c>
      <c r="I1176" s="38" t="str">
        <f t="shared" si="204"/>
        <v>VOORZIENINGEN</v>
      </c>
      <c r="J1176" s="38" t="str">
        <f t="shared" si="210"/>
        <v>BVrzVvp</v>
      </c>
      <c r="K1176" s="38" t="str">
        <f t="shared" si="205"/>
        <v>Voorziening voor pensioenen</v>
      </c>
      <c r="L1176" s="38" t="str">
        <f t="shared" si="211"/>
        <v>BVrzVvpBac</v>
      </c>
      <c r="M1176" s="38" t="str">
        <f t="shared" si="206"/>
        <v>Backserviceverplichting</v>
      </c>
      <c r="N1176" s="38" t="str">
        <f t="shared" si="212"/>
        <v>BVrzVvpBacOvm</v>
      </c>
      <c r="O1176" s="38" t="str">
        <f t="shared" si="207"/>
        <v>Overige mutaties backserviceverplichting</v>
      </c>
      <c r="V1176" s="37" t="str">
        <f t="shared" si="213"/>
        <v/>
      </c>
    </row>
    <row r="1177" spans="1:22" x14ac:dyDescent="0.25">
      <c r="A1177" s="77" t="s">
        <v>2473</v>
      </c>
      <c r="B1177" s="44" t="s">
        <v>2474</v>
      </c>
      <c r="C1177" s="77" t="s">
        <v>2475</v>
      </c>
      <c r="D1177" s="78" t="s">
        <v>24</v>
      </c>
      <c r="E1177" s="46">
        <v>3</v>
      </c>
      <c r="F1177" s="38" t="str">
        <f t="shared" si="208"/>
        <v>B</v>
      </c>
      <c r="G1177" s="38" t="str">
        <f t="shared" si="203"/>
        <v>Balans</v>
      </c>
      <c r="H1177" s="38" t="str">
        <f t="shared" si="209"/>
        <v>BVrz</v>
      </c>
      <c r="I1177" s="38" t="str">
        <f t="shared" si="204"/>
        <v>VOORZIENINGEN</v>
      </c>
      <c r="J1177" s="38" t="str">
        <f t="shared" si="210"/>
        <v>BVrzVvb</v>
      </c>
      <c r="K1177" s="38" t="str">
        <f t="shared" si="205"/>
        <v>Voorziening voor belastingen</v>
      </c>
      <c r="L1177" s="38" t="str">
        <f t="shared" si="211"/>
        <v/>
      </c>
      <c r="M1177" s="38" t="str">
        <f t="shared" si="206"/>
        <v/>
      </c>
      <c r="N1177" s="38" t="str">
        <f t="shared" si="212"/>
        <v/>
      </c>
      <c r="O1177" s="38" t="str">
        <f t="shared" si="207"/>
        <v/>
      </c>
      <c r="R1177" s="47">
        <v>1040</v>
      </c>
      <c r="S1177" s="48" t="s">
        <v>5707</v>
      </c>
      <c r="T1177" s="37">
        <v>65</v>
      </c>
      <c r="U1177" s="48" t="s">
        <v>5704</v>
      </c>
      <c r="V1177" s="37">
        <f t="shared" si="213"/>
        <v>1</v>
      </c>
    </row>
    <row r="1178" spans="1:22" x14ac:dyDescent="0.25">
      <c r="A1178" s="71" t="s">
        <v>2476</v>
      </c>
      <c r="B1178" s="50" t="s">
        <v>2477</v>
      </c>
      <c r="C1178" s="71" t="s">
        <v>2478</v>
      </c>
      <c r="D1178" s="72" t="s">
        <v>24</v>
      </c>
      <c r="E1178" s="62">
        <v>4</v>
      </c>
      <c r="F1178" s="38" t="str">
        <f t="shared" si="208"/>
        <v>B</v>
      </c>
      <c r="G1178" s="38" t="str">
        <f t="shared" si="203"/>
        <v>Balans</v>
      </c>
      <c r="H1178" s="38" t="str">
        <f t="shared" si="209"/>
        <v>BVrz</v>
      </c>
      <c r="I1178" s="38" t="str">
        <f t="shared" si="204"/>
        <v>VOORZIENINGEN</v>
      </c>
      <c r="J1178" s="38" t="str">
        <f t="shared" si="210"/>
        <v>BVrzVvb</v>
      </c>
      <c r="K1178" s="38" t="str">
        <f t="shared" si="205"/>
        <v>Voorziening voor belastingen</v>
      </c>
      <c r="L1178" s="38" t="str">
        <f t="shared" si="211"/>
        <v>BVrzVvbVlb</v>
      </c>
      <c r="M1178" s="38" t="str">
        <f t="shared" si="206"/>
        <v>Voorziening voor latente belastingverplichtingen</v>
      </c>
      <c r="N1178" s="38" t="str">
        <f t="shared" si="212"/>
        <v/>
      </c>
      <c r="O1178" s="38" t="str">
        <f t="shared" si="207"/>
        <v/>
      </c>
      <c r="R1178" s="63"/>
      <c r="S1178" s="64"/>
      <c r="T1178" s="65"/>
      <c r="U1178" s="70"/>
      <c r="V1178" s="37" t="str">
        <f t="shared" si="213"/>
        <v/>
      </c>
    </row>
    <row r="1179" spans="1:22" x14ac:dyDescent="0.25">
      <c r="A1179" s="54" t="s">
        <v>2479</v>
      </c>
      <c r="B1179" s="55">
        <v>702010.01</v>
      </c>
      <c r="C1179" s="54" t="s">
        <v>2480</v>
      </c>
      <c r="D1179" s="56" t="s">
        <v>24</v>
      </c>
      <c r="E1179" s="57">
        <v>5</v>
      </c>
      <c r="F1179" s="38" t="str">
        <f t="shared" si="208"/>
        <v>B</v>
      </c>
      <c r="G1179" s="38" t="str">
        <f t="shared" si="203"/>
        <v>Balans</v>
      </c>
      <c r="H1179" s="38" t="str">
        <f t="shared" si="209"/>
        <v>BVrz</v>
      </c>
      <c r="I1179" s="38" t="str">
        <f t="shared" si="204"/>
        <v>VOORZIENINGEN</v>
      </c>
      <c r="J1179" s="38" t="str">
        <f t="shared" si="210"/>
        <v>BVrzVvb</v>
      </c>
      <c r="K1179" s="38" t="str">
        <f t="shared" si="205"/>
        <v>Voorziening voor belastingen</v>
      </c>
      <c r="L1179" s="38" t="str">
        <f t="shared" si="211"/>
        <v>BVrzVvbVlb</v>
      </c>
      <c r="M1179" s="38" t="str">
        <f t="shared" si="206"/>
        <v>Voorziening voor latente belastingverplichtingen</v>
      </c>
      <c r="N1179" s="38" t="str">
        <f t="shared" si="212"/>
        <v>BVrzVvbVlbBeg</v>
      </c>
      <c r="O1179" s="38" t="str">
        <f t="shared" si="207"/>
        <v>Beginbalans voorziening voor latente belastingverplichtingen</v>
      </c>
      <c r="V1179" s="37" t="str">
        <f t="shared" si="213"/>
        <v/>
      </c>
    </row>
    <row r="1180" spans="1:22" x14ac:dyDescent="0.25">
      <c r="A1180" s="73" t="s">
        <v>2481</v>
      </c>
      <c r="B1180" s="55">
        <v>702010.02</v>
      </c>
      <c r="C1180" s="73" t="s">
        <v>2482</v>
      </c>
      <c r="D1180" s="74" t="s">
        <v>24</v>
      </c>
      <c r="E1180" s="57">
        <v>5</v>
      </c>
      <c r="F1180" s="38" t="str">
        <f t="shared" si="208"/>
        <v>B</v>
      </c>
      <c r="G1180" s="38" t="str">
        <f t="shared" si="203"/>
        <v>Balans</v>
      </c>
      <c r="H1180" s="38" t="str">
        <f t="shared" si="209"/>
        <v>BVrz</v>
      </c>
      <c r="I1180" s="38" t="str">
        <f t="shared" si="204"/>
        <v>VOORZIENINGEN</v>
      </c>
      <c r="J1180" s="38" t="str">
        <f t="shared" si="210"/>
        <v>BVrzVvb</v>
      </c>
      <c r="K1180" s="38" t="str">
        <f t="shared" si="205"/>
        <v>Voorziening voor belastingen</v>
      </c>
      <c r="L1180" s="38" t="str">
        <f t="shared" si="211"/>
        <v>BVrzVvbVlb</v>
      </c>
      <c r="M1180" s="38" t="str">
        <f t="shared" si="206"/>
        <v>Voorziening voor latente belastingverplichtingen</v>
      </c>
      <c r="N1180" s="38" t="str">
        <f t="shared" si="212"/>
        <v>BVrzVvbVlbToe</v>
      </c>
      <c r="O1180" s="38" t="str">
        <f t="shared" si="207"/>
        <v>Toename voorziening voor latente belastingverplichtingen</v>
      </c>
      <c r="V1180" s="37" t="str">
        <f t="shared" si="213"/>
        <v/>
      </c>
    </row>
    <row r="1181" spans="1:22" x14ac:dyDescent="0.25">
      <c r="A1181" s="73" t="s">
        <v>2483</v>
      </c>
      <c r="B1181" s="55">
        <v>702010.03</v>
      </c>
      <c r="C1181" s="73" t="s">
        <v>2484</v>
      </c>
      <c r="D1181" s="74" t="s">
        <v>10</v>
      </c>
      <c r="E1181" s="57">
        <v>5</v>
      </c>
      <c r="F1181" s="38" t="str">
        <f t="shared" si="208"/>
        <v>B</v>
      </c>
      <c r="G1181" s="38" t="str">
        <f t="shared" si="203"/>
        <v>Balans</v>
      </c>
      <c r="H1181" s="38" t="str">
        <f t="shared" si="209"/>
        <v>BVrz</v>
      </c>
      <c r="I1181" s="38" t="str">
        <f t="shared" si="204"/>
        <v>VOORZIENINGEN</v>
      </c>
      <c r="J1181" s="38" t="str">
        <f t="shared" si="210"/>
        <v>BVrzVvb</v>
      </c>
      <c r="K1181" s="38" t="str">
        <f t="shared" si="205"/>
        <v>Voorziening voor belastingen</v>
      </c>
      <c r="L1181" s="38" t="str">
        <f t="shared" si="211"/>
        <v>BVrzVvbVlb</v>
      </c>
      <c r="M1181" s="38" t="str">
        <f t="shared" si="206"/>
        <v>Voorziening voor latente belastingverplichtingen</v>
      </c>
      <c r="N1181" s="38" t="str">
        <f t="shared" si="212"/>
        <v>BVrzVvbVlbOnt</v>
      </c>
      <c r="O1181" s="38" t="str">
        <f t="shared" si="207"/>
        <v>Onttrekking voorziening voor latente belastingverplichtingen</v>
      </c>
      <c r="V1181" s="37" t="str">
        <f t="shared" si="213"/>
        <v/>
      </c>
    </row>
    <row r="1182" spans="1:22" x14ac:dyDescent="0.25">
      <c r="A1182" s="73" t="s">
        <v>2485</v>
      </c>
      <c r="B1182" s="55">
        <v>702010.04</v>
      </c>
      <c r="C1182" s="73" t="s">
        <v>2486</v>
      </c>
      <c r="D1182" s="74" t="s">
        <v>10</v>
      </c>
      <c r="E1182" s="57">
        <v>5</v>
      </c>
      <c r="F1182" s="38" t="str">
        <f t="shared" si="208"/>
        <v>B</v>
      </c>
      <c r="G1182" s="38" t="str">
        <f t="shared" si="203"/>
        <v>Balans</v>
      </c>
      <c r="H1182" s="38" t="str">
        <f t="shared" si="209"/>
        <v>BVrz</v>
      </c>
      <c r="I1182" s="38" t="str">
        <f t="shared" si="204"/>
        <v>VOORZIENINGEN</v>
      </c>
      <c r="J1182" s="38" t="str">
        <f t="shared" si="210"/>
        <v>BVrzVvb</v>
      </c>
      <c r="K1182" s="38" t="str">
        <f t="shared" si="205"/>
        <v>Voorziening voor belastingen</v>
      </c>
      <c r="L1182" s="38" t="str">
        <f t="shared" si="211"/>
        <v>BVrzVvbVlb</v>
      </c>
      <c r="M1182" s="38" t="str">
        <f t="shared" si="206"/>
        <v>Voorziening voor latente belastingverplichtingen</v>
      </c>
      <c r="N1182" s="38" t="str">
        <f t="shared" si="212"/>
        <v>BVrzVvbVlbVri</v>
      </c>
      <c r="O1182" s="38" t="str">
        <f t="shared" si="207"/>
        <v>Vrijval voorziening voor latente belastingverplichtingen</v>
      </c>
      <c r="V1182" s="37" t="str">
        <f t="shared" si="213"/>
        <v/>
      </c>
    </row>
    <row r="1183" spans="1:22" x14ac:dyDescent="0.25">
      <c r="A1183" s="73" t="s">
        <v>2487</v>
      </c>
      <c r="B1183" s="55">
        <v>702010.05</v>
      </c>
      <c r="C1183" s="73" t="s">
        <v>2488</v>
      </c>
      <c r="D1183" s="74" t="s">
        <v>24</v>
      </c>
      <c r="E1183" s="57">
        <v>5</v>
      </c>
      <c r="F1183" s="38" t="str">
        <f t="shared" si="208"/>
        <v>B</v>
      </c>
      <c r="G1183" s="38" t="str">
        <f t="shared" si="203"/>
        <v>Balans</v>
      </c>
      <c r="H1183" s="38" t="str">
        <f t="shared" si="209"/>
        <v>BVrz</v>
      </c>
      <c r="I1183" s="38" t="str">
        <f t="shared" si="204"/>
        <v>VOORZIENINGEN</v>
      </c>
      <c r="J1183" s="38" t="str">
        <f t="shared" si="210"/>
        <v>BVrzVvb</v>
      </c>
      <c r="K1183" s="38" t="str">
        <f t="shared" si="205"/>
        <v>Voorziening voor belastingen</v>
      </c>
      <c r="L1183" s="38" t="str">
        <f t="shared" si="211"/>
        <v>BVrzVvbVlb</v>
      </c>
      <c r="M1183" s="38" t="str">
        <f t="shared" si="206"/>
        <v>Voorziening voor latente belastingverplichtingen</v>
      </c>
      <c r="N1183" s="38" t="str">
        <f t="shared" si="212"/>
        <v>BVrzVvbVlbOmv</v>
      </c>
      <c r="O1183" s="38" t="str">
        <f t="shared" si="207"/>
        <v>Omrekeningsverschillen voorziening voor latente belastingverplichtingen</v>
      </c>
      <c r="V1183" s="37" t="str">
        <f t="shared" si="213"/>
        <v/>
      </c>
    </row>
    <row r="1184" spans="1:22" x14ac:dyDescent="0.25">
      <c r="A1184" s="73" t="s">
        <v>2489</v>
      </c>
      <c r="B1184" s="55">
        <v>702010.06</v>
      </c>
      <c r="C1184" s="73" t="s">
        <v>2490</v>
      </c>
      <c r="D1184" s="74" t="s">
        <v>24</v>
      </c>
      <c r="E1184" s="57">
        <v>5</v>
      </c>
      <c r="F1184" s="38" t="str">
        <f t="shared" si="208"/>
        <v>B</v>
      </c>
      <c r="G1184" s="38" t="str">
        <f t="shared" si="203"/>
        <v>Balans</v>
      </c>
      <c r="H1184" s="38" t="str">
        <f t="shared" si="209"/>
        <v>BVrz</v>
      </c>
      <c r="I1184" s="38" t="str">
        <f t="shared" si="204"/>
        <v>VOORZIENINGEN</v>
      </c>
      <c r="J1184" s="38" t="str">
        <f t="shared" si="210"/>
        <v>BVrzVvb</v>
      </c>
      <c r="K1184" s="38" t="str">
        <f t="shared" si="205"/>
        <v>Voorziening voor belastingen</v>
      </c>
      <c r="L1184" s="38" t="str">
        <f t="shared" si="211"/>
        <v>BVrzVvbVlb</v>
      </c>
      <c r="M1184" s="38" t="str">
        <f t="shared" si="206"/>
        <v>Voorziening voor latente belastingverplichtingen</v>
      </c>
      <c r="N1184" s="38" t="str">
        <f t="shared" si="212"/>
        <v>BVrzVvbVlbOev</v>
      </c>
      <c r="O1184" s="38" t="str">
        <f t="shared" si="207"/>
        <v>Oprenting en/of verandering disconteringsvoet voorziening voor latente belastingverplichtingen</v>
      </c>
      <c r="V1184" s="37" t="str">
        <f t="shared" si="213"/>
        <v/>
      </c>
    </row>
    <row r="1185" spans="1:22" x14ac:dyDescent="0.25">
      <c r="A1185" s="73" t="s">
        <v>2491</v>
      </c>
      <c r="B1185" s="55">
        <v>702010.07</v>
      </c>
      <c r="C1185" s="75" t="s">
        <v>2492</v>
      </c>
      <c r="D1185" s="76" t="s">
        <v>24</v>
      </c>
      <c r="E1185" s="75">
        <v>5</v>
      </c>
      <c r="F1185" s="38" t="str">
        <f t="shared" si="208"/>
        <v>B</v>
      </c>
      <c r="G1185" s="38" t="str">
        <f t="shared" si="203"/>
        <v>Balans</v>
      </c>
      <c r="H1185" s="38" t="str">
        <f t="shared" si="209"/>
        <v>BVrz</v>
      </c>
      <c r="I1185" s="38" t="str">
        <f t="shared" si="204"/>
        <v>VOORZIENINGEN</v>
      </c>
      <c r="J1185" s="38" t="str">
        <f t="shared" si="210"/>
        <v>BVrzVvb</v>
      </c>
      <c r="K1185" s="38" t="str">
        <f t="shared" si="205"/>
        <v>Voorziening voor belastingen</v>
      </c>
      <c r="L1185" s="38" t="str">
        <f t="shared" si="211"/>
        <v>BVrzVvbVlb</v>
      </c>
      <c r="M1185" s="38" t="str">
        <f t="shared" si="206"/>
        <v>Voorziening voor latente belastingverplichtingen</v>
      </c>
      <c r="N1185" s="38" t="str">
        <f t="shared" si="212"/>
        <v>BVrzVvbVlbOvm</v>
      </c>
      <c r="O1185" s="38" t="str">
        <f t="shared" si="207"/>
        <v>Overige mutaties voorziening voor latente belastingverplichtingen</v>
      </c>
      <c r="V1185" s="37" t="str">
        <f t="shared" si="213"/>
        <v/>
      </c>
    </row>
    <row r="1186" spans="1:22" x14ac:dyDescent="0.25">
      <c r="A1186" s="77" t="s">
        <v>2493</v>
      </c>
      <c r="B1186" s="44" t="s">
        <v>2494</v>
      </c>
      <c r="C1186" s="77" t="s">
        <v>2495</v>
      </c>
      <c r="D1186" s="78" t="s">
        <v>24</v>
      </c>
      <c r="E1186" s="46">
        <v>3</v>
      </c>
      <c r="F1186" s="38" t="str">
        <f t="shared" si="208"/>
        <v>B</v>
      </c>
      <c r="G1186" s="38" t="str">
        <f t="shared" si="203"/>
        <v>Balans</v>
      </c>
      <c r="H1186" s="38" t="str">
        <f t="shared" si="209"/>
        <v>BVrz</v>
      </c>
      <c r="I1186" s="38" t="str">
        <f t="shared" si="204"/>
        <v>VOORZIENINGEN</v>
      </c>
      <c r="J1186" s="38" t="str">
        <f t="shared" si="210"/>
        <v>BVrzVgo</v>
      </c>
      <c r="K1186" s="38" t="str">
        <f t="shared" si="205"/>
        <v>Voorziening groot onderhoud</v>
      </c>
      <c r="L1186" s="38" t="str">
        <f t="shared" si="211"/>
        <v/>
      </c>
      <c r="M1186" s="38" t="str">
        <f t="shared" si="206"/>
        <v/>
      </c>
      <c r="N1186" s="38" t="str">
        <f t="shared" si="212"/>
        <v/>
      </c>
      <c r="O1186" s="38" t="str">
        <f t="shared" si="207"/>
        <v/>
      </c>
      <c r="R1186" s="47">
        <v>1010</v>
      </c>
      <c r="S1186" s="48" t="s">
        <v>5703</v>
      </c>
      <c r="T1186" s="37">
        <v>65</v>
      </c>
      <c r="U1186" s="48" t="s">
        <v>5704</v>
      </c>
      <c r="V1186" s="37">
        <f t="shared" si="213"/>
        <v>1</v>
      </c>
    </row>
    <row r="1187" spans="1:22" x14ac:dyDescent="0.25">
      <c r="A1187" s="49" t="s">
        <v>2496</v>
      </c>
      <c r="B1187" s="50" t="s">
        <v>2497</v>
      </c>
      <c r="C1187" s="49" t="s">
        <v>2498</v>
      </c>
      <c r="D1187" s="61" t="s">
        <v>24</v>
      </c>
      <c r="E1187" s="62">
        <v>4</v>
      </c>
      <c r="F1187" s="38" t="str">
        <f t="shared" si="208"/>
        <v>B</v>
      </c>
      <c r="G1187" s="38" t="str">
        <f t="shared" si="203"/>
        <v>Balans</v>
      </c>
      <c r="H1187" s="38" t="str">
        <f t="shared" si="209"/>
        <v>BVrz</v>
      </c>
      <c r="I1187" s="38" t="str">
        <f t="shared" si="204"/>
        <v>VOORZIENINGEN</v>
      </c>
      <c r="J1187" s="38" t="str">
        <f t="shared" si="210"/>
        <v>BVrzVgo</v>
      </c>
      <c r="K1187" s="38" t="str">
        <f t="shared" si="205"/>
        <v>Voorziening groot onderhoud</v>
      </c>
      <c r="L1187" s="38" t="str">
        <f t="shared" si="211"/>
        <v>BVrzVgoVvg</v>
      </c>
      <c r="M1187" s="38" t="str">
        <f t="shared" si="206"/>
        <v>Voorziening voor groot onderhoud gebouwen</v>
      </c>
      <c r="N1187" s="38" t="str">
        <f t="shared" si="212"/>
        <v/>
      </c>
      <c r="O1187" s="38" t="str">
        <f t="shared" si="207"/>
        <v/>
      </c>
      <c r="V1187" s="37" t="str">
        <f t="shared" si="213"/>
        <v/>
      </c>
    </row>
    <row r="1188" spans="1:22" x14ac:dyDescent="0.25">
      <c r="A1188" s="54" t="s">
        <v>2499</v>
      </c>
      <c r="B1188" s="55">
        <v>703010.01</v>
      </c>
      <c r="C1188" s="54" t="s">
        <v>2500</v>
      </c>
      <c r="D1188" s="56" t="s">
        <v>24</v>
      </c>
      <c r="E1188" s="57">
        <v>5</v>
      </c>
      <c r="F1188" s="38" t="str">
        <f t="shared" si="208"/>
        <v>B</v>
      </c>
      <c r="G1188" s="38" t="str">
        <f t="shared" si="203"/>
        <v>Balans</v>
      </c>
      <c r="H1188" s="38" t="str">
        <f t="shared" si="209"/>
        <v>BVrz</v>
      </c>
      <c r="I1188" s="38" t="str">
        <f t="shared" si="204"/>
        <v>VOORZIENINGEN</v>
      </c>
      <c r="J1188" s="38" t="str">
        <f t="shared" si="210"/>
        <v>BVrzVgo</v>
      </c>
      <c r="K1188" s="38" t="str">
        <f t="shared" si="205"/>
        <v>Voorziening groot onderhoud</v>
      </c>
      <c r="L1188" s="38" t="str">
        <f t="shared" si="211"/>
        <v>BVrzVgoVvg</v>
      </c>
      <c r="M1188" s="38" t="str">
        <f t="shared" si="206"/>
        <v>Voorziening voor groot onderhoud gebouwen</v>
      </c>
      <c r="N1188" s="38" t="str">
        <f t="shared" si="212"/>
        <v>BVrzVgoVvgBeg</v>
      </c>
      <c r="O1188" s="38" t="str">
        <f t="shared" si="207"/>
        <v>Beginbalans voorziening voor groot onderhoud gebouwen</v>
      </c>
      <c r="V1188" s="37" t="str">
        <f t="shared" si="213"/>
        <v/>
      </c>
    </row>
    <row r="1189" spans="1:22" x14ac:dyDescent="0.25">
      <c r="A1189" s="54" t="s">
        <v>2501</v>
      </c>
      <c r="B1189" s="55">
        <v>703010.02</v>
      </c>
      <c r="C1189" s="54" t="s">
        <v>2502</v>
      </c>
      <c r="D1189" s="56" t="s">
        <v>24</v>
      </c>
      <c r="E1189" s="57">
        <v>5</v>
      </c>
      <c r="F1189" s="38" t="str">
        <f t="shared" si="208"/>
        <v>B</v>
      </c>
      <c r="G1189" s="38" t="str">
        <f t="shared" si="203"/>
        <v>Balans</v>
      </c>
      <c r="H1189" s="38" t="str">
        <f t="shared" si="209"/>
        <v>BVrz</v>
      </c>
      <c r="I1189" s="38" t="str">
        <f t="shared" si="204"/>
        <v>VOORZIENINGEN</v>
      </c>
      <c r="J1189" s="38" t="str">
        <f t="shared" si="210"/>
        <v>BVrzVgo</v>
      </c>
      <c r="K1189" s="38" t="str">
        <f t="shared" si="205"/>
        <v>Voorziening groot onderhoud</v>
      </c>
      <c r="L1189" s="38" t="str">
        <f t="shared" si="211"/>
        <v>BVrzVgoVvg</v>
      </c>
      <c r="M1189" s="38" t="str">
        <f t="shared" si="206"/>
        <v>Voorziening voor groot onderhoud gebouwen</v>
      </c>
      <c r="N1189" s="38" t="str">
        <f t="shared" si="212"/>
        <v>BVrzVgoVvgToe</v>
      </c>
      <c r="O1189" s="38" t="str">
        <f t="shared" si="207"/>
        <v>Toename voorziening voor groot onderhoud gebouwen</v>
      </c>
      <c r="R1189" s="63"/>
      <c r="S1189" s="64"/>
      <c r="T1189" s="65"/>
      <c r="U1189" s="70"/>
      <c r="V1189" s="37" t="str">
        <f t="shared" si="213"/>
        <v/>
      </c>
    </row>
    <row r="1190" spans="1:22" x14ac:dyDescent="0.25">
      <c r="A1190" s="54" t="s">
        <v>2503</v>
      </c>
      <c r="B1190" s="55">
        <v>703010.03</v>
      </c>
      <c r="C1190" s="54" t="s">
        <v>2504</v>
      </c>
      <c r="D1190" s="56" t="s">
        <v>10</v>
      </c>
      <c r="E1190" s="57">
        <v>5</v>
      </c>
      <c r="F1190" s="38" t="str">
        <f t="shared" si="208"/>
        <v>B</v>
      </c>
      <c r="G1190" s="38" t="str">
        <f t="shared" si="203"/>
        <v>Balans</v>
      </c>
      <c r="H1190" s="38" t="str">
        <f t="shared" si="209"/>
        <v>BVrz</v>
      </c>
      <c r="I1190" s="38" t="str">
        <f t="shared" si="204"/>
        <v>VOORZIENINGEN</v>
      </c>
      <c r="J1190" s="38" t="str">
        <f t="shared" si="210"/>
        <v>BVrzVgo</v>
      </c>
      <c r="K1190" s="38" t="str">
        <f t="shared" si="205"/>
        <v>Voorziening groot onderhoud</v>
      </c>
      <c r="L1190" s="38" t="str">
        <f t="shared" si="211"/>
        <v>BVrzVgoVvg</v>
      </c>
      <c r="M1190" s="38" t="str">
        <f t="shared" si="206"/>
        <v>Voorziening voor groot onderhoud gebouwen</v>
      </c>
      <c r="N1190" s="38" t="str">
        <f t="shared" si="212"/>
        <v>BVrzVgoVvgOnt</v>
      </c>
      <c r="O1190" s="38" t="str">
        <f t="shared" si="207"/>
        <v>Onttrekking voorziening voor groot onderhoud gebouwen</v>
      </c>
      <c r="V1190" s="37" t="str">
        <f t="shared" si="213"/>
        <v/>
      </c>
    </row>
    <row r="1191" spans="1:22" x14ac:dyDescent="0.25">
      <c r="A1191" s="54" t="s">
        <v>2505</v>
      </c>
      <c r="B1191" s="55">
        <v>703010.04</v>
      </c>
      <c r="C1191" s="54" t="s">
        <v>2506</v>
      </c>
      <c r="D1191" s="56" t="s">
        <v>10</v>
      </c>
      <c r="E1191" s="57">
        <v>5</v>
      </c>
      <c r="F1191" s="38" t="str">
        <f t="shared" si="208"/>
        <v>B</v>
      </c>
      <c r="G1191" s="38" t="str">
        <f t="shared" ref="G1191:G1254" si="214">LOOKUP(F1191,A:A,C:C)</f>
        <v>Balans</v>
      </c>
      <c r="H1191" s="38" t="str">
        <f t="shared" si="209"/>
        <v>BVrz</v>
      </c>
      <c r="I1191" s="38" t="str">
        <f t="shared" ref="I1191:I1254" si="215">IF(ISERROR(VLOOKUP(H1191,A:C,3,FALSE)),"",VLOOKUP(H1191,A:C,3,FALSE))</f>
        <v>VOORZIENINGEN</v>
      </c>
      <c r="J1191" s="38" t="str">
        <f t="shared" si="210"/>
        <v>BVrzVgo</v>
      </c>
      <c r="K1191" s="38" t="str">
        <f t="shared" ref="K1191:K1254" si="216">IF(ISERROR(VLOOKUP(J1191,A:C,3,FALSE)),"",VLOOKUP(J1191,A:C,3,FALSE))</f>
        <v>Voorziening groot onderhoud</v>
      </c>
      <c r="L1191" s="38" t="str">
        <f t="shared" si="211"/>
        <v>BVrzVgoVvg</v>
      </c>
      <c r="M1191" s="38" t="str">
        <f t="shared" ref="M1191:M1254" si="217">IF(ISERROR(VLOOKUP(L1191,A:C,3,FALSE)),"",VLOOKUP(L1191,A:C,3,FALSE))</f>
        <v>Voorziening voor groot onderhoud gebouwen</v>
      </c>
      <c r="N1191" s="38" t="str">
        <f t="shared" si="212"/>
        <v>BVrzVgoVvgVri</v>
      </c>
      <c r="O1191" s="38" t="str">
        <f t="shared" ref="O1191:O1254" si="218">IF(ISERROR(VLOOKUP(N1191,A:C,3,FALSE)),"",VLOOKUP(N1191,A:C,3,FALSE))</f>
        <v>Vrijval voorziening voor groot onderhoud gebouwen</v>
      </c>
      <c r="V1191" s="37" t="str">
        <f t="shared" si="213"/>
        <v/>
      </c>
    </row>
    <row r="1192" spans="1:22" x14ac:dyDescent="0.25">
      <c r="A1192" s="54" t="s">
        <v>2507</v>
      </c>
      <c r="B1192" s="55">
        <v>703010.05</v>
      </c>
      <c r="C1192" s="54" t="s">
        <v>2508</v>
      </c>
      <c r="D1192" s="56" t="s">
        <v>24</v>
      </c>
      <c r="E1192" s="57">
        <v>5</v>
      </c>
      <c r="F1192" s="38" t="str">
        <f t="shared" si="208"/>
        <v>B</v>
      </c>
      <c r="G1192" s="38" t="str">
        <f t="shared" si="214"/>
        <v>Balans</v>
      </c>
      <c r="H1192" s="38" t="str">
        <f t="shared" si="209"/>
        <v>BVrz</v>
      </c>
      <c r="I1192" s="38" t="str">
        <f t="shared" si="215"/>
        <v>VOORZIENINGEN</v>
      </c>
      <c r="J1192" s="38" t="str">
        <f t="shared" si="210"/>
        <v>BVrzVgo</v>
      </c>
      <c r="K1192" s="38" t="str">
        <f t="shared" si="216"/>
        <v>Voorziening groot onderhoud</v>
      </c>
      <c r="L1192" s="38" t="str">
        <f t="shared" si="211"/>
        <v>BVrzVgoVvg</v>
      </c>
      <c r="M1192" s="38" t="str">
        <f t="shared" si="217"/>
        <v>Voorziening voor groot onderhoud gebouwen</v>
      </c>
      <c r="N1192" s="38" t="str">
        <f t="shared" si="212"/>
        <v>BVrzVgoVvgOmv</v>
      </c>
      <c r="O1192" s="38" t="str">
        <f t="shared" si="218"/>
        <v>Omrekeningsverschillen voorziening voor groot onderhoud gebouwen</v>
      </c>
      <c r="V1192" s="37" t="str">
        <f t="shared" si="213"/>
        <v/>
      </c>
    </row>
    <row r="1193" spans="1:22" x14ac:dyDescent="0.25">
      <c r="A1193" s="54" t="s">
        <v>2509</v>
      </c>
      <c r="B1193" s="55">
        <v>703010.06</v>
      </c>
      <c r="C1193" s="54" t="s">
        <v>2510</v>
      </c>
      <c r="D1193" s="56" t="s">
        <v>24</v>
      </c>
      <c r="E1193" s="57">
        <v>5</v>
      </c>
      <c r="F1193" s="38" t="str">
        <f t="shared" si="208"/>
        <v>B</v>
      </c>
      <c r="G1193" s="38" t="str">
        <f t="shared" si="214"/>
        <v>Balans</v>
      </c>
      <c r="H1193" s="38" t="str">
        <f t="shared" si="209"/>
        <v>BVrz</v>
      </c>
      <c r="I1193" s="38" t="str">
        <f t="shared" si="215"/>
        <v>VOORZIENINGEN</v>
      </c>
      <c r="J1193" s="38" t="str">
        <f t="shared" si="210"/>
        <v>BVrzVgo</v>
      </c>
      <c r="K1193" s="38" t="str">
        <f t="shared" si="216"/>
        <v>Voorziening groot onderhoud</v>
      </c>
      <c r="L1193" s="38" t="str">
        <f t="shared" si="211"/>
        <v>BVrzVgoVvg</v>
      </c>
      <c r="M1193" s="38" t="str">
        <f t="shared" si="217"/>
        <v>Voorziening voor groot onderhoud gebouwen</v>
      </c>
      <c r="N1193" s="38" t="str">
        <f t="shared" si="212"/>
        <v>BVrzVgoVvgOev</v>
      </c>
      <c r="O1193" s="38" t="str">
        <f t="shared" si="218"/>
        <v>Oprenting en/of verandering disconteringsvoet voorziening voor groot onderhoud gebouwen</v>
      </c>
      <c r="V1193" s="37" t="str">
        <f t="shared" si="213"/>
        <v/>
      </c>
    </row>
    <row r="1194" spans="1:22" x14ac:dyDescent="0.25">
      <c r="A1194" s="73" t="s">
        <v>2511</v>
      </c>
      <c r="B1194" s="55">
        <v>703010.07</v>
      </c>
      <c r="C1194" s="73" t="s">
        <v>2512</v>
      </c>
      <c r="D1194" s="74" t="s">
        <v>24</v>
      </c>
      <c r="E1194" s="73">
        <v>5</v>
      </c>
      <c r="F1194" s="38" t="str">
        <f t="shared" si="208"/>
        <v>B</v>
      </c>
      <c r="G1194" s="38" t="str">
        <f t="shared" si="214"/>
        <v>Balans</v>
      </c>
      <c r="H1194" s="38" t="str">
        <f t="shared" si="209"/>
        <v>BVrz</v>
      </c>
      <c r="I1194" s="38" t="str">
        <f t="shared" si="215"/>
        <v>VOORZIENINGEN</v>
      </c>
      <c r="J1194" s="38" t="str">
        <f t="shared" si="210"/>
        <v>BVrzVgo</v>
      </c>
      <c r="K1194" s="38" t="str">
        <f t="shared" si="216"/>
        <v>Voorziening groot onderhoud</v>
      </c>
      <c r="L1194" s="38" t="str">
        <f t="shared" si="211"/>
        <v>BVrzVgoVvg</v>
      </c>
      <c r="M1194" s="38" t="str">
        <f t="shared" si="217"/>
        <v>Voorziening voor groot onderhoud gebouwen</v>
      </c>
      <c r="N1194" s="38" t="str">
        <f t="shared" si="212"/>
        <v>BVrzVgoVvgOvm</v>
      </c>
      <c r="O1194" s="38" t="str">
        <f t="shared" si="218"/>
        <v>Overige mutaties voorziening voor groot onderhoud gebouwen</v>
      </c>
      <c r="V1194" s="37" t="str">
        <f t="shared" si="213"/>
        <v/>
      </c>
    </row>
    <row r="1195" spans="1:22" x14ac:dyDescent="0.25">
      <c r="A1195" s="49" t="s">
        <v>2513</v>
      </c>
      <c r="B1195" s="50" t="s">
        <v>2514</v>
      </c>
      <c r="C1195" s="49" t="s">
        <v>2515</v>
      </c>
      <c r="D1195" s="61" t="s">
        <v>24</v>
      </c>
      <c r="E1195" s="62">
        <v>4</v>
      </c>
      <c r="F1195" s="38" t="str">
        <f t="shared" si="208"/>
        <v>B</v>
      </c>
      <c r="G1195" s="38" t="str">
        <f t="shared" si="214"/>
        <v>Balans</v>
      </c>
      <c r="H1195" s="38" t="str">
        <f t="shared" si="209"/>
        <v>BVrz</v>
      </c>
      <c r="I1195" s="38" t="str">
        <f t="shared" si="215"/>
        <v>VOORZIENINGEN</v>
      </c>
      <c r="J1195" s="38" t="str">
        <f t="shared" si="210"/>
        <v>BVrzVgo</v>
      </c>
      <c r="K1195" s="38" t="str">
        <f t="shared" si="216"/>
        <v>Voorziening groot onderhoud</v>
      </c>
      <c r="L1195" s="38" t="str">
        <f t="shared" si="211"/>
        <v>BVrzVgoVgm</v>
      </c>
      <c r="M1195" s="38" t="str">
        <f t="shared" si="217"/>
        <v>Voorziening voor groot onderhoud machines en installaties</v>
      </c>
      <c r="N1195" s="38" t="str">
        <f t="shared" si="212"/>
        <v/>
      </c>
      <c r="O1195" s="38" t="str">
        <f t="shared" si="218"/>
        <v/>
      </c>
      <c r="V1195" s="37" t="str">
        <f t="shared" si="213"/>
        <v/>
      </c>
    </row>
    <row r="1196" spans="1:22" x14ac:dyDescent="0.25">
      <c r="A1196" s="54" t="s">
        <v>2516</v>
      </c>
      <c r="B1196" s="55">
        <v>703020.01</v>
      </c>
      <c r="C1196" s="54" t="s">
        <v>2517</v>
      </c>
      <c r="D1196" s="56" t="s">
        <v>24</v>
      </c>
      <c r="E1196" s="57">
        <v>5</v>
      </c>
      <c r="F1196" s="38" t="str">
        <f t="shared" si="208"/>
        <v>B</v>
      </c>
      <c r="G1196" s="38" t="str">
        <f t="shared" si="214"/>
        <v>Balans</v>
      </c>
      <c r="H1196" s="38" t="str">
        <f t="shared" si="209"/>
        <v>BVrz</v>
      </c>
      <c r="I1196" s="38" t="str">
        <f t="shared" si="215"/>
        <v>VOORZIENINGEN</v>
      </c>
      <c r="J1196" s="38" t="str">
        <f t="shared" si="210"/>
        <v>BVrzVgo</v>
      </c>
      <c r="K1196" s="38" t="str">
        <f t="shared" si="216"/>
        <v>Voorziening groot onderhoud</v>
      </c>
      <c r="L1196" s="38" t="str">
        <f t="shared" si="211"/>
        <v>BVrzVgoVgm</v>
      </c>
      <c r="M1196" s="38" t="str">
        <f t="shared" si="217"/>
        <v>Voorziening voor groot onderhoud machines en installaties</v>
      </c>
      <c r="N1196" s="38" t="str">
        <f t="shared" si="212"/>
        <v>BVrzVgoVgmBeg</v>
      </c>
      <c r="O1196" s="38" t="str">
        <f t="shared" si="218"/>
        <v>Beginbalans voorziening voor groot onderhoud machines en installaties</v>
      </c>
      <c r="V1196" s="37" t="str">
        <f t="shared" si="213"/>
        <v/>
      </c>
    </row>
    <row r="1197" spans="1:22" x14ac:dyDescent="0.25">
      <c r="A1197" s="54" t="s">
        <v>2518</v>
      </c>
      <c r="B1197" s="55">
        <v>703020.02</v>
      </c>
      <c r="C1197" s="54" t="s">
        <v>2519</v>
      </c>
      <c r="D1197" s="56" t="s">
        <v>24</v>
      </c>
      <c r="E1197" s="57">
        <v>5</v>
      </c>
      <c r="F1197" s="38" t="str">
        <f t="shared" si="208"/>
        <v>B</v>
      </c>
      <c r="G1197" s="38" t="str">
        <f t="shared" si="214"/>
        <v>Balans</v>
      </c>
      <c r="H1197" s="38" t="str">
        <f t="shared" si="209"/>
        <v>BVrz</v>
      </c>
      <c r="I1197" s="38" t="str">
        <f t="shared" si="215"/>
        <v>VOORZIENINGEN</v>
      </c>
      <c r="J1197" s="38" t="str">
        <f t="shared" si="210"/>
        <v>BVrzVgo</v>
      </c>
      <c r="K1197" s="38" t="str">
        <f t="shared" si="216"/>
        <v>Voorziening groot onderhoud</v>
      </c>
      <c r="L1197" s="38" t="str">
        <f t="shared" si="211"/>
        <v>BVrzVgoVgm</v>
      </c>
      <c r="M1197" s="38" t="str">
        <f t="shared" si="217"/>
        <v>Voorziening voor groot onderhoud machines en installaties</v>
      </c>
      <c r="N1197" s="38" t="str">
        <f t="shared" si="212"/>
        <v>BVrzVgoVgmToe</v>
      </c>
      <c r="O1197" s="38" t="str">
        <f t="shared" si="218"/>
        <v>Toename voorziening voor groot onderhoud machines en installaties</v>
      </c>
      <c r="V1197" s="37" t="str">
        <f t="shared" si="213"/>
        <v/>
      </c>
    </row>
    <row r="1198" spans="1:22" x14ac:dyDescent="0.25">
      <c r="A1198" s="54" t="s">
        <v>2520</v>
      </c>
      <c r="B1198" s="55">
        <v>703020.03</v>
      </c>
      <c r="C1198" s="54" t="s">
        <v>2521</v>
      </c>
      <c r="D1198" s="56" t="s">
        <v>10</v>
      </c>
      <c r="E1198" s="57">
        <v>5</v>
      </c>
      <c r="F1198" s="38" t="str">
        <f t="shared" si="208"/>
        <v>B</v>
      </c>
      <c r="G1198" s="38" t="str">
        <f t="shared" si="214"/>
        <v>Balans</v>
      </c>
      <c r="H1198" s="38" t="str">
        <f t="shared" si="209"/>
        <v>BVrz</v>
      </c>
      <c r="I1198" s="38" t="str">
        <f t="shared" si="215"/>
        <v>VOORZIENINGEN</v>
      </c>
      <c r="J1198" s="38" t="str">
        <f t="shared" si="210"/>
        <v>BVrzVgo</v>
      </c>
      <c r="K1198" s="38" t="str">
        <f t="shared" si="216"/>
        <v>Voorziening groot onderhoud</v>
      </c>
      <c r="L1198" s="38" t="str">
        <f t="shared" si="211"/>
        <v>BVrzVgoVgm</v>
      </c>
      <c r="M1198" s="38" t="str">
        <f t="shared" si="217"/>
        <v>Voorziening voor groot onderhoud machines en installaties</v>
      </c>
      <c r="N1198" s="38" t="str">
        <f t="shared" si="212"/>
        <v>BVrzVgoVgmOnt</v>
      </c>
      <c r="O1198" s="38" t="str">
        <f t="shared" si="218"/>
        <v>Onttrekking voorziening voor groot onderhoud machines en installaties</v>
      </c>
      <c r="V1198" s="37" t="str">
        <f t="shared" si="213"/>
        <v/>
      </c>
    </row>
    <row r="1199" spans="1:22" x14ac:dyDescent="0.25">
      <c r="A1199" s="54" t="s">
        <v>2522</v>
      </c>
      <c r="B1199" s="55">
        <v>703020.04</v>
      </c>
      <c r="C1199" s="58" t="s">
        <v>2523</v>
      </c>
      <c r="D1199" s="59" t="s">
        <v>10</v>
      </c>
      <c r="E1199" s="60">
        <v>5</v>
      </c>
      <c r="F1199" s="38" t="str">
        <f t="shared" si="208"/>
        <v>B</v>
      </c>
      <c r="G1199" s="38" t="str">
        <f t="shared" si="214"/>
        <v>Balans</v>
      </c>
      <c r="H1199" s="38" t="str">
        <f t="shared" si="209"/>
        <v>BVrz</v>
      </c>
      <c r="I1199" s="38" t="str">
        <f t="shared" si="215"/>
        <v>VOORZIENINGEN</v>
      </c>
      <c r="J1199" s="38" t="str">
        <f t="shared" si="210"/>
        <v>BVrzVgo</v>
      </c>
      <c r="K1199" s="38" t="str">
        <f t="shared" si="216"/>
        <v>Voorziening groot onderhoud</v>
      </c>
      <c r="L1199" s="38" t="str">
        <f t="shared" si="211"/>
        <v>BVrzVgoVgm</v>
      </c>
      <c r="M1199" s="38" t="str">
        <f t="shared" si="217"/>
        <v>Voorziening voor groot onderhoud machines en installaties</v>
      </c>
      <c r="N1199" s="38" t="str">
        <f t="shared" si="212"/>
        <v>BVrzVgoVgmVri</v>
      </c>
      <c r="O1199" s="38" t="str">
        <f t="shared" si="218"/>
        <v>Vrijval voorziening voor groot onderhoud machines en installaties</v>
      </c>
      <c r="V1199" s="37" t="str">
        <f t="shared" si="213"/>
        <v/>
      </c>
    </row>
    <row r="1200" spans="1:22" x14ac:dyDescent="0.25">
      <c r="A1200" s="54" t="s">
        <v>2524</v>
      </c>
      <c r="B1200" s="55">
        <v>703020.05</v>
      </c>
      <c r="C1200" s="54" t="s">
        <v>2525</v>
      </c>
      <c r="D1200" s="56" t="s">
        <v>24</v>
      </c>
      <c r="E1200" s="57">
        <v>5</v>
      </c>
      <c r="F1200" s="38" t="str">
        <f t="shared" si="208"/>
        <v>B</v>
      </c>
      <c r="G1200" s="38" t="str">
        <f t="shared" si="214"/>
        <v>Balans</v>
      </c>
      <c r="H1200" s="38" t="str">
        <f t="shared" si="209"/>
        <v>BVrz</v>
      </c>
      <c r="I1200" s="38" t="str">
        <f t="shared" si="215"/>
        <v>VOORZIENINGEN</v>
      </c>
      <c r="J1200" s="38" t="str">
        <f t="shared" si="210"/>
        <v>BVrzVgo</v>
      </c>
      <c r="K1200" s="38" t="str">
        <f t="shared" si="216"/>
        <v>Voorziening groot onderhoud</v>
      </c>
      <c r="L1200" s="38" t="str">
        <f t="shared" si="211"/>
        <v>BVrzVgoVgm</v>
      </c>
      <c r="M1200" s="38" t="str">
        <f t="shared" si="217"/>
        <v>Voorziening voor groot onderhoud machines en installaties</v>
      </c>
      <c r="N1200" s="38" t="str">
        <f t="shared" si="212"/>
        <v>BVrzVgoVgmOmv</v>
      </c>
      <c r="O1200" s="38" t="str">
        <f t="shared" si="218"/>
        <v>Omrekeningsverschillen voorziening voor groot onderhoud machines en installaties</v>
      </c>
      <c r="V1200" s="37" t="str">
        <f t="shared" si="213"/>
        <v/>
      </c>
    </row>
    <row r="1201" spans="1:27" x14ac:dyDescent="0.25">
      <c r="A1201" s="54" t="s">
        <v>2526</v>
      </c>
      <c r="B1201" s="55">
        <v>703020.06</v>
      </c>
      <c r="C1201" s="54" t="s">
        <v>2527</v>
      </c>
      <c r="D1201" s="56" t="s">
        <v>24</v>
      </c>
      <c r="E1201" s="57">
        <v>5</v>
      </c>
      <c r="F1201" s="38" t="str">
        <f t="shared" si="208"/>
        <v>B</v>
      </c>
      <c r="G1201" s="38" t="str">
        <f t="shared" si="214"/>
        <v>Balans</v>
      </c>
      <c r="H1201" s="38" t="str">
        <f t="shared" si="209"/>
        <v>BVrz</v>
      </c>
      <c r="I1201" s="38" t="str">
        <f t="shared" si="215"/>
        <v>VOORZIENINGEN</v>
      </c>
      <c r="J1201" s="38" t="str">
        <f t="shared" si="210"/>
        <v>BVrzVgo</v>
      </c>
      <c r="K1201" s="38" t="str">
        <f t="shared" si="216"/>
        <v>Voorziening groot onderhoud</v>
      </c>
      <c r="L1201" s="38" t="str">
        <f t="shared" si="211"/>
        <v>BVrzVgoVgm</v>
      </c>
      <c r="M1201" s="38" t="str">
        <f t="shared" si="217"/>
        <v>Voorziening voor groot onderhoud machines en installaties</v>
      </c>
      <c r="N1201" s="38" t="str">
        <f t="shared" si="212"/>
        <v>BVrzVgoVgmOev</v>
      </c>
      <c r="O1201" s="38" t="str">
        <f t="shared" si="218"/>
        <v>Oprenting en/of verandering disconteringsvoet voorziening voor groot onderhoud machines en installaties</v>
      </c>
      <c r="V1201" s="37" t="str">
        <f t="shared" si="213"/>
        <v/>
      </c>
    </row>
    <row r="1202" spans="1:27" x14ac:dyDescent="0.25">
      <c r="A1202" s="73" t="s">
        <v>2528</v>
      </c>
      <c r="B1202" s="55">
        <v>703020.07</v>
      </c>
      <c r="C1202" s="73" t="s">
        <v>2529</v>
      </c>
      <c r="D1202" s="74" t="s">
        <v>24</v>
      </c>
      <c r="E1202" s="73">
        <v>5</v>
      </c>
      <c r="F1202" s="38" t="str">
        <f t="shared" si="208"/>
        <v>B</v>
      </c>
      <c r="G1202" s="38" t="str">
        <f t="shared" si="214"/>
        <v>Balans</v>
      </c>
      <c r="H1202" s="38" t="str">
        <f t="shared" si="209"/>
        <v>BVrz</v>
      </c>
      <c r="I1202" s="38" t="str">
        <f t="shared" si="215"/>
        <v>VOORZIENINGEN</v>
      </c>
      <c r="J1202" s="38" t="str">
        <f t="shared" si="210"/>
        <v>BVrzVgo</v>
      </c>
      <c r="K1202" s="38" t="str">
        <f t="shared" si="216"/>
        <v>Voorziening groot onderhoud</v>
      </c>
      <c r="L1202" s="38" t="str">
        <f t="shared" si="211"/>
        <v>BVrzVgoVgm</v>
      </c>
      <c r="M1202" s="38" t="str">
        <f t="shared" si="217"/>
        <v>Voorziening voor groot onderhoud machines en installaties</v>
      </c>
      <c r="N1202" s="38" t="str">
        <f t="shared" si="212"/>
        <v>BVrzVgoVgmOvm</v>
      </c>
      <c r="O1202" s="38" t="str">
        <f t="shared" si="218"/>
        <v>Overige mutaties voorziening voor groot onderhoud machines en installaties</v>
      </c>
      <c r="V1202" s="37" t="str">
        <f t="shared" si="213"/>
        <v/>
      </c>
    </row>
    <row r="1203" spans="1:27" x14ac:dyDescent="0.25">
      <c r="A1203" s="49" t="s">
        <v>2530</v>
      </c>
      <c r="B1203" s="50" t="s">
        <v>2531</v>
      </c>
      <c r="C1203" s="49" t="s">
        <v>2532</v>
      </c>
      <c r="D1203" s="61" t="s">
        <v>24</v>
      </c>
      <c r="E1203" s="62">
        <v>4</v>
      </c>
      <c r="F1203" s="38" t="str">
        <f t="shared" si="208"/>
        <v>B</v>
      </c>
      <c r="G1203" s="38" t="str">
        <f t="shared" si="214"/>
        <v>Balans</v>
      </c>
      <c r="H1203" s="38" t="str">
        <f t="shared" si="209"/>
        <v>BVrz</v>
      </c>
      <c r="I1203" s="38" t="str">
        <f t="shared" si="215"/>
        <v>VOORZIENINGEN</v>
      </c>
      <c r="J1203" s="38" t="str">
        <f t="shared" si="210"/>
        <v>BVrzVgo</v>
      </c>
      <c r="K1203" s="38" t="str">
        <f t="shared" si="216"/>
        <v>Voorziening groot onderhoud</v>
      </c>
      <c r="L1203" s="38" t="str">
        <f t="shared" si="211"/>
        <v>BVrzVgoVgt</v>
      </c>
      <c r="M1203" s="38" t="str">
        <f t="shared" si="217"/>
        <v>Voorziening voor groot onderhoud transport- en vervoermiddelen</v>
      </c>
      <c r="N1203" s="38" t="str">
        <f t="shared" si="212"/>
        <v/>
      </c>
      <c r="O1203" s="38" t="str">
        <f t="shared" si="218"/>
        <v/>
      </c>
      <c r="V1203" s="37" t="str">
        <f t="shared" si="213"/>
        <v/>
      </c>
    </row>
    <row r="1204" spans="1:27" x14ac:dyDescent="0.25">
      <c r="A1204" s="54" t="s">
        <v>2533</v>
      </c>
      <c r="B1204" s="55">
        <v>703030.01</v>
      </c>
      <c r="C1204" s="54" t="s">
        <v>2534</v>
      </c>
      <c r="D1204" s="56" t="s">
        <v>24</v>
      </c>
      <c r="E1204" s="57">
        <v>5</v>
      </c>
      <c r="F1204" s="38" t="str">
        <f t="shared" si="208"/>
        <v>B</v>
      </c>
      <c r="G1204" s="38" t="str">
        <f t="shared" si="214"/>
        <v>Balans</v>
      </c>
      <c r="H1204" s="38" t="str">
        <f t="shared" si="209"/>
        <v>BVrz</v>
      </c>
      <c r="I1204" s="38" t="str">
        <f t="shared" si="215"/>
        <v>VOORZIENINGEN</v>
      </c>
      <c r="J1204" s="38" t="str">
        <f t="shared" si="210"/>
        <v>BVrzVgo</v>
      </c>
      <c r="K1204" s="38" t="str">
        <f t="shared" si="216"/>
        <v>Voorziening groot onderhoud</v>
      </c>
      <c r="L1204" s="38" t="str">
        <f t="shared" si="211"/>
        <v>BVrzVgoVgt</v>
      </c>
      <c r="M1204" s="38" t="str">
        <f t="shared" si="217"/>
        <v>Voorziening voor groot onderhoud transport- en vervoermiddelen</v>
      </c>
      <c r="N1204" s="38" t="str">
        <f t="shared" si="212"/>
        <v>BVrzVgoVgtBeg</v>
      </c>
      <c r="O1204" s="38" t="str">
        <f t="shared" si="218"/>
        <v>Beginbalans voorziening voor groot onderhoud transport- en vervoermiddelen</v>
      </c>
      <c r="V1204" s="37" t="str">
        <f t="shared" si="213"/>
        <v/>
      </c>
      <c r="AA1204" s="12"/>
    </row>
    <row r="1205" spans="1:27" x14ac:dyDescent="0.25">
      <c r="A1205" s="54" t="s">
        <v>2535</v>
      </c>
      <c r="B1205" s="55">
        <v>703030.02</v>
      </c>
      <c r="C1205" s="58" t="s">
        <v>2536</v>
      </c>
      <c r="D1205" s="59" t="s">
        <v>24</v>
      </c>
      <c r="E1205" s="60">
        <v>5</v>
      </c>
      <c r="F1205" s="38" t="str">
        <f t="shared" si="208"/>
        <v>B</v>
      </c>
      <c r="G1205" s="38" t="str">
        <f t="shared" si="214"/>
        <v>Balans</v>
      </c>
      <c r="H1205" s="38" t="str">
        <f t="shared" si="209"/>
        <v>BVrz</v>
      </c>
      <c r="I1205" s="38" t="str">
        <f t="shared" si="215"/>
        <v>VOORZIENINGEN</v>
      </c>
      <c r="J1205" s="38" t="str">
        <f t="shared" si="210"/>
        <v>BVrzVgo</v>
      </c>
      <c r="K1205" s="38" t="str">
        <f t="shared" si="216"/>
        <v>Voorziening groot onderhoud</v>
      </c>
      <c r="L1205" s="38" t="str">
        <f t="shared" si="211"/>
        <v>BVrzVgoVgt</v>
      </c>
      <c r="M1205" s="38" t="str">
        <f t="shared" si="217"/>
        <v>Voorziening voor groot onderhoud transport- en vervoermiddelen</v>
      </c>
      <c r="N1205" s="38" t="str">
        <f t="shared" si="212"/>
        <v>BVrzVgoVgtToe</v>
      </c>
      <c r="O1205" s="38" t="str">
        <f t="shared" si="218"/>
        <v>Toename voorziening voor groot onderhoud transport- en vervoermiddelen</v>
      </c>
      <c r="V1205" s="37" t="str">
        <f t="shared" si="213"/>
        <v/>
      </c>
      <c r="AA1205" s="12"/>
    </row>
    <row r="1206" spans="1:27" x14ac:dyDescent="0.25">
      <c r="A1206" s="54" t="s">
        <v>2537</v>
      </c>
      <c r="B1206" s="55">
        <v>703030.03</v>
      </c>
      <c r="C1206" s="54" t="s">
        <v>2538</v>
      </c>
      <c r="D1206" s="56" t="s">
        <v>10</v>
      </c>
      <c r="E1206" s="57">
        <v>5</v>
      </c>
      <c r="F1206" s="38" t="str">
        <f t="shared" si="208"/>
        <v>B</v>
      </c>
      <c r="G1206" s="38" t="str">
        <f t="shared" si="214"/>
        <v>Balans</v>
      </c>
      <c r="H1206" s="38" t="str">
        <f t="shared" si="209"/>
        <v>BVrz</v>
      </c>
      <c r="I1206" s="38" t="str">
        <f t="shared" si="215"/>
        <v>VOORZIENINGEN</v>
      </c>
      <c r="J1206" s="38" t="str">
        <f t="shared" si="210"/>
        <v>BVrzVgo</v>
      </c>
      <c r="K1206" s="38" t="str">
        <f t="shared" si="216"/>
        <v>Voorziening groot onderhoud</v>
      </c>
      <c r="L1206" s="38" t="str">
        <f t="shared" si="211"/>
        <v>BVrzVgoVgt</v>
      </c>
      <c r="M1206" s="38" t="str">
        <f t="shared" si="217"/>
        <v>Voorziening voor groot onderhoud transport- en vervoermiddelen</v>
      </c>
      <c r="N1206" s="38" t="str">
        <f t="shared" si="212"/>
        <v>BVrzVgoVgtOnt</v>
      </c>
      <c r="O1206" s="38" t="str">
        <f t="shared" si="218"/>
        <v>Onttrekking voorziening voor groot onderhoud transport- en vervoermiddelen</v>
      </c>
      <c r="V1206" s="37" t="str">
        <f t="shared" si="213"/>
        <v/>
      </c>
    </row>
    <row r="1207" spans="1:27" x14ac:dyDescent="0.25">
      <c r="A1207" s="54" t="s">
        <v>2539</v>
      </c>
      <c r="B1207" s="55">
        <v>703030.04</v>
      </c>
      <c r="C1207" s="54" t="s">
        <v>2540</v>
      </c>
      <c r="D1207" s="56" t="s">
        <v>10</v>
      </c>
      <c r="E1207" s="57">
        <v>5</v>
      </c>
      <c r="F1207" s="38" t="str">
        <f t="shared" si="208"/>
        <v>B</v>
      </c>
      <c r="G1207" s="38" t="str">
        <f t="shared" si="214"/>
        <v>Balans</v>
      </c>
      <c r="H1207" s="38" t="str">
        <f t="shared" si="209"/>
        <v>BVrz</v>
      </c>
      <c r="I1207" s="38" t="str">
        <f t="shared" si="215"/>
        <v>VOORZIENINGEN</v>
      </c>
      <c r="J1207" s="38" t="str">
        <f t="shared" si="210"/>
        <v>BVrzVgo</v>
      </c>
      <c r="K1207" s="38" t="str">
        <f t="shared" si="216"/>
        <v>Voorziening groot onderhoud</v>
      </c>
      <c r="L1207" s="38" t="str">
        <f t="shared" si="211"/>
        <v>BVrzVgoVgt</v>
      </c>
      <c r="M1207" s="38" t="str">
        <f t="shared" si="217"/>
        <v>Voorziening voor groot onderhoud transport- en vervoermiddelen</v>
      </c>
      <c r="N1207" s="38" t="str">
        <f t="shared" si="212"/>
        <v>BVrzVgoVgtVri</v>
      </c>
      <c r="O1207" s="38" t="str">
        <f t="shared" si="218"/>
        <v>Vrijval voorziening voor groot onderhoud transport- en vervoermiddelen</v>
      </c>
      <c r="V1207" s="37" t="str">
        <f t="shared" si="213"/>
        <v/>
      </c>
    </row>
    <row r="1208" spans="1:27" x14ac:dyDescent="0.25">
      <c r="A1208" s="54" t="s">
        <v>2541</v>
      </c>
      <c r="B1208" s="55">
        <v>703030.05</v>
      </c>
      <c r="C1208" s="54" t="s">
        <v>2542</v>
      </c>
      <c r="D1208" s="56" t="s">
        <v>24</v>
      </c>
      <c r="E1208" s="57">
        <v>5</v>
      </c>
      <c r="F1208" s="38" t="str">
        <f t="shared" si="208"/>
        <v>B</v>
      </c>
      <c r="G1208" s="38" t="str">
        <f t="shared" si="214"/>
        <v>Balans</v>
      </c>
      <c r="H1208" s="38" t="str">
        <f t="shared" si="209"/>
        <v>BVrz</v>
      </c>
      <c r="I1208" s="38" t="str">
        <f t="shared" si="215"/>
        <v>VOORZIENINGEN</v>
      </c>
      <c r="J1208" s="38" t="str">
        <f t="shared" si="210"/>
        <v>BVrzVgo</v>
      </c>
      <c r="K1208" s="38" t="str">
        <f t="shared" si="216"/>
        <v>Voorziening groot onderhoud</v>
      </c>
      <c r="L1208" s="38" t="str">
        <f t="shared" si="211"/>
        <v>BVrzVgoVgt</v>
      </c>
      <c r="M1208" s="38" t="str">
        <f t="shared" si="217"/>
        <v>Voorziening voor groot onderhoud transport- en vervoermiddelen</v>
      </c>
      <c r="N1208" s="38" t="str">
        <f t="shared" si="212"/>
        <v>BVrzVgoVgtOmv</v>
      </c>
      <c r="O1208" s="38" t="str">
        <f t="shared" si="218"/>
        <v>Omrekeningsverschillen voorziening voor groot onderhoud transport- en vervoermiddelen</v>
      </c>
      <c r="V1208" s="37" t="str">
        <f t="shared" si="213"/>
        <v/>
      </c>
    </row>
    <row r="1209" spans="1:27" x14ac:dyDescent="0.25">
      <c r="A1209" s="54" t="s">
        <v>2543</v>
      </c>
      <c r="B1209" s="55">
        <v>703030.06</v>
      </c>
      <c r="C1209" s="54" t="s">
        <v>2544</v>
      </c>
      <c r="D1209" s="56" t="s">
        <v>24</v>
      </c>
      <c r="E1209" s="57">
        <v>5</v>
      </c>
      <c r="F1209" s="38" t="str">
        <f t="shared" si="208"/>
        <v>B</v>
      </c>
      <c r="G1209" s="38" t="str">
        <f t="shared" si="214"/>
        <v>Balans</v>
      </c>
      <c r="H1209" s="38" t="str">
        <f t="shared" si="209"/>
        <v>BVrz</v>
      </c>
      <c r="I1209" s="38" t="str">
        <f t="shared" si="215"/>
        <v>VOORZIENINGEN</v>
      </c>
      <c r="J1209" s="38" t="str">
        <f t="shared" si="210"/>
        <v>BVrzVgo</v>
      </c>
      <c r="K1209" s="38" t="str">
        <f t="shared" si="216"/>
        <v>Voorziening groot onderhoud</v>
      </c>
      <c r="L1209" s="38" t="str">
        <f t="shared" si="211"/>
        <v>BVrzVgoVgt</v>
      </c>
      <c r="M1209" s="38" t="str">
        <f t="shared" si="217"/>
        <v>Voorziening voor groot onderhoud transport- en vervoermiddelen</v>
      </c>
      <c r="N1209" s="38" t="str">
        <f t="shared" si="212"/>
        <v>BVrzVgoVgtOev</v>
      </c>
      <c r="O1209" s="38" t="str">
        <f t="shared" si="218"/>
        <v>Oprenting en/of verandering disconteringsvoet voorziening voor groot onderhoud transport- en vervoermiddelen</v>
      </c>
      <c r="V1209" s="37" t="str">
        <f t="shared" si="213"/>
        <v/>
      </c>
    </row>
    <row r="1210" spans="1:27" x14ac:dyDescent="0.25">
      <c r="A1210" s="73" t="s">
        <v>2545</v>
      </c>
      <c r="B1210" s="55">
        <v>703030.07</v>
      </c>
      <c r="C1210" s="73" t="s">
        <v>2546</v>
      </c>
      <c r="D1210" s="74" t="s">
        <v>24</v>
      </c>
      <c r="E1210" s="73">
        <v>5</v>
      </c>
      <c r="F1210" s="38" t="str">
        <f t="shared" si="208"/>
        <v>B</v>
      </c>
      <c r="G1210" s="38" t="str">
        <f t="shared" si="214"/>
        <v>Balans</v>
      </c>
      <c r="H1210" s="38" t="str">
        <f t="shared" si="209"/>
        <v>BVrz</v>
      </c>
      <c r="I1210" s="38" t="str">
        <f t="shared" si="215"/>
        <v>VOORZIENINGEN</v>
      </c>
      <c r="J1210" s="38" t="str">
        <f t="shared" si="210"/>
        <v>BVrzVgo</v>
      </c>
      <c r="K1210" s="38" t="str">
        <f t="shared" si="216"/>
        <v>Voorziening groot onderhoud</v>
      </c>
      <c r="L1210" s="38" t="str">
        <f t="shared" si="211"/>
        <v>BVrzVgoVgt</v>
      </c>
      <c r="M1210" s="38" t="str">
        <f t="shared" si="217"/>
        <v>Voorziening voor groot onderhoud transport- en vervoermiddelen</v>
      </c>
      <c r="N1210" s="38" t="str">
        <f t="shared" si="212"/>
        <v>BVrzVgoVgtOvm</v>
      </c>
      <c r="O1210" s="38" t="str">
        <f t="shared" si="218"/>
        <v>Overige mutaties voorziening voor groot onderhoud transport- en vervoermiddelen</v>
      </c>
      <c r="V1210" s="37" t="str">
        <f t="shared" si="213"/>
        <v/>
      </c>
    </row>
    <row r="1211" spans="1:27" x14ac:dyDescent="0.25">
      <c r="A1211" s="49" t="s">
        <v>2547</v>
      </c>
      <c r="B1211" s="50" t="s">
        <v>2548</v>
      </c>
      <c r="C1211" s="49" t="s">
        <v>2549</v>
      </c>
      <c r="D1211" s="61" t="s">
        <v>24</v>
      </c>
      <c r="E1211" s="62">
        <v>4</v>
      </c>
      <c r="F1211" s="38" t="str">
        <f t="shared" si="208"/>
        <v>B</v>
      </c>
      <c r="G1211" s="38" t="str">
        <f t="shared" si="214"/>
        <v>Balans</v>
      </c>
      <c r="H1211" s="38" t="str">
        <f t="shared" si="209"/>
        <v>BVrz</v>
      </c>
      <c r="I1211" s="38" t="str">
        <f t="shared" si="215"/>
        <v>VOORZIENINGEN</v>
      </c>
      <c r="J1211" s="38" t="str">
        <f t="shared" si="210"/>
        <v>BVrzVgo</v>
      </c>
      <c r="K1211" s="38" t="str">
        <f t="shared" si="216"/>
        <v>Voorziening groot onderhoud</v>
      </c>
      <c r="L1211" s="38" t="str">
        <f t="shared" si="211"/>
        <v>BVrzVgoVgi</v>
      </c>
      <c r="M1211" s="38" t="str">
        <f t="shared" si="217"/>
        <v>Voorziening voor groot onderhoud inventaris</v>
      </c>
      <c r="N1211" s="38" t="str">
        <f t="shared" si="212"/>
        <v/>
      </c>
      <c r="O1211" s="38" t="str">
        <f t="shared" si="218"/>
        <v/>
      </c>
      <c r="V1211" s="37" t="str">
        <f t="shared" si="213"/>
        <v/>
      </c>
    </row>
    <row r="1212" spans="1:27" x14ac:dyDescent="0.25">
      <c r="A1212" s="54" t="s">
        <v>2550</v>
      </c>
      <c r="B1212" s="55">
        <v>703040.01</v>
      </c>
      <c r="C1212" s="54" t="s">
        <v>2551</v>
      </c>
      <c r="D1212" s="56" t="s">
        <v>24</v>
      </c>
      <c r="E1212" s="57">
        <v>5</v>
      </c>
      <c r="F1212" s="38" t="str">
        <f t="shared" si="208"/>
        <v>B</v>
      </c>
      <c r="G1212" s="38" t="str">
        <f t="shared" si="214"/>
        <v>Balans</v>
      </c>
      <c r="H1212" s="38" t="str">
        <f t="shared" si="209"/>
        <v>BVrz</v>
      </c>
      <c r="I1212" s="38" t="str">
        <f t="shared" si="215"/>
        <v>VOORZIENINGEN</v>
      </c>
      <c r="J1212" s="38" t="str">
        <f t="shared" si="210"/>
        <v>BVrzVgo</v>
      </c>
      <c r="K1212" s="38" t="str">
        <f t="shared" si="216"/>
        <v>Voorziening groot onderhoud</v>
      </c>
      <c r="L1212" s="38" t="str">
        <f t="shared" si="211"/>
        <v>BVrzVgoVgi</v>
      </c>
      <c r="M1212" s="38" t="str">
        <f t="shared" si="217"/>
        <v>Voorziening voor groot onderhoud inventaris</v>
      </c>
      <c r="N1212" s="38" t="str">
        <f t="shared" si="212"/>
        <v>BVrzVgoVgiBeg</v>
      </c>
      <c r="O1212" s="38" t="str">
        <f t="shared" si="218"/>
        <v>Beginbalans voorziening voor groot onderhoud inventaris</v>
      </c>
      <c r="V1212" s="37" t="str">
        <f t="shared" si="213"/>
        <v/>
      </c>
    </row>
    <row r="1213" spans="1:27" x14ac:dyDescent="0.25">
      <c r="A1213" s="54" t="s">
        <v>2552</v>
      </c>
      <c r="B1213" s="55">
        <v>703040.02</v>
      </c>
      <c r="C1213" s="58" t="s">
        <v>2553</v>
      </c>
      <c r="D1213" s="59" t="s">
        <v>24</v>
      </c>
      <c r="E1213" s="60">
        <v>5</v>
      </c>
      <c r="F1213" s="38" t="str">
        <f t="shared" si="208"/>
        <v>B</v>
      </c>
      <c r="G1213" s="38" t="str">
        <f t="shared" si="214"/>
        <v>Balans</v>
      </c>
      <c r="H1213" s="38" t="str">
        <f t="shared" si="209"/>
        <v>BVrz</v>
      </c>
      <c r="I1213" s="38" t="str">
        <f t="shared" si="215"/>
        <v>VOORZIENINGEN</v>
      </c>
      <c r="J1213" s="38" t="str">
        <f t="shared" si="210"/>
        <v>BVrzVgo</v>
      </c>
      <c r="K1213" s="38" t="str">
        <f t="shared" si="216"/>
        <v>Voorziening groot onderhoud</v>
      </c>
      <c r="L1213" s="38" t="str">
        <f t="shared" si="211"/>
        <v>BVrzVgoVgi</v>
      </c>
      <c r="M1213" s="38" t="str">
        <f t="shared" si="217"/>
        <v>Voorziening voor groot onderhoud inventaris</v>
      </c>
      <c r="N1213" s="38" t="str">
        <f t="shared" si="212"/>
        <v>BVrzVgoVgiToe</v>
      </c>
      <c r="O1213" s="38" t="str">
        <f t="shared" si="218"/>
        <v>Toename voorziening voor groot onderhoud inventaris</v>
      </c>
      <c r="V1213" s="37" t="str">
        <f t="shared" si="213"/>
        <v/>
      </c>
    </row>
    <row r="1214" spans="1:27" x14ac:dyDescent="0.25">
      <c r="A1214" s="54" t="s">
        <v>2554</v>
      </c>
      <c r="B1214" s="55">
        <v>703040.03</v>
      </c>
      <c r="C1214" s="54" t="s">
        <v>2555</v>
      </c>
      <c r="D1214" s="56" t="s">
        <v>10</v>
      </c>
      <c r="E1214" s="57">
        <v>5</v>
      </c>
      <c r="F1214" s="38" t="str">
        <f t="shared" si="208"/>
        <v>B</v>
      </c>
      <c r="G1214" s="38" t="str">
        <f t="shared" si="214"/>
        <v>Balans</v>
      </c>
      <c r="H1214" s="38" t="str">
        <f t="shared" si="209"/>
        <v>BVrz</v>
      </c>
      <c r="I1214" s="38" t="str">
        <f t="shared" si="215"/>
        <v>VOORZIENINGEN</v>
      </c>
      <c r="J1214" s="38" t="str">
        <f t="shared" si="210"/>
        <v>BVrzVgo</v>
      </c>
      <c r="K1214" s="38" t="str">
        <f t="shared" si="216"/>
        <v>Voorziening groot onderhoud</v>
      </c>
      <c r="L1214" s="38" t="str">
        <f t="shared" si="211"/>
        <v>BVrzVgoVgi</v>
      </c>
      <c r="M1214" s="38" t="str">
        <f t="shared" si="217"/>
        <v>Voorziening voor groot onderhoud inventaris</v>
      </c>
      <c r="N1214" s="38" t="str">
        <f t="shared" si="212"/>
        <v>BVrzVgoVgiOnt</v>
      </c>
      <c r="O1214" s="38" t="str">
        <f t="shared" si="218"/>
        <v>Onttrekking voorziening voor groot onderhoud inventaris</v>
      </c>
      <c r="V1214" s="37" t="str">
        <f t="shared" si="213"/>
        <v/>
      </c>
    </row>
    <row r="1215" spans="1:27" x14ac:dyDescent="0.25">
      <c r="A1215" s="54" t="s">
        <v>2556</v>
      </c>
      <c r="B1215" s="55">
        <v>703040.04</v>
      </c>
      <c r="C1215" s="54" t="s">
        <v>2557</v>
      </c>
      <c r="D1215" s="56" t="s">
        <v>10</v>
      </c>
      <c r="E1215" s="57">
        <v>5</v>
      </c>
      <c r="F1215" s="38" t="str">
        <f t="shared" si="208"/>
        <v>B</v>
      </c>
      <c r="G1215" s="38" t="str">
        <f t="shared" si="214"/>
        <v>Balans</v>
      </c>
      <c r="H1215" s="38" t="str">
        <f t="shared" si="209"/>
        <v>BVrz</v>
      </c>
      <c r="I1215" s="38" t="str">
        <f t="shared" si="215"/>
        <v>VOORZIENINGEN</v>
      </c>
      <c r="J1215" s="38" t="str">
        <f t="shared" si="210"/>
        <v>BVrzVgo</v>
      </c>
      <c r="K1215" s="38" t="str">
        <f t="shared" si="216"/>
        <v>Voorziening groot onderhoud</v>
      </c>
      <c r="L1215" s="38" t="str">
        <f t="shared" si="211"/>
        <v>BVrzVgoVgi</v>
      </c>
      <c r="M1215" s="38" t="str">
        <f t="shared" si="217"/>
        <v>Voorziening voor groot onderhoud inventaris</v>
      </c>
      <c r="N1215" s="38" t="str">
        <f t="shared" si="212"/>
        <v>BVrzVgoVgiVri</v>
      </c>
      <c r="O1215" s="38" t="str">
        <f t="shared" si="218"/>
        <v>Vrijval voorziening voor groot onderhoud inventaris</v>
      </c>
      <c r="V1215" s="37" t="str">
        <f t="shared" si="213"/>
        <v/>
      </c>
    </row>
    <row r="1216" spans="1:27" x14ac:dyDescent="0.25">
      <c r="A1216" s="54" t="s">
        <v>2558</v>
      </c>
      <c r="B1216" s="55">
        <v>703040.05</v>
      </c>
      <c r="C1216" s="54" t="s">
        <v>2559</v>
      </c>
      <c r="D1216" s="56" t="s">
        <v>24</v>
      </c>
      <c r="E1216" s="57">
        <v>5</v>
      </c>
      <c r="F1216" s="38" t="str">
        <f t="shared" si="208"/>
        <v>B</v>
      </c>
      <c r="G1216" s="38" t="str">
        <f t="shared" si="214"/>
        <v>Balans</v>
      </c>
      <c r="H1216" s="38" t="str">
        <f t="shared" si="209"/>
        <v>BVrz</v>
      </c>
      <c r="I1216" s="38" t="str">
        <f t="shared" si="215"/>
        <v>VOORZIENINGEN</v>
      </c>
      <c r="J1216" s="38" t="str">
        <f t="shared" si="210"/>
        <v>BVrzVgo</v>
      </c>
      <c r="K1216" s="38" t="str">
        <f t="shared" si="216"/>
        <v>Voorziening groot onderhoud</v>
      </c>
      <c r="L1216" s="38" t="str">
        <f t="shared" si="211"/>
        <v>BVrzVgoVgi</v>
      </c>
      <c r="M1216" s="38" t="str">
        <f t="shared" si="217"/>
        <v>Voorziening voor groot onderhoud inventaris</v>
      </c>
      <c r="N1216" s="38" t="str">
        <f t="shared" si="212"/>
        <v>BVrzVgoVgiOmv</v>
      </c>
      <c r="O1216" s="38" t="str">
        <f t="shared" si="218"/>
        <v>Omrekeningsverschillen voorziening voor groot onderhoud inventaris</v>
      </c>
      <c r="V1216" s="37" t="str">
        <f t="shared" si="213"/>
        <v/>
      </c>
    </row>
    <row r="1217" spans="1:22" x14ac:dyDescent="0.25">
      <c r="A1217" s="54" t="s">
        <v>2560</v>
      </c>
      <c r="B1217" s="55">
        <v>703040.06</v>
      </c>
      <c r="C1217" s="54" t="s">
        <v>2561</v>
      </c>
      <c r="D1217" s="56" t="s">
        <v>24</v>
      </c>
      <c r="E1217" s="57">
        <v>5</v>
      </c>
      <c r="F1217" s="38" t="str">
        <f t="shared" si="208"/>
        <v>B</v>
      </c>
      <c r="G1217" s="38" t="str">
        <f t="shared" si="214"/>
        <v>Balans</v>
      </c>
      <c r="H1217" s="38" t="str">
        <f t="shared" si="209"/>
        <v>BVrz</v>
      </c>
      <c r="I1217" s="38" t="str">
        <f t="shared" si="215"/>
        <v>VOORZIENINGEN</v>
      </c>
      <c r="J1217" s="38" t="str">
        <f t="shared" si="210"/>
        <v>BVrzVgo</v>
      </c>
      <c r="K1217" s="38" t="str">
        <f t="shared" si="216"/>
        <v>Voorziening groot onderhoud</v>
      </c>
      <c r="L1217" s="38" t="str">
        <f t="shared" si="211"/>
        <v>BVrzVgoVgi</v>
      </c>
      <c r="M1217" s="38" t="str">
        <f t="shared" si="217"/>
        <v>Voorziening voor groot onderhoud inventaris</v>
      </c>
      <c r="N1217" s="38" t="str">
        <f t="shared" si="212"/>
        <v>BVrzVgoVgiOev</v>
      </c>
      <c r="O1217" s="38" t="str">
        <f t="shared" si="218"/>
        <v>Oprenting en/of verandering disconteringsvoet voorziening voor groot onderhoud inventaris</v>
      </c>
      <c r="V1217" s="37" t="str">
        <f t="shared" si="213"/>
        <v/>
      </c>
    </row>
    <row r="1218" spans="1:22" x14ac:dyDescent="0.25">
      <c r="A1218" s="73" t="s">
        <v>2562</v>
      </c>
      <c r="B1218" s="55">
        <v>703040.07</v>
      </c>
      <c r="C1218" s="73" t="s">
        <v>2563</v>
      </c>
      <c r="D1218" s="74" t="s">
        <v>24</v>
      </c>
      <c r="E1218" s="73">
        <v>5</v>
      </c>
      <c r="F1218" s="38" t="str">
        <f t="shared" si="208"/>
        <v>B</v>
      </c>
      <c r="G1218" s="38" t="str">
        <f t="shared" si="214"/>
        <v>Balans</v>
      </c>
      <c r="H1218" s="38" t="str">
        <f t="shared" si="209"/>
        <v>BVrz</v>
      </c>
      <c r="I1218" s="38" t="str">
        <f t="shared" si="215"/>
        <v>VOORZIENINGEN</v>
      </c>
      <c r="J1218" s="38" t="str">
        <f t="shared" si="210"/>
        <v>BVrzVgo</v>
      </c>
      <c r="K1218" s="38" t="str">
        <f t="shared" si="216"/>
        <v>Voorziening groot onderhoud</v>
      </c>
      <c r="L1218" s="38" t="str">
        <f t="shared" si="211"/>
        <v>BVrzVgoVgi</v>
      </c>
      <c r="M1218" s="38" t="str">
        <f t="shared" si="217"/>
        <v>Voorziening voor groot onderhoud inventaris</v>
      </c>
      <c r="N1218" s="38" t="str">
        <f t="shared" si="212"/>
        <v>BVrzVgoVgiOvm</v>
      </c>
      <c r="O1218" s="38" t="str">
        <f t="shared" si="218"/>
        <v>Overige mutaties voorziening voor groot onderhoud inventaris</v>
      </c>
      <c r="V1218" s="37" t="str">
        <f t="shared" si="213"/>
        <v/>
      </c>
    </row>
    <row r="1219" spans="1:22" x14ac:dyDescent="0.25">
      <c r="A1219" s="43" t="s">
        <v>2564</v>
      </c>
      <c r="B1219" s="44" t="s">
        <v>2565</v>
      </c>
      <c r="C1219" s="43" t="s">
        <v>2566</v>
      </c>
      <c r="D1219" s="45" t="s">
        <v>24</v>
      </c>
      <c r="E1219" s="46">
        <v>3</v>
      </c>
      <c r="F1219" s="38" t="str">
        <f t="shared" si="208"/>
        <v>B</v>
      </c>
      <c r="G1219" s="38" t="str">
        <f t="shared" si="214"/>
        <v>Balans</v>
      </c>
      <c r="H1219" s="38" t="str">
        <f t="shared" si="209"/>
        <v>BVrz</v>
      </c>
      <c r="I1219" s="38" t="str">
        <f t="shared" si="215"/>
        <v>VOORZIENINGEN</v>
      </c>
      <c r="J1219" s="38" t="str">
        <f t="shared" si="210"/>
        <v>BVrzOvz</v>
      </c>
      <c r="K1219" s="38" t="str">
        <f t="shared" si="216"/>
        <v>Overige voorzieningen</v>
      </c>
      <c r="L1219" s="38" t="str">
        <f t="shared" si="211"/>
        <v/>
      </c>
      <c r="M1219" s="38" t="str">
        <f t="shared" si="217"/>
        <v/>
      </c>
      <c r="N1219" s="38" t="str">
        <f t="shared" si="212"/>
        <v/>
      </c>
      <c r="O1219" s="38" t="str">
        <f t="shared" si="218"/>
        <v/>
      </c>
      <c r="V1219" s="37" t="str">
        <f t="shared" si="213"/>
        <v/>
      </c>
    </row>
    <row r="1220" spans="1:22" x14ac:dyDescent="0.25">
      <c r="A1220" s="49" t="s">
        <v>2567</v>
      </c>
      <c r="B1220" s="50" t="s">
        <v>2568</v>
      </c>
      <c r="C1220" s="49" t="s">
        <v>2569</v>
      </c>
      <c r="D1220" s="61" t="s">
        <v>24</v>
      </c>
      <c r="E1220" s="62">
        <v>4</v>
      </c>
      <c r="F1220" s="38" t="str">
        <f t="shared" si="208"/>
        <v>B</v>
      </c>
      <c r="G1220" s="38" t="str">
        <f t="shared" si="214"/>
        <v>Balans</v>
      </c>
      <c r="H1220" s="38" t="str">
        <f t="shared" si="209"/>
        <v>BVrz</v>
      </c>
      <c r="I1220" s="38" t="str">
        <f t="shared" si="215"/>
        <v>VOORZIENINGEN</v>
      </c>
      <c r="J1220" s="38" t="str">
        <f t="shared" si="210"/>
        <v>BVrzOvz</v>
      </c>
      <c r="K1220" s="38" t="str">
        <f t="shared" si="216"/>
        <v>Overige voorzieningen</v>
      </c>
      <c r="L1220" s="38" t="str">
        <f t="shared" si="211"/>
        <v>BVrzOvzGar</v>
      </c>
      <c r="M1220" s="38" t="str">
        <f t="shared" si="217"/>
        <v>Garantievoorziening</v>
      </c>
      <c r="N1220" s="38" t="str">
        <f t="shared" si="212"/>
        <v/>
      </c>
      <c r="O1220" s="38" t="str">
        <f t="shared" si="218"/>
        <v/>
      </c>
      <c r="V1220" s="37" t="str">
        <f t="shared" si="213"/>
        <v/>
      </c>
    </row>
    <row r="1221" spans="1:22" x14ac:dyDescent="0.25">
      <c r="A1221" s="54" t="s">
        <v>2570</v>
      </c>
      <c r="B1221" s="55">
        <v>704010.01</v>
      </c>
      <c r="C1221" s="58" t="s">
        <v>2571</v>
      </c>
      <c r="D1221" s="59" t="s">
        <v>24</v>
      </c>
      <c r="E1221" s="60">
        <v>5</v>
      </c>
      <c r="F1221" s="38" t="str">
        <f t="shared" si="208"/>
        <v>B</v>
      </c>
      <c r="G1221" s="38" t="str">
        <f t="shared" si="214"/>
        <v>Balans</v>
      </c>
      <c r="H1221" s="38" t="str">
        <f t="shared" si="209"/>
        <v>BVrz</v>
      </c>
      <c r="I1221" s="38" t="str">
        <f t="shared" si="215"/>
        <v>VOORZIENINGEN</v>
      </c>
      <c r="J1221" s="38" t="str">
        <f t="shared" si="210"/>
        <v>BVrzOvz</v>
      </c>
      <c r="K1221" s="38" t="str">
        <f t="shared" si="216"/>
        <v>Overige voorzieningen</v>
      </c>
      <c r="L1221" s="38" t="str">
        <f t="shared" si="211"/>
        <v>BVrzOvzGar</v>
      </c>
      <c r="M1221" s="38" t="str">
        <f t="shared" si="217"/>
        <v>Garantievoorziening</v>
      </c>
      <c r="N1221" s="38" t="str">
        <f t="shared" si="212"/>
        <v>BVrzOvzGarBeg</v>
      </c>
      <c r="O1221" s="38" t="str">
        <f t="shared" si="218"/>
        <v>Beginbalans garantievoorziening</v>
      </c>
      <c r="V1221" s="37" t="str">
        <f t="shared" si="213"/>
        <v/>
      </c>
    </row>
    <row r="1222" spans="1:22" x14ac:dyDescent="0.25">
      <c r="A1222" s="54" t="s">
        <v>2572</v>
      </c>
      <c r="B1222" s="55">
        <v>704010.02</v>
      </c>
      <c r="C1222" s="54" t="s">
        <v>2573</v>
      </c>
      <c r="D1222" s="56" t="s">
        <v>24</v>
      </c>
      <c r="E1222" s="57">
        <v>5</v>
      </c>
      <c r="F1222" s="38" t="str">
        <f t="shared" si="208"/>
        <v>B</v>
      </c>
      <c r="G1222" s="38" t="str">
        <f t="shared" si="214"/>
        <v>Balans</v>
      </c>
      <c r="H1222" s="38" t="str">
        <f t="shared" si="209"/>
        <v>BVrz</v>
      </c>
      <c r="I1222" s="38" t="str">
        <f t="shared" si="215"/>
        <v>VOORZIENINGEN</v>
      </c>
      <c r="J1222" s="38" t="str">
        <f t="shared" si="210"/>
        <v>BVrzOvz</v>
      </c>
      <c r="K1222" s="38" t="str">
        <f t="shared" si="216"/>
        <v>Overige voorzieningen</v>
      </c>
      <c r="L1222" s="38" t="str">
        <f t="shared" si="211"/>
        <v>BVrzOvzGar</v>
      </c>
      <c r="M1222" s="38" t="str">
        <f t="shared" si="217"/>
        <v>Garantievoorziening</v>
      </c>
      <c r="N1222" s="38" t="str">
        <f t="shared" si="212"/>
        <v>BVrzOvzGarToe</v>
      </c>
      <c r="O1222" s="38" t="str">
        <f t="shared" si="218"/>
        <v>Toename garantievoorziening</v>
      </c>
      <c r="V1222" s="37" t="str">
        <f t="shared" si="213"/>
        <v/>
      </c>
    </row>
    <row r="1223" spans="1:22" x14ac:dyDescent="0.25">
      <c r="A1223" s="54" t="s">
        <v>2574</v>
      </c>
      <c r="B1223" s="55">
        <v>704010.03</v>
      </c>
      <c r="C1223" s="54" t="s">
        <v>2575</v>
      </c>
      <c r="D1223" s="56" t="s">
        <v>10</v>
      </c>
      <c r="E1223" s="57">
        <v>5</v>
      </c>
      <c r="F1223" s="38" t="str">
        <f t="shared" si="208"/>
        <v>B</v>
      </c>
      <c r="G1223" s="38" t="str">
        <f t="shared" si="214"/>
        <v>Balans</v>
      </c>
      <c r="H1223" s="38" t="str">
        <f t="shared" si="209"/>
        <v>BVrz</v>
      </c>
      <c r="I1223" s="38" t="str">
        <f t="shared" si="215"/>
        <v>VOORZIENINGEN</v>
      </c>
      <c r="J1223" s="38" t="str">
        <f t="shared" si="210"/>
        <v>BVrzOvz</v>
      </c>
      <c r="K1223" s="38" t="str">
        <f t="shared" si="216"/>
        <v>Overige voorzieningen</v>
      </c>
      <c r="L1223" s="38" t="str">
        <f t="shared" si="211"/>
        <v>BVrzOvzGar</v>
      </c>
      <c r="M1223" s="38" t="str">
        <f t="shared" si="217"/>
        <v>Garantievoorziening</v>
      </c>
      <c r="N1223" s="38" t="str">
        <f t="shared" si="212"/>
        <v>BVrzOvzGarOnt</v>
      </c>
      <c r="O1223" s="38" t="str">
        <f t="shared" si="218"/>
        <v>Onttrekking garantievoorziening</v>
      </c>
      <c r="V1223" s="37" t="str">
        <f t="shared" si="213"/>
        <v/>
      </c>
    </row>
    <row r="1224" spans="1:22" x14ac:dyDescent="0.25">
      <c r="A1224" s="54" t="s">
        <v>2576</v>
      </c>
      <c r="B1224" s="55">
        <v>704010.04</v>
      </c>
      <c r="C1224" s="54" t="s">
        <v>2577</v>
      </c>
      <c r="D1224" s="56" t="s">
        <v>10</v>
      </c>
      <c r="E1224" s="57">
        <v>5</v>
      </c>
      <c r="F1224" s="38" t="str">
        <f t="shared" ref="F1224:F1287" si="219">IF(LEN(A1224)&gt;=1,LEFT(A1224,1),"")</f>
        <v>B</v>
      </c>
      <c r="G1224" s="38" t="str">
        <f t="shared" si="214"/>
        <v>Balans</v>
      </c>
      <c r="H1224" s="38" t="str">
        <f t="shared" si="209"/>
        <v>BVrz</v>
      </c>
      <c r="I1224" s="38" t="str">
        <f t="shared" si="215"/>
        <v>VOORZIENINGEN</v>
      </c>
      <c r="J1224" s="38" t="str">
        <f t="shared" si="210"/>
        <v>BVrzOvz</v>
      </c>
      <c r="K1224" s="38" t="str">
        <f t="shared" si="216"/>
        <v>Overige voorzieningen</v>
      </c>
      <c r="L1224" s="38" t="str">
        <f t="shared" si="211"/>
        <v>BVrzOvzGar</v>
      </c>
      <c r="M1224" s="38" t="str">
        <f t="shared" si="217"/>
        <v>Garantievoorziening</v>
      </c>
      <c r="N1224" s="38" t="str">
        <f t="shared" si="212"/>
        <v>BVrzOvzGarVri</v>
      </c>
      <c r="O1224" s="38" t="str">
        <f t="shared" si="218"/>
        <v>Vrijval garantievoorziening</v>
      </c>
      <c r="V1224" s="37" t="str">
        <f t="shared" si="213"/>
        <v/>
      </c>
    </row>
    <row r="1225" spans="1:22" x14ac:dyDescent="0.25">
      <c r="A1225" s="54" t="s">
        <v>2578</v>
      </c>
      <c r="B1225" s="55">
        <v>704010.05</v>
      </c>
      <c r="C1225" s="54" t="s">
        <v>2579</v>
      </c>
      <c r="D1225" s="56" t="s">
        <v>24</v>
      </c>
      <c r="E1225" s="57">
        <v>5</v>
      </c>
      <c r="F1225" s="38" t="str">
        <f t="shared" si="219"/>
        <v>B</v>
      </c>
      <c r="G1225" s="38" t="str">
        <f t="shared" si="214"/>
        <v>Balans</v>
      </c>
      <c r="H1225" s="38" t="str">
        <f t="shared" si="209"/>
        <v>BVrz</v>
      </c>
      <c r="I1225" s="38" t="str">
        <f t="shared" si="215"/>
        <v>VOORZIENINGEN</v>
      </c>
      <c r="J1225" s="38" t="str">
        <f t="shared" si="210"/>
        <v>BVrzOvz</v>
      </c>
      <c r="K1225" s="38" t="str">
        <f t="shared" si="216"/>
        <v>Overige voorzieningen</v>
      </c>
      <c r="L1225" s="38" t="str">
        <f t="shared" si="211"/>
        <v>BVrzOvzGar</v>
      </c>
      <c r="M1225" s="38" t="str">
        <f t="shared" si="217"/>
        <v>Garantievoorziening</v>
      </c>
      <c r="N1225" s="38" t="str">
        <f t="shared" si="212"/>
        <v>BVrzOvzGarOmv</v>
      </c>
      <c r="O1225" s="38" t="str">
        <f t="shared" si="218"/>
        <v>Omrekeningsverschillen garantievoorziening</v>
      </c>
      <c r="V1225" s="37" t="str">
        <f t="shared" si="213"/>
        <v/>
      </c>
    </row>
    <row r="1226" spans="1:22" x14ac:dyDescent="0.25">
      <c r="A1226" s="54" t="s">
        <v>2580</v>
      </c>
      <c r="B1226" s="55">
        <v>704010.06</v>
      </c>
      <c r="C1226" s="58" t="s">
        <v>2581</v>
      </c>
      <c r="D1226" s="59" t="s">
        <v>24</v>
      </c>
      <c r="E1226" s="60">
        <v>5</v>
      </c>
      <c r="F1226" s="38" t="str">
        <f t="shared" si="219"/>
        <v>B</v>
      </c>
      <c r="G1226" s="38" t="str">
        <f t="shared" si="214"/>
        <v>Balans</v>
      </c>
      <c r="H1226" s="38" t="str">
        <f t="shared" si="209"/>
        <v>BVrz</v>
      </c>
      <c r="I1226" s="38" t="str">
        <f t="shared" si="215"/>
        <v>VOORZIENINGEN</v>
      </c>
      <c r="J1226" s="38" t="str">
        <f t="shared" si="210"/>
        <v>BVrzOvz</v>
      </c>
      <c r="K1226" s="38" t="str">
        <f t="shared" si="216"/>
        <v>Overige voorzieningen</v>
      </c>
      <c r="L1226" s="38" t="str">
        <f t="shared" si="211"/>
        <v>BVrzOvzGar</v>
      </c>
      <c r="M1226" s="38" t="str">
        <f t="shared" si="217"/>
        <v>Garantievoorziening</v>
      </c>
      <c r="N1226" s="38" t="str">
        <f t="shared" si="212"/>
        <v>BVrzOvzGarOev</v>
      </c>
      <c r="O1226" s="38" t="str">
        <f t="shared" si="218"/>
        <v>Oprenting en/of verandering disconteringsvoet garantievoorziening</v>
      </c>
      <c r="V1226" s="37" t="str">
        <f t="shared" si="213"/>
        <v/>
      </c>
    </row>
    <row r="1227" spans="1:22" x14ac:dyDescent="0.25">
      <c r="A1227" s="73" t="s">
        <v>2582</v>
      </c>
      <c r="B1227" s="55">
        <v>704010.07</v>
      </c>
      <c r="C1227" s="73" t="s">
        <v>2583</v>
      </c>
      <c r="D1227" s="74" t="s">
        <v>24</v>
      </c>
      <c r="E1227" s="73">
        <v>5</v>
      </c>
      <c r="F1227" s="38" t="str">
        <f t="shared" si="219"/>
        <v>B</v>
      </c>
      <c r="G1227" s="38" t="str">
        <f t="shared" si="214"/>
        <v>Balans</v>
      </c>
      <c r="H1227" s="38" t="str">
        <f t="shared" si="209"/>
        <v>BVrz</v>
      </c>
      <c r="I1227" s="38" t="str">
        <f t="shared" si="215"/>
        <v>VOORZIENINGEN</v>
      </c>
      <c r="J1227" s="38" t="str">
        <f t="shared" si="210"/>
        <v>BVrzOvz</v>
      </c>
      <c r="K1227" s="38" t="str">
        <f t="shared" si="216"/>
        <v>Overige voorzieningen</v>
      </c>
      <c r="L1227" s="38" t="str">
        <f t="shared" si="211"/>
        <v>BVrzOvzGar</v>
      </c>
      <c r="M1227" s="38" t="str">
        <f t="shared" si="217"/>
        <v>Garantievoorziening</v>
      </c>
      <c r="N1227" s="38" t="str">
        <f t="shared" si="212"/>
        <v>BVrzOvzGarOvm</v>
      </c>
      <c r="O1227" s="38" t="str">
        <f t="shared" si="218"/>
        <v>Overige mutaties garantievoorziening</v>
      </c>
      <c r="V1227" s="37" t="str">
        <f t="shared" si="213"/>
        <v/>
      </c>
    </row>
    <row r="1228" spans="1:22" x14ac:dyDescent="0.25">
      <c r="A1228" s="49" t="s">
        <v>2584</v>
      </c>
      <c r="B1228" s="50" t="s">
        <v>2585</v>
      </c>
      <c r="C1228" s="49" t="s">
        <v>2586</v>
      </c>
      <c r="D1228" s="61" t="s">
        <v>24</v>
      </c>
      <c r="E1228" s="62">
        <v>4</v>
      </c>
      <c r="F1228" s="38" t="str">
        <f t="shared" si="219"/>
        <v>B</v>
      </c>
      <c r="G1228" s="38" t="str">
        <f t="shared" si="214"/>
        <v>Balans</v>
      </c>
      <c r="H1228" s="38" t="str">
        <f t="shared" si="209"/>
        <v>BVrz</v>
      </c>
      <c r="I1228" s="38" t="str">
        <f t="shared" si="215"/>
        <v>VOORZIENINGEN</v>
      </c>
      <c r="J1228" s="38" t="str">
        <f t="shared" si="210"/>
        <v>BVrzOvz</v>
      </c>
      <c r="K1228" s="38" t="str">
        <f t="shared" si="216"/>
        <v>Overige voorzieningen</v>
      </c>
      <c r="L1228" s="38" t="str">
        <f t="shared" si="211"/>
        <v>BVrzOvzVhe</v>
      </c>
      <c r="M1228" s="38" t="str">
        <f t="shared" si="217"/>
        <v>Voorziening voor herstelkosten</v>
      </c>
      <c r="N1228" s="38" t="str">
        <f t="shared" si="212"/>
        <v/>
      </c>
      <c r="O1228" s="38" t="str">
        <f t="shared" si="218"/>
        <v/>
      </c>
      <c r="V1228" s="37" t="str">
        <f t="shared" si="213"/>
        <v/>
      </c>
    </row>
    <row r="1229" spans="1:22" x14ac:dyDescent="0.25">
      <c r="A1229" s="54" t="s">
        <v>2587</v>
      </c>
      <c r="B1229" s="55">
        <v>704020.01</v>
      </c>
      <c r="C1229" s="54" t="s">
        <v>2588</v>
      </c>
      <c r="D1229" s="56" t="s">
        <v>24</v>
      </c>
      <c r="E1229" s="57">
        <v>5</v>
      </c>
      <c r="F1229" s="38" t="str">
        <f t="shared" si="219"/>
        <v>B</v>
      </c>
      <c r="G1229" s="38" t="str">
        <f t="shared" si="214"/>
        <v>Balans</v>
      </c>
      <c r="H1229" s="38" t="str">
        <f t="shared" si="209"/>
        <v>BVrz</v>
      </c>
      <c r="I1229" s="38" t="str">
        <f t="shared" si="215"/>
        <v>VOORZIENINGEN</v>
      </c>
      <c r="J1229" s="38" t="str">
        <f t="shared" si="210"/>
        <v>BVrzOvz</v>
      </c>
      <c r="K1229" s="38" t="str">
        <f t="shared" si="216"/>
        <v>Overige voorzieningen</v>
      </c>
      <c r="L1229" s="38" t="str">
        <f t="shared" si="211"/>
        <v>BVrzOvzVhe</v>
      </c>
      <c r="M1229" s="38" t="str">
        <f t="shared" si="217"/>
        <v>Voorziening voor herstelkosten</v>
      </c>
      <c r="N1229" s="38" t="str">
        <f t="shared" si="212"/>
        <v>BVrzOvzVheBeg</v>
      </c>
      <c r="O1229" s="38" t="str">
        <f t="shared" si="218"/>
        <v>Beginbalans voorziening voor herstelkosten</v>
      </c>
      <c r="V1229" s="37" t="str">
        <f t="shared" si="213"/>
        <v/>
      </c>
    </row>
    <row r="1230" spans="1:22" x14ac:dyDescent="0.25">
      <c r="A1230" s="54" t="s">
        <v>2589</v>
      </c>
      <c r="B1230" s="55">
        <v>704020.02</v>
      </c>
      <c r="C1230" s="54" t="s">
        <v>2590</v>
      </c>
      <c r="D1230" s="56" t="s">
        <v>24</v>
      </c>
      <c r="E1230" s="57">
        <v>5</v>
      </c>
      <c r="F1230" s="38" t="str">
        <f t="shared" si="219"/>
        <v>B</v>
      </c>
      <c r="G1230" s="38" t="str">
        <f t="shared" si="214"/>
        <v>Balans</v>
      </c>
      <c r="H1230" s="38" t="str">
        <f t="shared" ref="H1230:H1293" si="220">IF(LEN(A1230)&gt;=4,LEFT(A1230,4),"")</f>
        <v>BVrz</v>
      </c>
      <c r="I1230" s="38" t="str">
        <f t="shared" si="215"/>
        <v>VOORZIENINGEN</v>
      </c>
      <c r="J1230" s="38" t="str">
        <f t="shared" ref="J1230:J1293" si="221">IF(LEN(A1230)&gt;=7,LEFT(A1230,7),"")</f>
        <v>BVrzOvz</v>
      </c>
      <c r="K1230" s="38" t="str">
        <f t="shared" si="216"/>
        <v>Overige voorzieningen</v>
      </c>
      <c r="L1230" s="38" t="str">
        <f t="shared" ref="L1230:L1293" si="222">IF(LEN(A1230)&gt;=10,LEFT(A1230,10),"")</f>
        <v>BVrzOvzVhe</v>
      </c>
      <c r="M1230" s="38" t="str">
        <f t="shared" si="217"/>
        <v>Voorziening voor herstelkosten</v>
      </c>
      <c r="N1230" s="38" t="str">
        <f t="shared" ref="N1230:N1293" si="223">IF(LEN(A1230)&gt;=13,LEFT(A1230,13),"")</f>
        <v>BVrzOvzVheToe</v>
      </c>
      <c r="O1230" s="38" t="str">
        <f t="shared" si="218"/>
        <v>Toename voorziening voor herstelkosten</v>
      </c>
      <c r="V1230" s="37" t="str">
        <f t="shared" si="213"/>
        <v/>
      </c>
    </row>
    <row r="1231" spans="1:22" x14ac:dyDescent="0.25">
      <c r="A1231" s="54" t="s">
        <v>2591</v>
      </c>
      <c r="B1231" s="55">
        <v>704020.03</v>
      </c>
      <c r="C1231" s="54" t="s">
        <v>2592</v>
      </c>
      <c r="D1231" s="56" t="s">
        <v>10</v>
      </c>
      <c r="E1231" s="57">
        <v>5</v>
      </c>
      <c r="F1231" s="38" t="str">
        <f t="shared" si="219"/>
        <v>B</v>
      </c>
      <c r="G1231" s="38" t="str">
        <f t="shared" si="214"/>
        <v>Balans</v>
      </c>
      <c r="H1231" s="38" t="str">
        <f t="shared" si="220"/>
        <v>BVrz</v>
      </c>
      <c r="I1231" s="38" t="str">
        <f t="shared" si="215"/>
        <v>VOORZIENINGEN</v>
      </c>
      <c r="J1231" s="38" t="str">
        <f t="shared" si="221"/>
        <v>BVrzOvz</v>
      </c>
      <c r="K1231" s="38" t="str">
        <f t="shared" si="216"/>
        <v>Overige voorzieningen</v>
      </c>
      <c r="L1231" s="38" t="str">
        <f t="shared" si="222"/>
        <v>BVrzOvzVhe</v>
      </c>
      <c r="M1231" s="38" t="str">
        <f t="shared" si="217"/>
        <v>Voorziening voor herstelkosten</v>
      </c>
      <c r="N1231" s="38" t="str">
        <f t="shared" si="223"/>
        <v>BVrzOvzVheOnt</v>
      </c>
      <c r="O1231" s="38" t="str">
        <f t="shared" si="218"/>
        <v>Onttrekking voorziening voor herstelkosten</v>
      </c>
      <c r="V1231" s="37" t="str">
        <f t="shared" si="213"/>
        <v/>
      </c>
    </row>
    <row r="1232" spans="1:22" x14ac:dyDescent="0.25">
      <c r="A1232" s="54" t="s">
        <v>2593</v>
      </c>
      <c r="B1232" s="55">
        <v>704020.04</v>
      </c>
      <c r="C1232" s="54" t="s">
        <v>2594</v>
      </c>
      <c r="D1232" s="56" t="s">
        <v>10</v>
      </c>
      <c r="E1232" s="57">
        <v>5</v>
      </c>
      <c r="F1232" s="38" t="str">
        <f t="shared" si="219"/>
        <v>B</v>
      </c>
      <c r="G1232" s="38" t="str">
        <f t="shared" si="214"/>
        <v>Balans</v>
      </c>
      <c r="H1232" s="38" t="str">
        <f t="shared" si="220"/>
        <v>BVrz</v>
      </c>
      <c r="I1232" s="38" t="str">
        <f t="shared" si="215"/>
        <v>VOORZIENINGEN</v>
      </c>
      <c r="J1232" s="38" t="str">
        <f t="shared" si="221"/>
        <v>BVrzOvz</v>
      </c>
      <c r="K1232" s="38" t="str">
        <f t="shared" si="216"/>
        <v>Overige voorzieningen</v>
      </c>
      <c r="L1232" s="38" t="str">
        <f t="shared" si="222"/>
        <v>BVrzOvzVhe</v>
      </c>
      <c r="M1232" s="38" t="str">
        <f t="shared" si="217"/>
        <v>Voorziening voor herstelkosten</v>
      </c>
      <c r="N1232" s="38" t="str">
        <f t="shared" si="223"/>
        <v>BVrzOvzVheVri</v>
      </c>
      <c r="O1232" s="38" t="str">
        <f t="shared" si="218"/>
        <v>Vrijval voorziening voor herstelkosten</v>
      </c>
      <c r="V1232" s="37" t="str">
        <f t="shared" si="213"/>
        <v/>
      </c>
    </row>
    <row r="1233" spans="1:22" x14ac:dyDescent="0.25">
      <c r="A1233" s="54" t="s">
        <v>2595</v>
      </c>
      <c r="B1233" s="55">
        <v>704020.05</v>
      </c>
      <c r="C1233" s="54" t="s">
        <v>2596</v>
      </c>
      <c r="D1233" s="56" t="s">
        <v>24</v>
      </c>
      <c r="E1233" s="57">
        <v>5</v>
      </c>
      <c r="F1233" s="38" t="str">
        <f t="shared" si="219"/>
        <v>B</v>
      </c>
      <c r="G1233" s="38" t="str">
        <f t="shared" si="214"/>
        <v>Balans</v>
      </c>
      <c r="H1233" s="38" t="str">
        <f t="shared" si="220"/>
        <v>BVrz</v>
      </c>
      <c r="I1233" s="38" t="str">
        <f t="shared" si="215"/>
        <v>VOORZIENINGEN</v>
      </c>
      <c r="J1233" s="38" t="str">
        <f t="shared" si="221"/>
        <v>BVrzOvz</v>
      </c>
      <c r="K1233" s="38" t="str">
        <f t="shared" si="216"/>
        <v>Overige voorzieningen</v>
      </c>
      <c r="L1233" s="38" t="str">
        <f t="shared" si="222"/>
        <v>BVrzOvzVhe</v>
      </c>
      <c r="M1233" s="38" t="str">
        <f t="shared" si="217"/>
        <v>Voorziening voor herstelkosten</v>
      </c>
      <c r="N1233" s="38" t="str">
        <f t="shared" si="223"/>
        <v>BVrzOvzVheOmv</v>
      </c>
      <c r="O1233" s="38" t="str">
        <f t="shared" si="218"/>
        <v>Omrekeningsverschillen voorziening voor herstelkosten</v>
      </c>
      <c r="V1233" s="37" t="str">
        <f t="shared" ref="V1233:V1296" si="224">IF(COUNTIF(R:R,R1233)=0,"",COUNTIF(R:R,R1233))</f>
        <v/>
      </c>
    </row>
    <row r="1234" spans="1:22" x14ac:dyDescent="0.25">
      <c r="A1234" s="54" t="s">
        <v>2597</v>
      </c>
      <c r="B1234" s="55">
        <v>704020.06</v>
      </c>
      <c r="C1234" s="54" t="s">
        <v>2598</v>
      </c>
      <c r="D1234" s="56" t="s">
        <v>24</v>
      </c>
      <c r="E1234" s="57">
        <v>5</v>
      </c>
      <c r="F1234" s="38" t="str">
        <f t="shared" si="219"/>
        <v>B</v>
      </c>
      <c r="G1234" s="38" t="str">
        <f t="shared" si="214"/>
        <v>Balans</v>
      </c>
      <c r="H1234" s="38" t="str">
        <f t="shared" si="220"/>
        <v>BVrz</v>
      </c>
      <c r="I1234" s="38" t="str">
        <f t="shared" si="215"/>
        <v>VOORZIENINGEN</v>
      </c>
      <c r="J1234" s="38" t="str">
        <f t="shared" si="221"/>
        <v>BVrzOvz</v>
      </c>
      <c r="K1234" s="38" t="str">
        <f t="shared" si="216"/>
        <v>Overige voorzieningen</v>
      </c>
      <c r="L1234" s="38" t="str">
        <f t="shared" si="222"/>
        <v>BVrzOvzVhe</v>
      </c>
      <c r="M1234" s="38" t="str">
        <f t="shared" si="217"/>
        <v>Voorziening voor herstelkosten</v>
      </c>
      <c r="N1234" s="38" t="str">
        <f t="shared" si="223"/>
        <v>BVrzOvzVheOev</v>
      </c>
      <c r="O1234" s="38" t="str">
        <f t="shared" si="218"/>
        <v>Oprenting en/of verandering disconteringsvoet voorziening voor herstelkosten</v>
      </c>
      <c r="V1234" s="37" t="str">
        <f t="shared" si="224"/>
        <v/>
      </c>
    </row>
    <row r="1235" spans="1:22" x14ac:dyDescent="0.25">
      <c r="A1235" s="73" t="s">
        <v>2599</v>
      </c>
      <c r="B1235" s="55">
        <v>704020.07</v>
      </c>
      <c r="C1235" s="73" t="s">
        <v>2600</v>
      </c>
      <c r="D1235" s="74" t="s">
        <v>24</v>
      </c>
      <c r="E1235" s="73">
        <v>5</v>
      </c>
      <c r="F1235" s="38" t="str">
        <f t="shared" si="219"/>
        <v>B</v>
      </c>
      <c r="G1235" s="38" t="str">
        <f t="shared" si="214"/>
        <v>Balans</v>
      </c>
      <c r="H1235" s="38" t="str">
        <f t="shared" si="220"/>
        <v>BVrz</v>
      </c>
      <c r="I1235" s="38" t="str">
        <f t="shared" si="215"/>
        <v>VOORZIENINGEN</v>
      </c>
      <c r="J1235" s="38" t="str">
        <f t="shared" si="221"/>
        <v>BVrzOvz</v>
      </c>
      <c r="K1235" s="38" t="str">
        <f t="shared" si="216"/>
        <v>Overige voorzieningen</v>
      </c>
      <c r="L1235" s="38" t="str">
        <f t="shared" si="222"/>
        <v>BVrzOvzVhe</v>
      </c>
      <c r="M1235" s="38" t="str">
        <f t="shared" si="217"/>
        <v>Voorziening voor herstelkosten</v>
      </c>
      <c r="N1235" s="38" t="str">
        <f t="shared" si="223"/>
        <v>BVrzOvzVheOvm</v>
      </c>
      <c r="O1235" s="38" t="str">
        <f t="shared" si="218"/>
        <v>Overige mutaties voorziening voor herstelkosten</v>
      </c>
      <c r="V1235" s="37" t="str">
        <f t="shared" si="224"/>
        <v/>
      </c>
    </row>
    <row r="1236" spans="1:22" x14ac:dyDescent="0.25">
      <c r="A1236" s="49" t="s">
        <v>2601</v>
      </c>
      <c r="B1236" s="50" t="s">
        <v>2602</v>
      </c>
      <c r="C1236" s="49" t="s">
        <v>2603</v>
      </c>
      <c r="D1236" s="61" t="s">
        <v>24</v>
      </c>
      <c r="E1236" s="62">
        <v>4</v>
      </c>
      <c r="F1236" s="38" t="str">
        <f t="shared" si="219"/>
        <v>B</v>
      </c>
      <c r="G1236" s="38" t="str">
        <f t="shared" si="214"/>
        <v>Balans</v>
      </c>
      <c r="H1236" s="38" t="str">
        <f t="shared" si="220"/>
        <v>BVrz</v>
      </c>
      <c r="I1236" s="38" t="str">
        <f t="shared" si="215"/>
        <v>VOORZIENINGEN</v>
      </c>
      <c r="J1236" s="38" t="str">
        <f t="shared" si="221"/>
        <v>BVrzOvz</v>
      </c>
      <c r="K1236" s="38" t="str">
        <f t="shared" si="216"/>
        <v>Overige voorzieningen</v>
      </c>
      <c r="L1236" s="38" t="str">
        <f t="shared" si="222"/>
        <v>BVrzOvzVvo</v>
      </c>
      <c r="M1236" s="38" t="str">
        <f t="shared" si="217"/>
        <v>Voorziening voor opruiming van aanwezige milieuvervuiling</v>
      </c>
      <c r="N1236" s="38" t="str">
        <f t="shared" si="223"/>
        <v/>
      </c>
      <c r="O1236" s="38" t="str">
        <f t="shared" si="218"/>
        <v/>
      </c>
      <c r="R1236" s="47">
        <v>1050</v>
      </c>
      <c r="S1236" s="48" t="s">
        <v>5708</v>
      </c>
      <c r="T1236" s="37">
        <v>65</v>
      </c>
      <c r="U1236" s="48" t="s">
        <v>5704</v>
      </c>
      <c r="V1236" s="37">
        <f t="shared" si="224"/>
        <v>1</v>
      </c>
    </row>
    <row r="1237" spans="1:22" x14ac:dyDescent="0.25">
      <c r="A1237" s="54" t="s">
        <v>2604</v>
      </c>
      <c r="B1237" s="55">
        <v>704030.01</v>
      </c>
      <c r="C1237" s="54" t="s">
        <v>2605</v>
      </c>
      <c r="D1237" s="56" t="s">
        <v>24</v>
      </c>
      <c r="E1237" s="57">
        <v>5</v>
      </c>
      <c r="F1237" s="38" t="str">
        <f t="shared" si="219"/>
        <v>B</v>
      </c>
      <c r="G1237" s="38" t="str">
        <f t="shared" si="214"/>
        <v>Balans</v>
      </c>
      <c r="H1237" s="38" t="str">
        <f t="shared" si="220"/>
        <v>BVrz</v>
      </c>
      <c r="I1237" s="38" t="str">
        <f t="shared" si="215"/>
        <v>VOORZIENINGEN</v>
      </c>
      <c r="J1237" s="38" t="str">
        <f t="shared" si="221"/>
        <v>BVrzOvz</v>
      </c>
      <c r="K1237" s="38" t="str">
        <f t="shared" si="216"/>
        <v>Overige voorzieningen</v>
      </c>
      <c r="L1237" s="38" t="str">
        <f t="shared" si="222"/>
        <v>BVrzOvzVvo</v>
      </c>
      <c r="M1237" s="38" t="str">
        <f t="shared" si="217"/>
        <v>Voorziening voor opruiming van aanwezige milieuvervuiling</v>
      </c>
      <c r="N1237" s="38" t="str">
        <f t="shared" si="223"/>
        <v>BVrzOvzVvoBeg</v>
      </c>
      <c r="O1237" s="38" t="str">
        <f t="shared" si="218"/>
        <v>Beginbalans voorziening voor opruiming van aanwezige milieuvervuiling</v>
      </c>
      <c r="V1237" s="37" t="str">
        <f t="shared" si="224"/>
        <v/>
      </c>
    </row>
    <row r="1238" spans="1:22" x14ac:dyDescent="0.25">
      <c r="A1238" s="54" t="s">
        <v>2606</v>
      </c>
      <c r="B1238" s="55">
        <v>704030.02</v>
      </c>
      <c r="C1238" s="54" t="s">
        <v>2607</v>
      </c>
      <c r="D1238" s="56" t="s">
        <v>24</v>
      </c>
      <c r="E1238" s="57">
        <v>5</v>
      </c>
      <c r="F1238" s="38" t="str">
        <f t="shared" si="219"/>
        <v>B</v>
      </c>
      <c r="G1238" s="38" t="str">
        <f t="shared" si="214"/>
        <v>Balans</v>
      </c>
      <c r="H1238" s="38" t="str">
        <f t="shared" si="220"/>
        <v>BVrz</v>
      </c>
      <c r="I1238" s="38" t="str">
        <f t="shared" si="215"/>
        <v>VOORZIENINGEN</v>
      </c>
      <c r="J1238" s="38" t="str">
        <f t="shared" si="221"/>
        <v>BVrzOvz</v>
      </c>
      <c r="K1238" s="38" t="str">
        <f t="shared" si="216"/>
        <v>Overige voorzieningen</v>
      </c>
      <c r="L1238" s="38" t="str">
        <f t="shared" si="222"/>
        <v>BVrzOvzVvo</v>
      </c>
      <c r="M1238" s="38" t="str">
        <f t="shared" si="217"/>
        <v>Voorziening voor opruiming van aanwezige milieuvervuiling</v>
      </c>
      <c r="N1238" s="38" t="str">
        <f t="shared" si="223"/>
        <v>BVrzOvzVvoToe</v>
      </c>
      <c r="O1238" s="38" t="str">
        <f t="shared" si="218"/>
        <v>Toename voorziening voor opruiming van aanwezige milieuvervuiling</v>
      </c>
      <c r="V1238" s="37" t="str">
        <f t="shared" si="224"/>
        <v/>
      </c>
    </row>
    <row r="1239" spans="1:22" x14ac:dyDescent="0.25">
      <c r="A1239" s="54" t="s">
        <v>2608</v>
      </c>
      <c r="B1239" s="55">
        <v>704030.03</v>
      </c>
      <c r="C1239" s="54" t="s">
        <v>2609</v>
      </c>
      <c r="D1239" s="56" t="s">
        <v>10</v>
      </c>
      <c r="E1239" s="57">
        <v>5</v>
      </c>
      <c r="F1239" s="38" t="str">
        <f t="shared" si="219"/>
        <v>B</v>
      </c>
      <c r="G1239" s="38" t="str">
        <f t="shared" si="214"/>
        <v>Balans</v>
      </c>
      <c r="H1239" s="38" t="str">
        <f t="shared" si="220"/>
        <v>BVrz</v>
      </c>
      <c r="I1239" s="38" t="str">
        <f t="shared" si="215"/>
        <v>VOORZIENINGEN</v>
      </c>
      <c r="J1239" s="38" t="str">
        <f t="shared" si="221"/>
        <v>BVrzOvz</v>
      </c>
      <c r="K1239" s="38" t="str">
        <f t="shared" si="216"/>
        <v>Overige voorzieningen</v>
      </c>
      <c r="L1239" s="38" t="str">
        <f t="shared" si="222"/>
        <v>BVrzOvzVvo</v>
      </c>
      <c r="M1239" s="38" t="str">
        <f t="shared" si="217"/>
        <v>Voorziening voor opruiming van aanwezige milieuvervuiling</v>
      </c>
      <c r="N1239" s="38" t="str">
        <f t="shared" si="223"/>
        <v>BVrzOvzVvoOnt</v>
      </c>
      <c r="O1239" s="38" t="str">
        <f t="shared" si="218"/>
        <v>Onttrekking voorziening voor opruiming van aanwezige milieuvervuiling</v>
      </c>
      <c r="V1239" s="37" t="str">
        <f t="shared" si="224"/>
        <v/>
      </c>
    </row>
    <row r="1240" spans="1:22" x14ac:dyDescent="0.25">
      <c r="A1240" s="54" t="s">
        <v>2610</v>
      </c>
      <c r="B1240" s="55">
        <v>704030.04</v>
      </c>
      <c r="C1240" s="54" t="s">
        <v>2611</v>
      </c>
      <c r="D1240" s="56" t="s">
        <v>10</v>
      </c>
      <c r="E1240" s="57">
        <v>5</v>
      </c>
      <c r="F1240" s="38" t="str">
        <f t="shared" si="219"/>
        <v>B</v>
      </c>
      <c r="G1240" s="38" t="str">
        <f t="shared" si="214"/>
        <v>Balans</v>
      </c>
      <c r="H1240" s="38" t="str">
        <f t="shared" si="220"/>
        <v>BVrz</v>
      </c>
      <c r="I1240" s="38" t="str">
        <f t="shared" si="215"/>
        <v>VOORZIENINGEN</v>
      </c>
      <c r="J1240" s="38" t="str">
        <f t="shared" si="221"/>
        <v>BVrzOvz</v>
      </c>
      <c r="K1240" s="38" t="str">
        <f t="shared" si="216"/>
        <v>Overige voorzieningen</v>
      </c>
      <c r="L1240" s="38" t="str">
        <f t="shared" si="222"/>
        <v>BVrzOvzVvo</v>
      </c>
      <c r="M1240" s="38" t="str">
        <f t="shared" si="217"/>
        <v>Voorziening voor opruiming van aanwezige milieuvervuiling</v>
      </c>
      <c r="N1240" s="38" t="str">
        <f t="shared" si="223"/>
        <v>BVrzOvzVvoVri</v>
      </c>
      <c r="O1240" s="38" t="str">
        <f t="shared" si="218"/>
        <v>Vrijval voorziening voor opruiming van aanwezige milieuvervuiling</v>
      </c>
      <c r="V1240" s="37" t="str">
        <f t="shared" si="224"/>
        <v/>
      </c>
    </row>
    <row r="1241" spans="1:22" x14ac:dyDescent="0.25">
      <c r="A1241" s="54" t="s">
        <v>2612</v>
      </c>
      <c r="B1241" s="55">
        <v>704030.05</v>
      </c>
      <c r="C1241" s="54" t="s">
        <v>2613</v>
      </c>
      <c r="D1241" s="56" t="s">
        <v>24</v>
      </c>
      <c r="E1241" s="57">
        <v>5</v>
      </c>
      <c r="F1241" s="38" t="str">
        <f t="shared" si="219"/>
        <v>B</v>
      </c>
      <c r="G1241" s="38" t="str">
        <f t="shared" si="214"/>
        <v>Balans</v>
      </c>
      <c r="H1241" s="38" t="str">
        <f t="shared" si="220"/>
        <v>BVrz</v>
      </c>
      <c r="I1241" s="38" t="str">
        <f t="shared" si="215"/>
        <v>VOORZIENINGEN</v>
      </c>
      <c r="J1241" s="38" t="str">
        <f t="shared" si="221"/>
        <v>BVrzOvz</v>
      </c>
      <c r="K1241" s="38" t="str">
        <f t="shared" si="216"/>
        <v>Overige voorzieningen</v>
      </c>
      <c r="L1241" s="38" t="str">
        <f t="shared" si="222"/>
        <v>BVrzOvzVvo</v>
      </c>
      <c r="M1241" s="38" t="str">
        <f t="shared" si="217"/>
        <v>Voorziening voor opruiming van aanwezige milieuvervuiling</v>
      </c>
      <c r="N1241" s="38" t="str">
        <f t="shared" si="223"/>
        <v>BVrzOvzVvoOmv</v>
      </c>
      <c r="O1241" s="38" t="str">
        <f t="shared" si="218"/>
        <v>Omrekeningsverschillen voorziening voor opruiming van aanwezige milieuvervuiling</v>
      </c>
      <c r="V1241" s="37" t="str">
        <f t="shared" si="224"/>
        <v/>
      </c>
    </row>
    <row r="1242" spans="1:22" x14ac:dyDescent="0.25">
      <c r="A1242" s="54" t="s">
        <v>2614</v>
      </c>
      <c r="B1242" s="55">
        <v>704030.06</v>
      </c>
      <c r="C1242" s="54" t="s">
        <v>2615</v>
      </c>
      <c r="D1242" s="56" t="s">
        <v>24</v>
      </c>
      <c r="E1242" s="57">
        <v>5</v>
      </c>
      <c r="F1242" s="38" t="str">
        <f t="shared" si="219"/>
        <v>B</v>
      </c>
      <c r="G1242" s="38" t="str">
        <f t="shared" si="214"/>
        <v>Balans</v>
      </c>
      <c r="H1242" s="38" t="str">
        <f t="shared" si="220"/>
        <v>BVrz</v>
      </c>
      <c r="I1242" s="38" t="str">
        <f t="shared" si="215"/>
        <v>VOORZIENINGEN</v>
      </c>
      <c r="J1242" s="38" t="str">
        <f t="shared" si="221"/>
        <v>BVrzOvz</v>
      </c>
      <c r="K1242" s="38" t="str">
        <f t="shared" si="216"/>
        <v>Overige voorzieningen</v>
      </c>
      <c r="L1242" s="38" t="str">
        <f t="shared" si="222"/>
        <v>BVrzOvzVvo</v>
      </c>
      <c r="M1242" s="38" t="str">
        <f t="shared" si="217"/>
        <v>Voorziening voor opruiming van aanwezige milieuvervuiling</v>
      </c>
      <c r="N1242" s="38" t="str">
        <f t="shared" si="223"/>
        <v>BVrzOvzVvoOev</v>
      </c>
      <c r="O1242" s="38" t="str">
        <f t="shared" si="218"/>
        <v>Oprenting en/of verandering disconteringsvoet voorziening voor opruiming van aanwezige milieuvervuiling</v>
      </c>
      <c r="V1242" s="37" t="str">
        <f t="shared" si="224"/>
        <v/>
      </c>
    </row>
    <row r="1243" spans="1:22" x14ac:dyDescent="0.25">
      <c r="A1243" s="73" t="s">
        <v>2616</v>
      </c>
      <c r="B1243" s="55">
        <v>704030.07</v>
      </c>
      <c r="C1243" s="73" t="s">
        <v>2617</v>
      </c>
      <c r="D1243" s="74" t="s">
        <v>24</v>
      </c>
      <c r="E1243" s="73">
        <v>5</v>
      </c>
      <c r="F1243" s="38" t="str">
        <f t="shared" si="219"/>
        <v>B</v>
      </c>
      <c r="G1243" s="38" t="str">
        <f t="shared" si="214"/>
        <v>Balans</v>
      </c>
      <c r="H1243" s="38" t="str">
        <f t="shared" si="220"/>
        <v>BVrz</v>
      </c>
      <c r="I1243" s="38" t="str">
        <f t="shared" si="215"/>
        <v>VOORZIENINGEN</v>
      </c>
      <c r="J1243" s="38" t="str">
        <f t="shared" si="221"/>
        <v>BVrzOvz</v>
      </c>
      <c r="K1243" s="38" t="str">
        <f t="shared" si="216"/>
        <v>Overige voorzieningen</v>
      </c>
      <c r="L1243" s="38" t="str">
        <f t="shared" si="222"/>
        <v>BVrzOvzVvo</v>
      </c>
      <c r="M1243" s="38" t="str">
        <f t="shared" si="217"/>
        <v>Voorziening voor opruiming van aanwezige milieuvervuiling</v>
      </c>
      <c r="N1243" s="38" t="str">
        <f t="shared" si="223"/>
        <v>BVrzOvzVvoOvm</v>
      </c>
      <c r="O1243" s="38" t="str">
        <f t="shared" si="218"/>
        <v>Overige mutaties voorziening voor opruiming van aanwezige milieuvervuiling</v>
      </c>
      <c r="V1243" s="37" t="str">
        <f t="shared" si="224"/>
        <v/>
      </c>
    </row>
    <row r="1244" spans="1:22" x14ac:dyDescent="0.25">
      <c r="A1244" s="49" t="s">
        <v>2618</v>
      </c>
      <c r="B1244" s="50" t="s">
        <v>2619</v>
      </c>
      <c r="C1244" s="49" t="s">
        <v>2620</v>
      </c>
      <c r="D1244" s="61" t="s">
        <v>24</v>
      </c>
      <c r="E1244" s="62">
        <v>4</v>
      </c>
      <c r="F1244" s="38" t="str">
        <f t="shared" si="219"/>
        <v>B</v>
      </c>
      <c r="G1244" s="38" t="str">
        <f t="shared" si="214"/>
        <v>Balans</v>
      </c>
      <c r="H1244" s="38" t="str">
        <f t="shared" si="220"/>
        <v>BVrz</v>
      </c>
      <c r="I1244" s="38" t="str">
        <f t="shared" si="215"/>
        <v>VOORZIENINGEN</v>
      </c>
      <c r="J1244" s="38" t="str">
        <f t="shared" si="221"/>
        <v>BVrzOvz</v>
      </c>
      <c r="K1244" s="38" t="str">
        <f t="shared" si="216"/>
        <v>Overige voorzieningen</v>
      </c>
      <c r="L1244" s="38" t="str">
        <f t="shared" si="222"/>
        <v>BVrzOvzVuc</v>
      </c>
      <c r="M1244" s="38" t="str">
        <f t="shared" si="217"/>
        <v>Voorziening uit hoofde van claims, geschillen en rechtsgedingen</v>
      </c>
      <c r="N1244" s="38" t="str">
        <f t="shared" si="223"/>
        <v/>
      </c>
      <c r="O1244" s="38" t="str">
        <f t="shared" si="218"/>
        <v/>
      </c>
      <c r="R1244" s="47">
        <v>1060</v>
      </c>
      <c r="S1244" s="48" t="s">
        <v>5709</v>
      </c>
      <c r="T1244" s="37">
        <v>65</v>
      </c>
      <c r="U1244" s="48" t="s">
        <v>5704</v>
      </c>
      <c r="V1244" s="37">
        <f t="shared" si="224"/>
        <v>1</v>
      </c>
    </row>
    <row r="1245" spans="1:22" x14ac:dyDescent="0.25">
      <c r="A1245" s="54" t="s">
        <v>2621</v>
      </c>
      <c r="B1245" s="55">
        <v>704040.01</v>
      </c>
      <c r="C1245" s="54" t="s">
        <v>2622</v>
      </c>
      <c r="D1245" s="56" t="s">
        <v>24</v>
      </c>
      <c r="E1245" s="57">
        <v>5</v>
      </c>
      <c r="F1245" s="38" t="str">
        <f t="shared" si="219"/>
        <v>B</v>
      </c>
      <c r="G1245" s="38" t="str">
        <f t="shared" si="214"/>
        <v>Balans</v>
      </c>
      <c r="H1245" s="38" t="str">
        <f t="shared" si="220"/>
        <v>BVrz</v>
      </c>
      <c r="I1245" s="38" t="str">
        <f t="shared" si="215"/>
        <v>VOORZIENINGEN</v>
      </c>
      <c r="J1245" s="38" t="str">
        <f t="shared" si="221"/>
        <v>BVrzOvz</v>
      </c>
      <c r="K1245" s="38" t="str">
        <f t="shared" si="216"/>
        <v>Overige voorzieningen</v>
      </c>
      <c r="L1245" s="38" t="str">
        <f t="shared" si="222"/>
        <v>BVrzOvzVuc</v>
      </c>
      <c r="M1245" s="38" t="str">
        <f t="shared" si="217"/>
        <v>Voorziening uit hoofde van claims, geschillen en rechtsgedingen</v>
      </c>
      <c r="N1245" s="38" t="str">
        <f t="shared" si="223"/>
        <v>BVrzOvzVucBeg</v>
      </c>
      <c r="O1245" s="38" t="str">
        <f t="shared" si="218"/>
        <v>Beginbalans voorziening uit hoofde van claims, geschillen en rechtsgedingen</v>
      </c>
      <c r="V1245" s="37" t="str">
        <f t="shared" si="224"/>
        <v/>
      </c>
    </row>
    <row r="1246" spans="1:22" x14ac:dyDescent="0.25">
      <c r="A1246" s="54" t="s">
        <v>2623</v>
      </c>
      <c r="B1246" s="55">
        <v>704040.02</v>
      </c>
      <c r="C1246" s="54" t="s">
        <v>2624</v>
      </c>
      <c r="D1246" s="56" t="s">
        <v>24</v>
      </c>
      <c r="E1246" s="57">
        <v>5</v>
      </c>
      <c r="F1246" s="38" t="str">
        <f t="shared" si="219"/>
        <v>B</v>
      </c>
      <c r="G1246" s="38" t="str">
        <f t="shared" si="214"/>
        <v>Balans</v>
      </c>
      <c r="H1246" s="38" t="str">
        <f t="shared" si="220"/>
        <v>BVrz</v>
      </c>
      <c r="I1246" s="38" t="str">
        <f t="shared" si="215"/>
        <v>VOORZIENINGEN</v>
      </c>
      <c r="J1246" s="38" t="str">
        <f t="shared" si="221"/>
        <v>BVrzOvz</v>
      </c>
      <c r="K1246" s="38" t="str">
        <f t="shared" si="216"/>
        <v>Overige voorzieningen</v>
      </c>
      <c r="L1246" s="38" t="str">
        <f t="shared" si="222"/>
        <v>BVrzOvzVuc</v>
      </c>
      <c r="M1246" s="38" t="str">
        <f t="shared" si="217"/>
        <v>Voorziening uit hoofde van claims, geschillen en rechtsgedingen</v>
      </c>
      <c r="N1246" s="38" t="str">
        <f t="shared" si="223"/>
        <v>BVrzOvzVucToe</v>
      </c>
      <c r="O1246" s="38" t="str">
        <f t="shared" si="218"/>
        <v>Toename voorziening uit hoofde van claims, geschillen en rechtsgedingen</v>
      </c>
      <c r="V1246" s="37" t="str">
        <f t="shared" si="224"/>
        <v/>
      </c>
    </row>
    <row r="1247" spans="1:22" x14ac:dyDescent="0.25">
      <c r="A1247" s="54" t="s">
        <v>2625</v>
      </c>
      <c r="B1247" s="55">
        <v>704040.03</v>
      </c>
      <c r="C1247" s="54" t="s">
        <v>2626</v>
      </c>
      <c r="D1247" s="56" t="s">
        <v>10</v>
      </c>
      <c r="E1247" s="57">
        <v>5</v>
      </c>
      <c r="F1247" s="38" t="str">
        <f t="shared" si="219"/>
        <v>B</v>
      </c>
      <c r="G1247" s="38" t="str">
        <f t="shared" si="214"/>
        <v>Balans</v>
      </c>
      <c r="H1247" s="38" t="str">
        <f t="shared" si="220"/>
        <v>BVrz</v>
      </c>
      <c r="I1247" s="38" t="str">
        <f t="shared" si="215"/>
        <v>VOORZIENINGEN</v>
      </c>
      <c r="J1247" s="38" t="str">
        <f t="shared" si="221"/>
        <v>BVrzOvz</v>
      </c>
      <c r="K1247" s="38" t="str">
        <f t="shared" si="216"/>
        <v>Overige voorzieningen</v>
      </c>
      <c r="L1247" s="38" t="str">
        <f t="shared" si="222"/>
        <v>BVrzOvzVuc</v>
      </c>
      <c r="M1247" s="38" t="str">
        <f t="shared" si="217"/>
        <v>Voorziening uit hoofde van claims, geschillen en rechtsgedingen</v>
      </c>
      <c r="N1247" s="38" t="str">
        <f t="shared" si="223"/>
        <v>BVrzOvzVucOnt</v>
      </c>
      <c r="O1247" s="38" t="str">
        <f t="shared" si="218"/>
        <v>Onttrekking voorziening uit hoofde van claims, geschillen en rechtsgedingen</v>
      </c>
      <c r="V1247" s="37" t="str">
        <f t="shared" si="224"/>
        <v/>
      </c>
    </row>
    <row r="1248" spans="1:22" x14ac:dyDescent="0.25">
      <c r="A1248" s="54" t="s">
        <v>2627</v>
      </c>
      <c r="B1248" s="55">
        <v>704040.04</v>
      </c>
      <c r="C1248" s="54" t="s">
        <v>2628</v>
      </c>
      <c r="D1248" s="56" t="s">
        <v>10</v>
      </c>
      <c r="E1248" s="57">
        <v>5</v>
      </c>
      <c r="F1248" s="38" t="str">
        <f t="shared" si="219"/>
        <v>B</v>
      </c>
      <c r="G1248" s="38" t="str">
        <f t="shared" si="214"/>
        <v>Balans</v>
      </c>
      <c r="H1248" s="38" t="str">
        <f t="shared" si="220"/>
        <v>BVrz</v>
      </c>
      <c r="I1248" s="38" t="str">
        <f t="shared" si="215"/>
        <v>VOORZIENINGEN</v>
      </c>
      <c r="J1248" s="38" t="str">
        <f t="shared" si="221"/>
        <v>BVrzOvz</v>
      </c>
      <c r="K1248" s="38" t="str">
        <f t="shared" si="216"/>
        <v>Overige voorzieningen</v>
      </c>
      <c r="L1248" s="38" t="str">
        <f t="shared" si="222"/>
        <v>BVrzOvzVuc</v>
      </c>
      <c r="M1248" s="38" t="str">
        <f t="shared" si="217"/>
        <v>Voorziening uit hoofde van claims, geschillen en rechtsgedingen</v>
      </c>
      <c r="N1248" s="38" t="str">
        <f t="shared" si="223"/>
        <v>BVrzOvzVucVri</v>
      </c>
      <c r="O1248" s="38" t="str">
        <f t="shared" si="218"/>
        <v>Vrijval voorziening uit hoofde van claims, geschillen en rechtsgedingen</v>
      </c>
      <c r="V1248" s="37" t="str">
        <f t="shared" si="224"/>
        <v/>
      </c>
    </row>
    <row r="1249" spans="1:22" x14ac:dyDescent="0.25">
      <c r="A1249" s="54" t="s">
        <v>2629</v>
      </c>
      <c r="B1249" s="55">
        <v>704040.05</v>
      </c>
      <c r="C1249" s="54" t="s">
        <v>2630</v>
      </c>
      <c r="D1249" s="56" t="s">
        <v>24</v>
      </c>
      <c r="E1249" s="57">
        <v>5</v>
      </c>
      <c r="F1249" s="38" t="str">
        <f t="shared" si="219"/>
        <v>B</v>
      </c>
      <c r="G1249" s="38" t="str">
        <f t="shared" si="214"/>
        <v>Balans</v>
      </c>
      <c r="H1249" s="38" t="str">
        <f t="shared" si="220"/>
        <v>BVrz</v>
      </c>
      <c r="I1249" s="38" t="str">
        <f t="shared" si="215"/>
        <v>VOORZIENINGEN</v>
      </c>
      <c r="J1249" s="38" t="str">
        <f t="shared" si="221"/>
        <v>BVrzOvz</v>
      </c>
      <c r="K1249" s="38" t="str">
        <f t="shared" si="216"/>
        <v>Overige voorzieningen</v>
      </c>
      <c r="L1249" s="38" t="str">
        <f t="shared" si="222"/>
        <v>BVrzOvzVuc</v>
      </c>
      <c r="M1249" s="38" t="str">
        <f t="shared" si="217"/>
        <v>Voorziening uit hoofde van claims, geschillen en rechtsgedingen</v>
      </c>
      <c r="N1249" s="38" t="str">
        <f t="shared" si="223"/>
        <v>BVrzOvzVucOmv</v>
      </c>
      <c r="O1249" s="38" t="str">
        <f t="shared" si="218"/>
        <v>Omrekeningsverschillen voorziening uit hoofde van claims, geschillen en rechtsgedingen</v>
      </c>
      <c r="V1249" s="37" t="str">
        <f t="shared" si="224"/>
        <v/>
      </c>
    </row>
    <row r="1250" spans="1:22" x14ac:dyDescent="0.25">
      <c r="A1250" s="54" t="s">
        <v>2631</v>
      </c>
      <c r="B1250" s="55">
        <v>704040.06</v>
      </c>
      <c r="C1250" s="54" t="s">
        <v>2632</v>
      </c>
      <c r="D1250" s="56" t="s">
        <v>24</v>
      </c>
      <c r="E1250" s="57">
        <v>5</v>
      </c>
      <c r="F1250" s="38" t="str">
        <f t="shared" si="219"/>
        <v>B</v>
      </c>
      <c r="G1250" s="38" t="str">
        <f t="shared" si="214"/>
        <v>Balans</v>
      </c>
      <c r="H1250" s="38" t="str">
        <f t="shared" si="220"/>
        <v>BVrz</v>
      </c>
      <c r="I1250" s="38" t="str">
        <f t="shared" si="215"/>
        <v>VOORZIENINGEN</v>
      </c>
      <c r="J1250" s="38" t="str">
        <f t="shared" si="221"/>
        <v>BVrzOvz</v>
      </c>
      <c r="K1250" s="38" t="str">
        <f t="shared" si="216"/>
        <v>Overige voorzieningen</v>
      </c>
      <c r="L1250" s="38" t="str">
        <f t="shared" si="222"/>
        <v>BVrzOvzVuc</v>
      </c>
      <c r="M1250" s="38" t="str">
        <f t="shared" si="217"/>
        <v>Voorziening uit hoofde van claims, geschillen en rechtsgedingen</v>
      </c>
      <c r="N1250" s="38" t="str">
        <f t="shared" si="223"/>
        <v>BVrzOvzVucOev</v>
      </c>
      <c r="O1250" s="38" t="str">
        <f t="shared" si="218"/>
        <v>Oprenting en/of verandering disconteringsvoet voorziening uit hoofde van claims, geschillen en rechtsgedingen</v>
      </c>
      <c r="V1250" s="37" t="str">
        <f t="shared" si="224"/>
        <v/>
      </c>
    </row>
    <row r="1251" spans="1:22" x14ac:dyDescent="0.25">
      <c r="A1251" s="73" t="s">
        <v>2633</v>
      </c>
      <c r="B1251" s="55">
        <v>704040.07</v>
      </c>
      <c r="C1251" s="73" t="s">
        <v>2634</v>
      </c>
      <c r="D1251" s="74" t="s">
        <v>24</v>
      </c>
      <c r="E1251" s="73">
        <v>5</v>
      </c>
      <c r="F1251" s="38" t="str">
        <f t="shared" si="219"/>
        <v>B</v>
      </c>
      <c r="G1251" s="38" t="str">
        <f t="shared" si="214"/>
        <v>Balans</v>
      </c>
      <c r="H1251" s="38" t="str">
        <f t="shared" si="220"/>
        <v>BVrz</v>
      </c>
      <c r="I1251" s="38" t="str">
        <f t="shared" si="215"/>
        <v>VOORZIENINGEN</v>
      </c>
      <c r="J1251" s="38" t="str">
        <f t="shared" si="221"/>
        <v>BVrzOvz</v>
      </c>
      <c r="K1251" s="38" t="str">
        <f t="shared" si="216"/>
        <v>Overige voorzieningen</v>
      </c>
      <c r="L1251" s="38" t="str">
        <f t="shared" si="222"/>
        <v>BVrzOvzVuc</v>
      </c>
      <c r="M1251" s="38" t="str">
        <f t="shared" si="217"/>
        <v>Voorziening uit hoofde van claims, geschillen en rechtsgedingen</v>
      </c>
      <c r="N1251" s="38" t="str">
        <f t="shared" si="223"/>
        <v>BVrzOvzVucOvm</v>
      </c>
      <c r="O1251" s="38" t="str">
        <f t="shared" si="218"/>
        <v>Overige mutaties voorziening uit hoofde van claims, geschillen en rechtsgedingen</v>
      </c>
      <c r="V1251" s="37" t="str">
        <f t="shared" si="224"/>
        <v/>
      </c>
    </row>
    <row r="1252" spans="1:22" x14ac:dyDescent="0.25">
      <c r="A1252" s="49" t="s">
        <v>2635</v>
      </c>
      <c r="B1252" s="50" t="s">
        <v>2636</v>
      </c>
      <c r="C1252" s="49" t="s">
        <v>2637</v>
      </c>
      <c r="D1252" s="61" t="s">
        <v>24</v>
      </c>
      <c r="E1252" s="62">
        <v>4</v>
      </c>
      <c r="F1252" s="38" t="str">
        <f t="shared" si="219"/>
        <v>B</v>
      </c>
      <c r="G1252" s="38" t="str">
        <f t="shared" si="214"/>
        <v>Balans</v>
      </c>
      <c r="H1252" s="38" t="str">
        <f t="shared" si="220"/>
        <v>BVrz</v>
      </c>
      <c r="I1252" s="38" t="str">
        <f t="shared" si="215"/>
        <v>VOORZIENINGEN</v>
      </c>
      <c r="J1252" s="38" t="str">
        <f t="shared" si="221"/>
        <v>BVrzOvz</v>
      </c>
      <c r="K1252" s="38" t="str">
        <f t="shared" si="216"/>
        <v>Overige voorzieningen</v>
      </c>
      <c r="L1252" s="38" t="str">
        <f t="shared" si="222"/>
        <v>BVrzOvzVwp</v>
      </c>
      <c r="M1252" s="38" t="str">
        <f t="shared" si="217"/>
        <v>Voorziening voor verwijderingsverplichtingen</v>
      </c>
      <c r="N1252" s="38" t="str">
        <f t="shared" si="223"/>
        <v/>
      </c>
      <c r="O1252" s="38" t="str">
        <f t="shared" si="218"/>
        <v/>
      </c>
      <c r="V1252" s="37" t="str">
        <f t="shared" si="224"/>
        <v/>
      </c>
    </row>
    <row r="1253" spans="1:22" x14ac:dyDescent="0.25">
      <c r="A1253" s="54" t="s">
        <v>2638</v>
      </c>
      <c r="B1253" s="55">
        <v>704050.01</v>
      </c>
      <c r="C1253" s="54" t="s">
        <v>2639</v>
      </c>
      <c r="D1253" s="56" t="s">
        <v>24</v>
      </c>
      <c r="E1253" s="57">
        <v>5</v>
      </c>
      <c r="F1253" s="38" t="str">
        <f t="shared" si="219"/>
        <v>B</v>
      </c>
      <c r="G1253" s="38" t="str">
        <f t="shared" si="214"/>
        <v>Balans</v>
      </c>
      <c r="H1253" s="38" t="str">
        <f t="shared" si="220"/>
        <v>BVrz</v>
      </c>
      <c r="I1253" s="38" t="str">
        <f t="shared" si="215"/>
        <v>VOORZIENINGEN</v>
      </c>
      <c r="J1253" s="38" t="str">
        <f t="shared" si="221"/>
        <v>BVrzOvz</v>
      </c>
      <c r="K1253" s="38" t="str">
        <f t="shared" si="216"/>
        <v>Overige voorzieningen</v>
      </c>
      <c r="L1253" s="38" t="str">
        <f t="shared" si="222"/>
        <v>BVrzOvzVwp</v>
      </c>
      <c r="M1253" s="38" t="str">
        <f t="shared" si="217"/>
        <v>Voorziening voor verwijderingsverplichtingen</v>
      </c>
      <c r="N1253" s="38" t="str">
        <f t="shared" si="223"/>
        <v>BVrzOvzVwpBeg</v>
      </c>
      <c r="O1253" s="38" t="str">
        <f t="shared" si="218"/>
        <v>Beginbalans voorziening voor verwijderingsverplichtingen</v>
      </c>
      <c r="V1253" s="37" t="str">
        <f t="shared" si="224"/>
        <v/>
      </c>
    </row>
    <row r="1254" spans="1:22" x14ac:dyDescent="0.25">
      <c r="A1254" s="54" t="s">
        <v>2640</v>
      </c>
      <c r="B1254" s="55">
        <v>704050.02</v>
      </c>
      <c r="C1254" s="54" t="s">
        <v>2641</v>
      </c>
      <c r="D1254" s="56" t="s">
        <v>24</v>
      </c>
      <c r="E1254" s="57">
        <v>5</v>
      </c>
      <c r="F1254" s="38" t="str">
        <f t="shared" si="219"/>
        <v>B</v>
      </c>
      <c r="G1254" s="38" t="str">
        <f t="shared" si="214"/>
        <v>Balans</v>
      </c>
      <c r="H1254" s="38" t="str">
        <f t="shared" si="220"/>
        <v>BVrz</v>
      </c>
      <c r="I1254" s="38" t="str">
        <f t="shared" si="215"/>
        <v>VOORZIENINGEN</v>
      </c>
      <c r="J1254" s="38" t="str">
        <f t="shared" si="221"/>
        <v>BVrzOvz</v>
      </c>
      <c r="K1254" s="38" t="str">
        <f t="shared" si="216"/>
        <v>Overige voorzieningen</v>
      </c>
      <c r="L1254" s="38" t="str">
        <f t="shared" si="222"/>
        <v>BVrzOvzVwp</v>
      </c>
      <c r="M1254" s="38" t="str">
        <f t="shared" si="217"/>
        <v>Voorziening voor verwijderingsverplichtingen</v>
      </c>
      <c r="N1254" s="38" t="str">
        <f t="shared" si="223"/>
        <v>BVrzOvzVwpToe</v>
      </c>
      <c r="O1254" s="38" t="str">
        <f t="shared" si="218"/>
        <v>Toename voorziening voor verwijderingsverplichtingen</v>
      </c>
      <c r="V1254" s="37" t="str">
        <f t="shared" si="224"/>
        <v/>
      </c>
    </row>
    <row r="1255" spans="1:22" x14ac:dyDescent="0.25">
      <c r="A1255" s="54" t="s">
        <v>2642</v>
      </c>
      <c r="B1255" s="55">
        <v>704050.03</v>
      </c>
      <c r="C1255" s="54" t="s">
        <v>2643</v>
      </c>
      <c r="D1255" s="56" t="s">
        <v>10</v>
      </c>
      <c r="E1255" s="57">
        <v>5</v>
      </c>
      <c r="F1255" s="38" t="str">
        <f t="shared" si="219"/>
        <v>B</v>
      </c>
      <c r="G1255" s="38" t="str">
        <f t="shared" ref="G1255:G1318" si="225">LOOKUP(F1255,A:A,C:C)</f>
        <v>Balans</v>
      </c>
      <c r="H1255" s="38" t="str">
        <f t="shared" si="220"/>
        <v>BVrz</v>
      </c>
      <c r="I1255" s="38" t="str">
        <f t="shared" ref="I1255:I1318" si="226">IF(ISERROR(VLOOKUP(H1255,A:C,3,FALSE)),"",VLOOKUP(H1255,A:C,3,FALSE))</f>
        <v>VOORZIENINGEN</v>
      </c>
      <c r="J1255" s="38" t="str">
        <f t="shared" si="221"/>
        <v>BVrzOvz</v>
      </c>
      <c r="K1255" s="38" t="str">
        <f t="shared" ref="K1255:K1318" si="227">IF(ISERROR(VLOOKUP(J1255,A:C,3,FALSE)),"",VLOOKUP(J1255,A:C,3,FALSE))</f>
        <v>Overige voorzieningen</v>
      </c>
      <c r="L1255" s="38" t="str">
        <f t="shared" si="222"/>
        <v>BVrzOvzVwp</v>
      </c>
      <c r="M1255" s="38" t="str">
        <f t="shared" ref="M1255:M1318" si="228">IF(ISERROR(VLOOKUP(L1255,A:C,3,FALSE)),"",VLOOKUP(L1255,A:C,3,FALSE))</f>
        <v>Voorziening voor verwijderingsverplichtingen</v>
      </c>
      <c r="N1255" s="38" t="str">
        <f t="shared" si="223"/>
        <v>BVrzOvzVwpOnt</v>
      </c>
      <c r="O1255" s="38" t="str">
        <f t="shared" ref="O1255:O1318" si="229">IF(ISERROR(VLOOKUP(N1255,A:C,3,FALSE)),"",VLOOKUP(N1255,A:C,3,FALSE))</f>
        <v>Onttrekking voorziening voor verwijderingsverplichtingen</v>
      </c>
      <c r="V1255" s="37" t="str">
        <f t="shared" si="224"/>
        <v/>
      </c>
    </row>
    <row r="1256" spans="1:22" x14ac:dyDescent="0.25">
      <c r="A1256" s="54" t="s">
        <v>2644</v>
      </c>
      <c r="B1256" s="55">
        <v>704050.04</v>
      </c>
      <c r="C1256" s="54" t="s">
        <v>2645</v>
      </c>
      <c r="D1256" s="56" t="s">
        <v>10</v>
      </c>
      <c r="E1256" s="57">
        <v>5</v>
      </c>
      <c r="F1256" s="38" t="str">
        <f t="shared" si="219"/>
        <v>B</v>
      </c>
      <c r="G1256" s="38" t="str">
        <f t="shared" si="225"/>
        <v>Balans</v>
      </c>
      <c r="H1256" s="38" t="str">
        <f t="shared" si="220"/>
        <v>BVrz</v>
      </c>
      <c r="I1256" s="38" t="str">
        <f t="shared" si="226"/>
        <v>VOORZIENINGEN</v>
      </c>
      <c r="J1256" s="38" t="str">
        <f t="shared" si="221"/>
        <v>BVrzOvz</v>
      </c>
      <c r="K1256" s="38" t="str">
        <f t="shared" si="227"/>
        <v>Overige voorzieningen</v>
      </c>
      <c r="L1256" s="38" t="str">
        <f t="shared" si="222"/>
        <v>BVrzOvzVwp</v>
      </c>
      <c r="M1256" s="38" t="str">
        <f t="shared" si="228"/>
        <v>Voorziening voor verwijderingsverplichtingen</v>
      </c>
      <c r="N1256" s="38" t="str">
        <f t="shared" si="223"/>
        <v>BVrzOvzVwpVri</v>
      </c>
      <c r="O1256" s="38" t="str">
        <f t="shared" si="229"/>
        <v>Vrijval voorziening voor verwijderingsverplichtingen</v>
      </c>
      <c r="V1256" s="37" t="str">
        <f t="shared" si="224"/>
        <v/>
      </c>
    </row>
    <row r="1257" spans="1:22" x14ac:dyDescent="0.25">
      <c r="A1257" s="54" t="s">
        <v>2646</v>
      </c>
      <c r="B1257" s="55">
        <v>704050.05</v>
      </c>
      <c r="C1257" s="54" t="s">
        <v>2647</v>
      </c>
      <c r="D1257" s="56" t="s">
        <v>24</v>
      </c>
      <c r="E1257" s="57">
        <v>5</v>
      </c>
      <c r="F1257" s="38" t="str">
        <f t="shared" si="219"/>
        <v>B</v>
      </c>
      <c r="G1257" s="38" t="str">
        <f t="shared" si="225"/>
        <v>Balans</v>
      </c>
      <c r="H1257" s="38" t="str">
        <f t="shared" si="220"/>
        <v>BVrz</v>
      </c>
      <c r="I1257" s="38" t="str">
        <f t="shared" si="226"/>
        <v>VOORZIENINGEN</v>
      </c>
      <c r="J1257" s="38" t="str">
        <f t="shared" si="221"/>
        <v>BVrzOvz</v>
      </c>
      <c r="K1257" s="38" t="str">
        <f t="shared" si="227"/>
        <v>Overige voorzieningen</v>
      </c>
      <c r="L1257" s="38" t="str">
        <f t="shared" si="222"/>
        <v>BVrzOvzVwp</v>
      </c>
      <c r="M1257" s="38" t="str">
        <f t="shared" si="228"/>
        <v>Voorziening voor verwijderingsverplichtingen</v>
      </c>
      <c r="N1257" s="38" t="str">
        <f t="shared" si="223"/>
        <v>BVrzOvzVwpOmv</v>
      </c>
      <c r="O1257" s="38" t="str">
        <f t="shared" si="229"/>
        <v>Omrekeningsverschillen voorziening voor verwijderingsverplichtingen</v>
      </c>
      <c r="V1257" s="37" t="str">
        <f t="shared" si="224"/>
        <v/>
      </c>
    </row>
    <row r="1258" spans="1:22" x14ac:dyDescent="0.25">
      <c r="A1258" s="54" t="s">
        <v>2648</v>
      </c>
      <c r="B1258" s="55">
        <v>704050.06</v>
      </c>
      <c r="C1258" s="54" t="s">
        <v>2649</v>
      </c>
      <c r="D1258" s="56" t="s">
        <v>24</v>
      </c>
      <c r="E1258" s="57">
        <v>5</v>
      </c>
      <c r="F1258" s="38" t="str">
        <f t="shared" si="219"/>
        <v>B</v>
      </c>
      <c r="G1258" s="38" t="str">
        <f t="shared" si="225"/>
        <v>Balans</v>
      </c>
      <c r="H1258" s="38" t="str">
        <f t="shared" si="220"/>
        <v>BVrz</v>
      </c>
      <c r="I1258" s="38" t="str">
        <f t="shared" si="226"/>
        <v>VOORZIENINGEN</v>
      </c>
      <c r="J1258" s="38" t="str">
        <f t="shared" si="221"/>
        <v>BVrzOvz</v>
      </c>
      <c r="K1258" s="38" t="str">
        <f t="shared" si="227"/>
        <v>Overige voorzieningen</v>
      </c>
      <c r="L1258" s="38" t="str">
        <f t="shared" si="222"/>
        <v>BVrzOvzVwp</v>
      </c>
      <c r="M1258" s="38" t="str">
        <f t="shared" si="228"/>
        <v>Voorziening voor verwijderingsverplichtingen</v>
      </c>
      <c r="N1258" s="38" t="str">
        <f t="shared" si="223"/>
        <v>BVrzOvzVwpOev</v>
      </c>
      <c r="O1258" s="38" t="str">
        <f t="shared" si="229"/>
        <v>Oprenting en/of verandering disconteringsvoet voorziening voor verwijderingsverplichtingen</v>
      </c>
      <c r="V1258" s="37" t="str">
        <f t="shared" si="224"/>
        <v/>
      </c>
    </row>
    <row r="1259" spans="1:22" x14ac:dyDescent="0.25">
      <c r="A1259" s="73" t="s">
        <v>2650</v>
      </c>
      <c r="B1259" s="55">
        <v>704050.07</v>
      </c>
      <c r="C1259" s="73" t="s">
        <v>2651</v>
      </c>
      <c r="D1259" s="74" t="s">
        <v>24</v>
      </c>
      <c r="E1259" s="73">
        <v>5</v>
      </c>
      <c r="F1259" s="38" t="str">
        <f t="shared" si="219"/>
        <v>B</v>
      </c>
      <c r="G1259" s="38" t="str">
        <f t="shared" si="225"/>
        <v>Balans</v>
      </c>
      <c r="H1259" s="38" t="str">
        <f t="shared" si="220"/>
        <v>BVrz</v>
      </c>
      <c r="I1259" s="38" t="str">
        <f t="shared" si="226"/>
        <v>VOORZIENINGEN</v>
      </c>
      <c r="J1259" s="38" t="str">
        <f t="shared" si="221"/>
        <v>BVrzOvz</v>
      </c>
      <c r="K1259" s="38" t="str">
        <f t="shared" si="227"/>
        <v>Overige voorzieningen</v>
      </c>
      <c r="L1259" s="38" t="str">
        <f t="shared" si="222"/>
        <v>BVrzOvzVwp</v>
      </c>
      <c r="M1259" s="38" t="str">
        <f t="shared" si="228"/>
        <v>Voorziening voor verwijderingsverplichtingen</v>
      </c>
      <c r="N1259" s="38" t="str">
        <f t="shared" si="223"/>
        <v>BVrzOvzVwpOvm</v>
      </c>
      <c r="O1259" s="38" t="str">
        <f t="shared" si="229"/>
        <v>Overige mutaties voorziening voor verwijderingsverplichtingen</v>
      </c>
      <c r="V1259" s="37" t="str">
        <f t="shared" si="224"/>
        <v/>
      </c>
    </row>
    <row r="1260" spans="1:22" x14ac:dyDescent="0.25">
      <c r="A1260" s="49" t="s">
        <v>2652</v>
      </c>
      <c r="B1260" s="50" t="s">
        <v>2653</v>
      </c>
      <c r="C1260" s="49" t="s">
        <v>2654</v>
      </c>
      <c r="D1260" s="61" t="s">
        <v>24</v>
      </c>
      <c r="E1260" s="62">
        <v>4</v>
      </c>
      <c r="F1260" s="38" t="str">
        <f t="shared" si="219"/>
        <v>B</v>
      </c>
      <c r="G1260" s="38" t="str">
        <f t="shared" si="225"/>
        <v>Balans</v>
      </c>
      <c r="H1260" s="38" t="str">
        <f t="shared" si="220"/>
        <v>BVrz</v>
      </c>
      <c r="I1260" s="38" t="str">
        <f t="shared" si="226"/>
        <v>VOORZIENINGEN</v>
      </c>
      <c r="J1260" s="38" t="str">
        <f t="shared" si="221"/>
        <v>BVrzOvz</v>
      </c>
      <c r="K1260" s="38" t="str">
        <f t="shared" si="227"/>
        <v>Overige voorzieningen</v>
      </c>
      <c r="L1260" s="38" t="str">
        <f t="shared" si="222"/>
        <v>BVrzOvzVlc</v>
      </c>
      <c r="M1260" s="38" t="str">
        <f t="shared" si="228"/>
        <v>Voorziening voor verlieslatende contracten</v>
      </c>
      <c r="N1260" s="38" t="str">
        <f t="shared" si="223"/>
        <v/>
      </c>
      <c r="O1260" s="38" t="str">
        <f t="shared" si="229"/>
        <v/>
      </c>
      <c r="V1260" s="37" t="str">
        <f t="shared" si="224"/>
        <v/>
      </c>
    </row>
    <row r="1261" spans="1:22" x14ac:dyDescent="0.25">
      <c r="A1261" s="54" t="s">
        <v>2655</v>
      </c>
      <c r="B1261" s="55">
        <v>704060.01</v>
      </c>
      <c r="C1261" s="54" t="s">
        <v>2656</v>
      </c>
      <c r="D1261" s="56" t="s">
        <v>24</v>
      </c>
      <c r="E1261" s="57">
        <v>5</v>
      </c>
      <c r="F1261" s="38" t="str">
        <f t="shared" si="219"/>
        <v>B</v>
      </c>
      <c r="G1261" s="38" t="str">
        <f t="shared" si="225"/>
        <v>Balans</v>
      </c>
      <c r="H1261" s="38" t="str">
        <f t="shared" si="220"/>
        <v>BVrz</v>
      </c>
      <c r="I1261" s="38" t="str">
        <f t="shared" si="226"/>
        <v>VOORZIENINGEN</v>
      </c>
      <c r="J1261" s="38" t="str">
        <f t="shared" si="221"/>
        <v>BVrzOvz</v>
      </c>
      <c r="K1261" s="38" t="str">
        <f t="shared" si="227"/>
        <v>Overige voorzieningen</v>
      </c>
      <c r="L1261" s="38" t="str">
        <f t="shared" si="222"/>
        <v>BVrzOvzVlc</v>
      </c>
      <c r="M1261" s="38" t="str">
        <f t="shared" si="228"/>
        <v>Voorziening voor verlieslatende contracten</v>
      </c>
      <c r="N1261" s="38" t="str">
        <f t="shared" si="223"/>
        <v>BVrzOvzVlcBeg</v>
      </c>
      <c r="O1261" s="38" t="str">
        <f t="shared" si="229"/>
        <v>Beginbalans voorziening voor verlieslatende contracten</v>
      </c>
      <c r="V1261" s="37" t="str">
        <f t="shared" si="224"/>
        <v/>
      </c>
    </row>
    <row r="1262" spans="1:22" x14ac:dyDescent="0.25">
      <c r="A1262" s="54" t="s">
        <v>2657</v>
      </c>
      <c r="B1262" s="55">
        <v>704060.02</v>
      </c>
      <c r="C1262" s="54" t="s">
        <v>2658</v>
      </c>
      <c r="D1262" s="56" t="s">
        <v>24</v>
      </c>
      <c r="E1262" s="57">
        <v>5</v>
      </c>
      <c r="F1262" s="38" t="str">
        <f t="shared" si="219"/>
        <v>B</v>
      </c>
      <c r="G1262" s="38" t="str">
        <f t="shared" si="225"/>
        <v>Balans</v>
      </c>
      <c r="H1262" s="38" t="str">
        <f t="shared" si="220"/>
        <v>BVrz</v>
      </c>
      <c r="I1262" s="38" t="str">
        <f t="shared" si="226"/>
        <v>VOORZIENINGEN</v>
      </c>
      <c r="J1262" s="38" t="str">
        <f t="shared" si="221"/>
        <v>BVrzOvz</v>
      </c>
      <c r="K1262" s="38" t="str">
        <f t="shared" si="227"/>
        <v>Overige voorzieningen</v>
      </c>
      <c r="L1262" s="38" t="str">
        <f t="shared" si="222"/>
        <v>BVrzOvzVlc</v>
      </c>
      <c r="M1262" s="38" t="str">
        <f t="shared" si="228"/>
        <v>Voorziening voor verlieslatende contracten</v>
      </c>
      <c r="N1262" s="38" t="str">
        <f t="shared" si="223"/>
        <v>BVrzOvzVlcToe</v>
      </c>
      <c r="O1262" s="38" t="str">
        <f t="shared" si="229"/>
        <v>Toename voorziening voor verlieslatende contracten</v>
      </c>
      <c r="V1262" s="37" t="str">
        <f t="shared" si="224"/>
        <v/>
      </c>
    </row>
    <row r="1263" spans="1:22" x14ac:dyDescent="0.25">
      <c r="A1263" s="54" t="s">
        <v>2659</v>
      </c>
      <c r="B1263" s="55">
        <v>704060.03</v>
      </c>
      <c r="C1263" s="54" t="s">
        <v>2660</v>
      </c>
      <c r="D1263" s="56" t="s">
        <v>10</v>
      </c>
      <c r="E1263" s="57">
        <v>5</v>
      </c>
      <c r="F1263" s="38" t="str">
        <f t="shared" si="219"/>
        <v>B</v>
      </c>
      <c r="G1263" s="38" t="str">
        <f t="shared" si="225"/>
        <v>Balans</v>
      </c>
      <c r="H1263" s="38" t="str">
        <f t="shared" si="220"/>
        <v>BVrz</v>
      </c>
      <c r="I1263" s="38" t="str">
        <f t="shared" si="226"/>
        <v>VOORZIENINGEN</v>
      </c>
      <c r="J1263" s="38" t="str">
        <f t="shared" si="221"/>
        <v>BVrzOvz</v>
      </c>
      <c r="K1263" s="38" t="str">
        <f t="shared" si="227"/>
        <v>Overige voorzieningen</v>
      </c>
      <c r="L1263" s="38" t="str">
        <f t="shared" si="222"/>
        <v>BVrzOvzVlc</v>
      </c>
      <c r="M1263" s="38" t="str">
        <f t="shared" si="228"/>
        <v>Voorziening voor verlieslatende contracten</v>
      </c>
      <c r="N1263" s="38" t="str">
        <f t="shared" si="223"/>
        <v>BVrzOvzVlcOnt</v>
      </c>
      <c r="O1263" s="38" t="str">
        <f t="shared" si="229"/>
        <v>Onttrekking voorziening voor verlieslatende contracten</v>
      </c>
      <c r="V1263" s="37" t="str">
        <f t="shared" si="224"/>
        <v/>
      </c>
    </row>
    <row r="1264" spans="1:22" x14ac:dyDescent="0.25">
      <c r="A1264" s="54" t="s">
        <v>2661</v>
      </c>
      <c r="B1264" s="55">
        <v>704060.04</v>
      </c>
      <c r="C1264" s="54" t="s">
        <v>2662</v>
      </c>
      <c r="D1264" s="56" t="s">
        <v>10</v>
      </c>
      <c r="E1264" s="57">
        <v>5</v>
      </c>
      <c r="F1264" s="38" t="str">
        <f t="shared" si="219"/>
        <v>B</v>
      </c>
      <c r="G1264" s="38" t="str">
        <f t="shared" si="225"/>
        <v>Balans</v>
      </c>
      <c r="H1264" s="38" t="str">
        <f t="shared" si="220"/>
        <v>BVrz</v>
      </c>
      <c r="I1264" s="38" t="str">
        <f t="shared" si="226"/>
        <v>VOORZIENINGEN</v>
      </c>
      <c r="J1264" s="38" t="str">
        <f t="shared" si="221"/>
        <v>BVrzOvz</v>
      </c>
      <c r="K1264" s="38" t="str">
        <f t="shared" si="227"/>
        <v>Overige voorzieningen</v>
      </c>
      <c r="L1264" s="38" t="str">
        <f t="shared" si="222"/>
        <v>BVrzOvzVlc</v>
      </c>
      <c r="M1264" s="38" t="str">
        <f t="shared" si="228"/>
        <v>Voorziening voor verlieslatende contracten</v>
      </c>
      <c r="N1264" s="38" t="str">
        <f t="shared" si="223"/>
        <v>BVrzOvzVlcVri</v>
      </c>
      <c r="O1264" s="38" t="str">
        <f t="shared" si="229"/>
        <v>Vrijval voorziening voor verlieslatende contracten</v>
      </c>
      <c r="V1264" s="37" t="str">
        <f t="shared" si="224"/>
        <v/>
      </c>
    </row>
    <row r="1265" spans="1:22" x14ac:dyDescent="0.25">
      <c r="A1265" s="54" t="s">
        <v>2663</v>
      </c>
      <c r="B1265" s="55">
        <v>704060.05</v>
      </c>
      <c r="C1265" s="54" t="s">
        <v>2664</v>
      </c>
      <c r="D1265" s="56" t="s">
        <v>24</v>
      </c>
      <c r="E1265" s="57">
        <v>5</v>
      </c>
      <c r="F1265" s="38" t="str">
        <f t="shared" si="219"/>
        <v>B</v>
      </c>
      <c r="G1265" s="38" t="str">
        <f t="shared" si="225"/>
        <v>Balans</v>
      </c>
      <c r="H1265" s="38" t="str">
        <f t="shared" si="220"/>
        <v>BVrz</v>
      </c>
      <c r="I1265" s="38" t="str">
        <f t="shared" si="226"/>
        <v>VOORZIENINGEN</v>
      </c>
      <c r="J1265" s="38" t="str">
        <f t="shared" si="221"/>
        <v>BVrzOvz</v>
      </c>
      <c r="K1265" s="38" t="str">
        <f t="shared" si="227"/>
        <v>Overige voorzieningen</v>
      </c>
      <c r="L1265" s="38" t="str">
        <f t="shared" si="222"/>
        <v>BVrzOvzVlc</v>
      </c>
      <c r="M1265" s="38" t="str">
        <f t="shared" si="228"/>
        <v>Voorziening voor verlieslatende contracten</v>
      </c>
      <c r="N1265" s="38" t="str">
        <f t="shared" si="223"/>
        <v>BVrzOvzVlcOmv</v>
      </c>
      <c r="O1265" s="38" t="str">
        <f t="shared" si="229"/>
        <v>Omrekeningsverschillen voorziening voor verlieslatende contracten</v>
      </c>
      <c r="V1265" s="37" t="str">
        <f t="shared" si="224"/>
        <v/>
      </c>
    </row>
    <row r="1266" spans="1:22" x14ac:dyDescent="0.25">
      <c r="A1266" s="54" t="s">
        <v>2665</v>
      </c>
      <c r="B1266" s="55">
        <v>704060.06</v>
      </c>
      <c r="C1266" s="54" t="s">
        <v>2666</v>
      </c>
      <c r="D1266" s="56" t="s">
        <v>24</v>
      </c>
      <c r="E1266" s="57">
        <v>5</v>
      </c>
      <c r="F1266" s="38" t="str">
        <f t="shared" si="219"/>
        <v>B</v>
      </c>
      <c r="G1266" s="38" t="str">
        <f t="shared" si="225"/>
        <v>Balans</v>
      </c>
      <c r="H1266" s="38" t="str">
        <f t="shared" si="220"/>
        <v>BVrz</v>
      </c>
      <c r="I1266" s="38" t="str">
        <f t="shared" si="226"/>
        <v>VOORZIENINGEN</v>
      </c>
      <c r="J1266" s="38" t="str">
        <f t="shared" si="221"/>
        <v>BVrzOvz</v>
      </c>
      <c r="K1266" s="38" t="str">
        <f t="shared" si="227"/>
        <v>Overige voorzieningen</v>
      </c>
      <c r="L1266" s="38" t="str">
        <f t="shared" si="222"/>
        <v>BVrzOvzVlc</v>
      </c>
      <c r="M1266" s="38" t="str">
        <f t="shared" si="228"/>
        <v>Voorziening voor verlieslatende contracten</v>
      </c>
      <c r="N1266" s="38" t="str">
        <f t="shared" si="223"/>
        <v>BVrzOvzVlcOev</v>
      </c>
      <c r="O1266" s="38" t="str">
        <f t="shared" si="229"/>
        <v>Oprenting en/of verandering disconteringsvoet voorziening voor verlieslatende contracten</v>
      </c>
      <c r="V1266" s="37" t="str">
        <f t="shared" si="224"/>
        <v/>
      </c>
    </row>
    <row r="1267" spans="1:22" x14ac:dyDescent="0.25">
      <c r="A1267" s="73" t="s">
        <v>2667</v>
      </c>
      <c r="B1267" s="55">
        <v>704060.07</v>
      </c>
      <c r="C1267" s="73" t="s">
        <v>2668</v>
      </c>
      <c r="D1267" s="74" t="s">
        <v>24</v>
      </c>
      <c r="E1267" s="73">
        <v>5</v>
      </c>
      <c r="F1267" s="38" t="str">
        <f t="shared" si="219"/>
        <v>B</v>
      </c>
      <c r="G1267" s="38" t="str">
        <f t="shared" si="225"/>
        <v>Balans</v>
      </c>
      <c r="H1267" s="38" t="str">
        <f t="shared" si="220"/>
        <v>BVrz</v>
      </c>
      <c r="I1267" s="38" t="str">
        <f t="shared" si="226"/>
        <v>VOORZIENINGEN</v>
      </c>
      <c r="J1267" s="38" t="str">
        <f t="shared" si="221"/>
        <v>BVrzOvz</v>
      </c>
      <c r="K1267" s="38" t="str">
        <f t="shared" si="227"/>
        <v>Overige voorzieningen</v>
      </c>
      <c r="L1267" s="38" t="str">
        <f t="shared" si="222"/>
        <v>BVrzOvzVlc</v>
      </c>
      <c r="M1267" s="38" t="str">
        <f t="shared" si="228"/>
        <v>Voorziening voor verlieslatende contracten</v>
      </c>
      <c r="N1267" s="38" t="str">
        <f t="shared" si="223"/>
        <v>BVrzOvzVlcOvm</v>
      </c>
      <c r="O1267" s="38" t="str">
        <f t="shared" si="229"/>
        <v>Overige mutaties voorziening voor verlieslatende contracten</v>
      </c>
      <c r="V1267" s="37" t="str">
        <f t="shared" si="224"/>
        <v/>
      </c>
    </row>
    <row r="1268" spans="1:22" x14ac:dyDescent="0.25">
      <c r="A1268" s="49" t="s">
        <v>2669</v>
      </c>
      <c r="B1268" s="50" t="s">
        <v>2670</v>
      </c>
      <c r="C1268" s="49" t="s">
        <v>2671</v>
      </c>
      <c r="D1268" s="61" t="s">
        <v>24</v>
      </c>
      <c r="E1268" s="62">
        <v>4</v>
      </c>
      <c r="F1268" s="38" t="str">
        <f t="shared" si="219"/>
        <v>B</v>
      </c>
      <c r="G1268" s="38" t="str">
        <f t="shared" si="225"/>
        <v>Balans</v>
      </c>
      <c r="H1268" s="38" t="str">
        <f t="shared" si="220"/>
        <v>BVrz</v>
      </c>
      <c r="I1268" s="38" t="str">
        <f t="shared" si="226"/>
        <v>VOORZIENINGEN</v>
      </c>
      <c r="J1268" s="38" t="str">
        <f t="shared" si="221"/>
        <v>BVrzOvz</v>
      </c>
      <c r="K1268" s="38" t="str">
        <f t="shared" si="227"/>
        <v>Overige voorzieningen</v>
      </c>
      <c r="L1268" s="38" t="str">
        <f t="shared" si="222"/>
        <v>BVrzOvzVir</v>
      </c>
      <c r="M1268" s="38" t="str">
        <f t="shared" si="228"/>
        <v>Voorziening in verband met reorganisaties</v>
      </c>
      <c r="N1268" s="38" t="str">
        <f t="shared" si="223"/>
        <v/>
      </c>
      <c r="O1268" s="38" t="str">
        <f t="shared" si="229"/>
        <v/>
      </c>
      <c r="V1268" s="37" t="str">
        <f t="shared" si="224"/>
        <v/>
      </c>
    </row>
    <row r="1269" spans="1:22" x14ac:dyDescent="0.25">
      <c r="A1269" s="54" t="s">
        <v>2672</v>
      </c>
      <c r="B1269" s="55">
        <v>704070.01</v>
      </c>
      <c r="C1269" s="54" t="s">
        <v>2673</v>
      </c>
      <c r="D1269" s="56" t="s">
        <v>24</v>
      </c>
      <c r="E1269" s="57">
        <v>5</v>
      </c>
      <c r="F1269" s="38" t="str">
        <f t="shared" si="219"/>
        <v>B</v>
      </c>
      <c r="G1269" s="38" t="str">
        <f t="shared" si="225"/>
        <v>Balans</v>
      </c>
      <c r="H1269" s="38" t="str">
        <f t="shared" si="220"/>
        <v>BVrz</v>
      </c>
      <c r="I1269" s="38" t="str">
        <f t="shared" si="226"/>
        <v>VOORZIENINGEN</v>
      </c>
      <c r="J1269" s="38" t="str">
        <f t="shared" si="221"/>
        <v>BVrzOvz</v>
      </c>
      <c r="K1269" s="38" t="str">
        <f t="shared" si="227"/>
        <v>Overige voorzieningen</v>
      </c>
      <c r="L1269" s="38" t="str">
        <f t="shared" si="222"/>
        <v>BVrzOvzVir</v>
      </c>
      <c r="M1269" s="38" t="str">
        <f t="shared" si="228"/>
        <v>Voorziening in verband met reorganisaties</v>
      </c>
      <c r="N1269" s="38" t="str">
        <f t="shared" si="223"/>
        <v>BVrzOvzVirBeg</v>
      </c>
      <c r="O1269" s="38" t="str">
        <f t="shared" si="229"/>
        <v>Beginbalans voorziening in verband met reorganisaties</v>
      </c>
      <c r="V1269" s="37" t="str">
        <f t="shared" si="224"/>
        <v/>
      </c>
    </row>
    <row r="1270" spans="1:22" x14ac:dyDescent="0.25">
      <c r="A1270" s="54" t="s">
        <v>2674</v>
      </c>
      <c r="B1270" s="55">
        <v>704070.02</v>
      </c>
      <c r="C1270" s="54" t="s">
        <v>2675</v>
      </c>
      <c r="D1270" s="56" t="s">
        <v>24</v>
      </c>
      <c r="E1270" s="57">
        <v>5</v>
      </c>
      <c r="F1270" s="38" t="str">
        <f t="shared" si="219"/>
        <v>B</v>
      </c>
      <c r="G1270" s="38" t="str">
        <f t="shared" si="225"/>
        <v>Balans</v>
      </c>
      <c r="H1270" s="38" t="str">
        <f t="shared" si="220"/>
        <v>BVrz</v>
      </c>
      <c r="I1270" s="38" t="str">
        <f t="shared" si="226"/>
        <v>VOORZIENINGEN</v>
      </c>
      <c r="J1270" s="38" t="str">
        <f t="shared" si="221"/>
        <v>BVrzOvz</v>
      </c>
      <c r="K1270" s="38" t="str">
        <f t="shared" si="227"/>
        <v>Overige voorzieningen</v>
      </c>
      <c r="L1270" s="38" t="str">
        <f t="shared" si="222"/>
        <v>BVrzOvzVir</v>
      </c>
      <c r="M1270" s="38" t="str">
        <f t="shared" si="228"/>
        <v>Voorziening in verband met reorganisaties</v>
      </c>
      <c r="N1270" s="38" t="str">
        <f t="shared" si="223"/>
        <v>BVrzOvzVirToe</v>
      </c>
      <c r="O1270" s="38" t="str">
        <f t="shared" si="229"/>
        <v>Toename voorziening in verband met reorganisaties</v>
      </c>
      <c r="V1270" s="37" t="str">
        <f t="shared" si="224"/>
        <v/>
      </c>
    </row>
    <row r="1271" spans="1:22" x14ac:dyDescent="0.25">
      <c r="A1271" s="54" t="s">
        <v>2676</v>
      </c>
      <c r="B1271" s="55">
        <v>704070.03</v>
      </c>
      <c r="C1271" s="54" t="s">
        <v>2677</v>
      </c>
      <c r="D1271" s="56" t="s">
        <v>10</v>
      </c>
      <c r="E1271" s="57">
        <v>5</v>
      </c>
      <c r="F1271" s="38" t="str">
        <f t="shared" si="219"/>
        <v>B</v>
      </c>
      <c r="G1271" s="38" t="str">
        <f t="shared" si="225"/>
        <v>Balans</v>
      </c>
      <c r="H1271" s="38" t="str">
        <f t="shared" si="220"/>
        <v>BVrz</v>
      </c>
      <c r="I1271" s="38" t="str">
        <f t="shared" si="226"/>
        <v>VOORZIENINGEN</v>
      </c>
      <c r="J1271" s="38" t="str">
        <f t="shared" si="221"/>
        <v>BVrzOvz</v>
      </c>
      <c r="K1271" s="38" t="str">
        <f t="shared" si="227"/>
        <v>Overige voorzieningen</v>
      </c>
      <c r="L1271" s="38" t="str">
        <f t="shared" si="222"/>
        <v>BVrzOvzVir</v>
      </c>
      <c r="M1271" s="38" t="str">
        <f t="shared" si="228"/>
        <v>Voorziening in verband met reorganisaties</v>
      </c>
      <c r="N1271" s="38" t="str">
        <f t="shared" si="223"/>
        <v>BVrzOvzVirOnt</v>
      </c>
      <c r="O1271" s="38" t="str">
        <f t="shared" si="229"/>
        <v>Onttrekking voorziening in verband met reorganisaties</v>
      </c>
      <c r="V1271" s="37" t="str">
        <f t="shared" si="224"/>
        <v/>
      </c>
    </row>
    <row r="1272" spans="1:22" x14ac:dyDescent="0.25">
      <c r="A1272" s="54" t="s">
        <v>2678</v>
      </c>
      <c r="B1272" s="55">
        <v>704070.04</v>
      </c>
      <c r="C1272" s="54" t="s">
        <v>2679</v>
      </c>
      <c r="D1272" s="56" t="s">
        <v>10</v>
      </c>
      <c r="E1272" s="57">
        <v>5</v>
      </c>
      <c r="F1272" s="38" t="str">
        <f t="shared" si="219"/>
        <v>B</v>
      </c>
      <c r="G1272" s="38" t="str">
        <f t="shared" si="225"/>
        <v>Balans</v>
      </c>
      <c r="H1272" s="38" t="str">
        <f t="shared" si="220"/>
        <v>BVrz</v>
      </c>
      <c r="I1272" s="38" t="str">
        <f t="shared" si="226"/>
        <v>VOORZIENINGEN</v>
      </c>
      <c r="J1272" s="38" t="str">
        <f t="shared" si="221"/>
        <v>BVrzOvz</v>
      </c>
      <c r="K1272" s="38" t="str">
        <f t="shared" si="227"/>
        <v>Overige voorzieningen</v>
      </c>
      <c r="L1272" s="38" t="str">
        <f t="shared" si="222"/>
        <v>BVrzOvzVir</v>
      </c>
      <c r="M1272" s="38" t="str">
        <f t="shared" si="228"/>
        <v>Voorziening in verband met reorganisaties</v>
      </c>
      <c r="N1272" s="38" t="str">
        <f t="shared" si="223"/>
        <v>BVrzOvzVirVri</v>
      </c>
      <c r="O1272" s="38" t="str">
        <f t="shared" si="229"/>
        <v>Vrijval voorziening in verband met reorganisaties</v>
      </c>
      <c r="V1272" s="37" t="str">
        <f t="shared" si="224"/>
        <v/>
      </c>
    </row>
    <row r="1273" spans="1:22" x14ac:dyDescent="0.25">
      <c r="A1273" s="54" t="s">
        <v>2680</v>
      </c>
      <c r="B1273" s="55">
        <v>704070.05</v>
      </c>
      <c r="C1273" s="54" t="s">
        <v>2681</v>
      </c>
      <c r="D1273" s="56" t="s">
        <v>24</v>
      </c>
      <c r="E1273" s="57">
        <v>5</v>
      </c>
      <c r="F1273" s="38" t="str">
        <f t="shared" si="219"/>
        <v>B</v>
      </c>
      <c r="G1273" s="38" t="str">
        <f t="shared" si="225"/>
        <v>Balans</v>
      </c>
      <c r="H1273" s="38" t="str">
        <f t="shared" si="220"/>
        <v>BVrz</v>
      </c>
      <c r="I1273" s="38" t="str">
        <f t="shared" si="226"/>
        <v>VOORZIENINGEN</v>
      </c>
      <c r="J1273" s="38" t="str">
        <f t="shared" si="221"/>
        <v>BVrzOvz</v>
      </c>
      <c r="K1273" s="38" t="str">
        <f t="shared" si="227"/>
        <v>Overige voorzieningen</v>
      </c>
      <c r="L1273" s="38" t="str">
        <f t="shared" si="222"/>
        <v>BVrzOvzVir</v>
      </c>
      <c r="M1273" s="38" t="str">
        <f t="shared" si="228"/>
        <v>Voorziening in verband met reorganisaties</v>
      </c>
      <c r="N1273" s="38" t="str">
        <f t="shared" si="223"/>
        <v>BVrzOvzVirOmv</v>
      </c>
      <c r="O1273" s="38" t="str">
        <f t="shared" si="229"/>
        <v>Omrekeningsverschillen voorziening in verband met reorganisaties</v>
      </c>
      <c r="V1273" s="37" t="str">
        <f t="shared" si="224"/>
        <v/>
      </c>
    </row>
    <row r="1274" spans="1:22" x14ac:dyDescent="0.25">
      <c r="A1274" s="54" t="s">
        <v>2682</v>
      </c>
      <c r="B1274" s="55">
        <v>704070.06</v>
      </c>
      <c r="C1274" s="54" t="s">
        <v>2683</v>
      </c>
      <c r="D1274" s="56" t="s">
        <v>24</v>
      </c>
      <c r="E1274" s="57">
        <v>5</v>
      </c>
      <c r="F1274" s="38" t="str">
        <f t="shared" si="219"/>
        <v>B</v>
      </c>
      <c r="G1274" s="38" t="str">
        <f t="shared" si="225"/>
        <v>Balans</v>
      </c>
      <c r="H1274" s="38" t="str">
        <f t="shared" si="220"/>
        <v>BVrz</v>
      </c>
      <c r="I1274" s="38" t="str">
        <f t="shared" si="226"/>
        <v>VOORZIENINGEN</v>
      </c>
      <c r="J1274" s="38" t="str">
        <f t="shared" si="221"/>
        <v>BVrzOvz</v>
      </c>
      <c r="K1274" s="38" t="str">
        <f t="shared" si="227"/>
        <v>Overige voorzieningen</v>
      </c>
      <c r="L1274" s="38" t="str">
        <f t="shared" si="222"/>
        <v>BVrzOvzVir</v>
      </c>
      <c r="M1274" s="38" t="str">
        <f t="shared" si="228"/>
        <v>Voorziening in verband met reorganisaties</v>
      </c>
      <c r="N1274" s="38" t="str">
        <f t="shared" si="223"/>
        <v>BVrzOvzVirOev</v>
      </c>
      <c r="O1274" s="38" t="str">
        <f t="shared" si="229"/>
        <v>Oprenting en/of verandering disconteringsvoet voorziening in verband met reorganisaties</v>
      </c>
      <c r="V1274" s="37" t="str">
        <f t="shared" si="224"/>
        <v/>
      </c>
    </row>
    <row r="1275" spans="1:22" x14ac:dyDescent="0.25">
      <c r="A1275" s="73" t="s">
        <v>2684</v>
      </c>
      <c r="B1275" s="55">
        <v>704070.07</v>
      </c>
      <c r="C1275" s="73" t="s">
        <v>2685</v>
      </c>
      <c r="D1275" s="74" t="s">
        <v>24</v>
      </c>
      <c r="E1275" s="73">
        <v>5</v>
      </c>
      <c r="F1275" s="38" t="str">
        <f t="shared" si="219"/>
        <v>B</v>
      </c>
      <c r="G1275" s="38" t="str">
        <f t="shared" si="225"/>
        <v>Balans</v>
      </c>
      <c r="H1275" s="38" t="str">
        <f t="shared" si="220"/>
        <v>BVrz</v>
      </c>
      <c r="I1275" s="38" t="str">
        <f t="shared" si="226"/>
        <v>VOORZIENINGEN</v>
      </c>
      <c r="J1275" s="38" t="str">
        <f t="shared" si="221"/>
        <v>BVrzOvz</v>
      </c>
      <c r="K1275" s="38" t="str">
        <f t="shared" si="227"/>
        <v>Overige voorzieningen</v>
      </c>
      <c r="L1275" s="38" t="str">
        <f t="shared" si="222"/>
        <v>BVrzOvzVir</v>
      </c>
      <c r="M1275" s="38" t="str">
        <f t="shared" si="228"/>
        <v>Voorziening in verband met reorganisaties</v>
      </c>
      <c r="N1275" s="38" t="str">
        <f t="shared" si="223"/>
        <v>BVrzOvzVirOvm</v>
      </c>
      <c r="O1275" s="38" t="str">
        <f t="shared" si="229"/>
        <v>Overige mutaties voorziening in verband met reorganisaties</v>
      </c>
      <c r="V1275" s="37" t="str">
        <f t="shared" si="224"/>
        <v/>
      </c>
    </row>
    <row r="1276" spans="1:22" x14ac:dyDescent="0.25">
      <c r="A1276" s="49" t="s">
        <v>2686</v>
      </c>
      <c r="B1276" s="50" t="s">
        <v>2687</v>
      </c>
      <c r="C1276" s="49" t="s">
        <v>2688</v>
      </c>
      <c r="D1276" s="61" t="s">
        <v>24</v>
      </c>
      <c r="E1276" s="62">
        <v>4</v>
      </c>
      <c r="F1276" s="38" t="str">
        <f t="shared" si="219"/>
        <v>B</v>
      </c>
      <c r="G1276" s="38" t="str">
        <f t="shared" si="225"/>
        <v>Balans</v>
      </c>
      <c r="H1276" s="38" t="str">
        <f t="shared" si="220"/>
        <v>BVrz</v>
      </c>
      <c r="I1276" s="38" t="str">
        <f t="shared" si="226"/>
        <v>VOORZIENINGEN</v>
      </c>
      <c r="J1276" s="38" t="str">
        <f t="shared" si="221"/>
        <v>BVrzOvz</v>
      </c>
      <c r="K1276" s="38" t="str">
        <f t="shared" si="227"/>
        <v>Overige voorzieningen</v>
      </c>
      <c r="L1276" s="38" t="str">
        <f t="shared" si="222"/>
        <v>BVrzOvzVid</v>
      </c>
      <c r="M1276" s="38" t="str">
        <f t="shared" si="228"/>
        <v>Voorziening in verband met deelnemingen</v>
      </c>
      <c r="N1276" s="38" t="str">
        <f t="shared" si="223"/>
        <v/>
      </c>
      <c r="O1276" s="38" t="str">
        <f t="shared" si="229"/>
        <v/>
      </c>
      <c r="V1276" s="37" t="str">
        <f t="shared" si="224"/>
        <v/>
      </c>
    </row>
    <row r="1277" spans="1:22" x14ac:dyDescent="0.25">
      <c r="A1277" s="54" t="s">
        <v>2689</v>
      </c>
      <c r="B1277" s="55">
        <v>704080.01</v>
      </c>
      <c r="C1277" s="54" t="s">
        <v>2690</v>
      </c>
      <c r="D1277" s="56" t="s">
        <v>24</v>
      </c>
      <c r="E1277" s="57">
        <v>5</v>
      </c>
      <c r="F1277" s="38" t="str">
        <f t="shared" si="219"/>
        <v>B</v>
      </c>
      <c r="G1277" s="38" t="str">
        <f t="shared" si="225"/>
        <v>Balans</v>
      </c>
      <c r="H1277" s="38" t="str">
        <f t="shared" si="220"/>
        <v>BVrz</v>
      </c>
      <c r="I1277" s="38" t="str">
        <f t="shared" si="226"/>
        <v>VOORZIENINGEN</v>
      </c>
      <c r="J1277" s="38" t="str">
        <f t="shared" si="221"/>
        <v>BVrzOvz</v>
      </c>
      <c r="K1277" s="38" t="str">
        <f t="shared" si="227"/>
        <v>Overige voorzieningen</v>
      </c>
      <c r="L1277" s="38" t="str">
        <f t="shared" si="222"/>
        <v>BVrzOvzVid</v>
      </c>
      <c r="M1277" s="38" t="str">
        <f t="shared" si="228"/>
        <v>Voorziening in verband met deelnemingen</v>
      </c>
      <c r="N1277" s="38" t="str">
        <f t="shared" si="223"/>
        <v>BVrzOvzVidBeg</v>
      </c>
      <c r="O1277" s="38" t="str">
        <f t="shared" si="229"/>
        <v>Beginbalans voorziening in verband met deelnemingen</v>
      </c>
      <c r="V1277" s="37" t="str">
        <f t="shared" si="224"/>
        <v/>
      </c>
    </row>
    <row r="1278" spans="1:22" x14ac:dyDescent="0.25">
      <c r="A1278" s="54" t="s">
        <v>2691</v>
      </c>
      <c r="B1278" s="55">
        <v>704080.02</v>
      </c>
      <c r="C1278" s="54" t="s">
        <v>2692</v>
      </c>
      <c r="D1278" s="56" t="s">
        <v>24</v>
      </c>
      <c r="E1278" s="57">
        <v>5</v>
      </c>
      <c r="F1278" s="38" t="str">
        <f t="shared" si="219"/>
        <v>B</v>
      </c>
      <c r="G1278" s="38" t="str">
        <f t="shared" si="225"/>
        <v>Balans</v>
      </c>
      <c r="H1278" s="38" t="str">
        <f t="shared" si="220"/>
        <v>BVrz</v>
      </c>
      <c r="I1278" s="38" t="str">
        <f t="shared" si="226"/>
        <v>VOORZIENINGEN</v>
      </c>
      <c r="J1278" s="38" t="str">
        <f t="shared" si="221"/>
        <v>BVrzOvz</v>
      </c>
      <c r="K1278" s="38" t="str">
        <f t="shared" si="227"/>
        <v>Overige voorzieningen</v>
      </c>
      <c r="L1278" s="38" t="str">
        <f t="shared" si="222"/>
        <v>BVrzOvzVid</v>
      </c>
      <c r="M1278" s="38" t="str">
        <f t="shared" si="228"/>
        <v>Voorziening in verband met deelnemingen</v>
      </c>
      <c r="N1278" s="38" t="str">
        <f t="shared" si="223"/>
        <v>BVrzOvzVidToe</v>
      </c>
      <c r="O1278" s="38" t="str">
        <f t="shared" si="229"/>
        <v>Toename voorziening in verband met deelnemingen</v>
      </c>
      <c r="V1278" s="37" t="str">
        <f t="shared" si="224"/>
        <v/>
      </c>
    </row>
    <row r="1279" spans="1:22" x14ac:dyDescent="0.25">
      <c r="A1279" s="54" t="s">
        <v>2693</v>
      </c>
      <c r="B1279" s="55">
        <v>704080.03</v>
      </c>
      <c r="C1279" s="54" t="s">
        <v>2694</v>
      </c>
      <c r="D1279" s="56" t="s">
        <v>10</v>
      </c>
      <c r="E1279" s="57">
        <v>5</v>
      </c>
      <c r="F1279" s="38" t="str">
        <f t="shared" si="219"/>
        <v>B</v>
      </c>
      <c r="G1279" s="38" t="str">
        <f t="shared" si="225"/>
        <v>Balans</v>
      </c>
      <c r="H1279" s="38" t="str">
        <f t="shared" si="220"/>
        <v>BVrz</v>
      </c>
      <c r="I1279" s="38" t="str">
        <f t="shared" si="226"/>
        <v>VOORZIENINGEN</v>
      </c>
      <c r="J1279" s="38" t="str">
        <f t="shared" si="221"/>
        <v>BVrzOvz</v>
      </c>
      <c r="K1279" s="38" t="str">
        <f t="shared" si="227"/>
        <v>Overige voorzieningen</v>
      </c>
      <c r="L1279" s="38" t="str">
        <f t="shared" si="222"/>
        <v>BVrzOvzVid</v>
      </c>
      <c r="M1279" s="38" t="str">
        <f t="shared" si="228"/>
        <v>Voorziening in verband met deelnemingen</v>
      </c>
      <c r="N1279" s="38" t="str">
        <f t="shared" si="223"/>
        <v>BVrzOvzVidOnt</v>
      </c>
      <c r="O1279" s="38" t="str">
        <f t="shared" si="229"/>
        <v>Onttrekking voorziening in verband met deelnemingen</v>
      </c>
      <c r="V1279" s="37" t="str">
        <f t="shared" si="224"/>
        <v/>
      </c>
    </row>
    <row r="1280" spans="1:22" x14ac:dyDescent="0.25">
      <c r="A1280" s="54" t="s">
        <v>2695</v>
      </c>
      <c r="B1280" s="55">
        <v>704080.04</v>
      </c>
      <c r="C1280" s="54" t="s">
        <v>2696</v>
      </c>
      <c r="D1280" s="56" t="s">
        <v>10</v>
      </c>
      <c r="E1280" s="57">
        <v>5</v>
      </c>
      <c r="F1280" s="38" t="str">
        <f t="shared" si="219"/>
        <v>B</v>
      </c>
      <c r="G1280" s="38" t="str">
        <f t="shared" si="225"/>
        <v>Balans</v>
      </c>
      <c r="H1280" s="38" t="str">
        <f t="shared" si="220"/>
        <v>BVrz</v>
      </c>
      <c r="I1280" s="38" t="str">
        <f t="shared" si="226"/>
        <v>VOORZIENINGEN</v>
      </c>
      <c r="J1280" s="38" t="str">
        <f t="shared" si="221"/>
        <v>BVrzOvz</v>
      </c>
      <c r="K1280" s="38" t="str">
        <f t="shared" si="227"/>
        <v>Overige voorzieningen</v>
      </c>
      <c r="L1280" s="38" t="str">
        <f t="shared" si="222"/>
        <v>BVrzOvzVid</v>
      </c>
      <c r="M1280" s="38" t="str">
        <f t="shared" si="228"/>
        <v>Voorziening in verband met deelnemingen</v>
      </c>
      <c r="N1280" s="38" t="str">
        <f t="shared" si="223"/>
        <v>BVrzOvzVidVri</v>
      </c>
      <c r="O1280" s="38" t="str">
        <f t="shared" si="229"/>
        <v>Vrijval voorziening in verband met deelnemingen</v>
      </c>
      <c r="V1280" s="37" t="str">
        <f t="shared" si="224"/>
        <v/>
      </c>
    </row>
    <row r="1281" spans="1:22" x14ac:dyDescent="0.25">
      <c r="A1281" s="54" t="s">
        <v>2697</v>
      </c>
      <c r="B1281" s="55">
        <v>704080.05</v>
      </c>
      <c r="C1281" s="54" t="s">
        <v>2698</v>
      </c>
      <c r="D1281" s="56" t="s">
        <v>24</v>
      </c>
      <c r="E1281" s="57">
        <v>5</v>
      </c>
      <c r="F1281" s="38" t="str">
        <f t="shared" si="219"/>
        <v>B</v>
      </c>
      <c r="G1281" s="38" t="str">
        <f t="shared" si="225"/>
        <v>Balans</v>
      </c>
      <c r="H1281" s="38" t="str">
        <f t="shared" si="220"/>
        <v>BVrz</v>
      </c>
      <c r="I1281" s="38" t="str">
        <f t="shared" si="226"/>
        <v>VOORZIENINGEN</v>
      </c>
      <c r="J1281" s="38" t="str">
        <f t="shared" si="221"/>
        <v>BVrzOvz</v>
      </c>
      <c r="K1281" s="38" t="str">
        <f t="shared" si="227"/>
        <v>Overige voorzieningen</v>
      </c>
      <c r="L1281" s="38" t="str">
        <f t="shared" si="222"/>
        <v>BVrzOvzVid</v>
      </c>
      <c r="M1281" s="38" t="str">
        <f t="shared" si="228"/>
        <v>Voorziening in verband met deelnemingen</v>
      </c>
      <c r="N1281" s="38" t="str">
        <f t="shared" si="223"/>
        <v>BVrzOvzVidOmv</v>
      </c>
      <c r="O1281" s="38" t="str">
        <f t="shared" si="229"/>
        <v>Omrekeningsverschillen voorziening in verband met deelnemingen</v>
      </c>
      <c r="V1281" s="37" t="str">
        <f t="shared" si="224"/>
        <v/>
      </c>
    </row>
    <row r="1282" spans="1:22" x14ac:dyDescent="0.25">
      <c r="A1282" s="54" t="s">
        <v>2699</v>
      </c>
      <c r="B1282" s="55">
        <v>704080.06</v>
      </c>
      <c r="C1282" s="54" t="s">
        <v>2700</v>
      </c>
      <c r="D1282" s="56" t="s">
        <v>24</v>
      </c>
      <c r="E1282" s="57">
        <v>5</v>
      </c>
      <c r="F1282" s="38" t="str">
        <f t="shared" si="219"/>
        <v>B</v>
      </c>
      <c r="G1282" s="38" t="str">
        <f t="shared" si="225"/>
        <v>Balans</v>
      </c>
      <c r="H1282" s="38" t="str">
        <f t="shared" si="220"/>
        <v>BVrz</v>
      </c>
      <c r="I1282" s="38" t="str">
        <f t="shared" si="226"/>
        <v>VOORZIENINGEN</v>
      </c>
      <c r="J1282" s="38" t="str">
        <f t="shared" si="221"/>
        <v>BVrzOvz</v>
      </c>
      <c r="K1282" s="38" t="str">
        <f t="shared" si="227"/>
        <v>Overige voorzieningen</v>
      </c>
      <c r="L1282" s="38" t="str">
        <f t="shared" si="222"/>
        <v>BVrzOvzVid</v>
      </c>
      <c r="M1282" s="38" t="str">
        <f t="shared" si="228"/>
        <v>Voorziening in verband met deelnemingen</v>
      </c>
      <c r="N1282" s="38" t="str">
        <f t="shared" si="223"/>
        <v>BVrzOvzVidOev</v>
      </c>
      <c r="O1282" s="38" t="str">
        <f t="shared" si="229"/>
        <v>Oprenting en/of verandering disconteringsvoet voorziening in verband met deelnemingen</v>
      </c>
      <c r="V1282" s="37" t="str">
        <f t="shared" si="224"/>
        <v/>
      </c>
    </row>
    <row r="1283" spans="1:22" x14ac:dyDescent="0.25">
      <c r="A1283" s="73" t="s">
        <v>2701</v>
      </c>
      <c r="B1283" s="55">
        <v>704080.07</v>
      </c>
      <c r="C1283" s="73" t="s">
        <v>2702</v>
      </c>
      <c r="D1283" s="74" t="s">
        <v>24</v>
      </c>
      <c r="E1283" s="73">
        <v>5</v>
      </c>
      <c r="F1283" s="38" t="str">
        <f t="shared" si="219"/>
        <v>B</v>
      </c>
      <c r="G1283" s="38" t="str">
        <f t="shared" si="225"/>
        <v>Balans</v>
      </c>
      <c r="H1283" s="38" t="str">
        <f t="shared" si="220"/>
        <v>BVrz</v>
      </c>
      <c r="I1283" s="38" t="str">
        <f t="shared" si="226"/>
        <v>VOORZIENINGEN</v>
      </c>
      <c r="J1283" s="38" t="str">
        <f t="shared" si="221"/>
        <v>BVrzOvz</v>
      </c>
      <c r="K1283" s="38" t="str">
        <f t="shared" si="227"/>
        <v>Overige voorzieningen</v>
      </c>
      <c r="L1283" s="38" t="str">
        <f t="shared" si="222"/>
        <v>BVrzOvzVid</v>
      </c>
      <c r="M1283" s="38" t="str">
        <f t="shared" si="228"/>
        <v>Voorziening in verband met deelnemingen</v>
      </c>
      <c r="N1283" s="38" t="str">
        <f t="shared" si="223"/>
        <v>BVrzOvzVidOvm</v>
      </c>
      <c r="O1283" s="38" t="str">
        <f t="shared" si="229"/>
        <v>Overige mutaties voorziening in verband met deelnemingen</v>
      </c>
      <c r="V1283" s="37" t="str">
        <f t="shared" si="224"/>
        <v/>
      </c>
    </row>
    <row r="1284" spans="1:22" x14ac:dyDescent="0.25">
      <c r="A1284" s="49" t="s">
        <v>2703</v>
      </c>
      <c r="B1284" s="50" t="s">
        <v>2704</v>
      </c>
      <c r="C1284" s="49" t="s">
        <v>2705</v>
      </c>
      <c r="D1284" s="61" t="s">
        <v>24</v>
      </c>
      <c r="E1284" s="62">
        <v>4</v>
      </c>
      <c r="F1284" s="38" t="str">
        <f t="shared" si="219"/>
        <v>B</v>
      </c>
      <c r="G1284" s="38" t="str">
        <f t="shared" si="225"/>
        <v>Balans</v>
      </c>
      <c r="H1284" s="38" t="str">
        <f t="shared" si="220"/>
        <v>BVrz</v>
      </c>
      <c r="I1284" s="38" t="str">
        <f t="shared" si="226"/>
        <v>VOORZIENINGEN</v>
      </c>
      <c r="J1284" s="38" t="str">
        <f t="shared" si="221"/>
        <v>BVrzOvz</v>
      </c>
      <c r="K1284" s="38" t="str">
        <f t="shared" si="227"/>
        <v>Overige voorzieningen</v>
      </c>
      <c r="L1284" s="38" t="str">
        <f t="shared" si="222"/>
        <v>BVrzOvzJub</v>
      </c>
      <c r="M1284" s="38" t="str">
        <f t="shared" si="228"/>
        <v>Jubileumvoorziening</v>
      </c>
      <c r="N1284" s="38" t="str">
        <f t="shared" si="223"/>
        <v/>
      </c>
      <c r="O1284" s="38" t="str">
        <f t="shared" si="229"/>
        <v/>
      </c>
      <c r="R1284" s="47">
        <v>1030</v>
      </c>
      <c r="S1284" s="48" t="s">
        <v>5706</v>
      </c>
      <c r="T1284" s="37">
        <v>65</v>
      </c>
      <c r="U1284" s="48" t="s">
        <v>5704</v>
      </c>
      <c r="V1284" s="37">
        <f t="shared" si="224"/>
        <v>1</v>
      </c>
    </row>
    <row r="1285" spans="1:22" x14ac:dyDescent="0.25">
      <c r="A1285" s="54" t="s">
        <v>2706</v>
      </c>
      <c r="B1285" s="55">
        <v>704090.01</v>
      </c>
      <c r="C1285" s="54" t="s">
        <v>2707</v>
      </c>
      <c r="D1285" s="56" t="s">
        <v>24</v>
      </c>
      <c r="E1285" s="57">
        <v>5</v>
      </c>
      <c r="F1285" s="38" t="str">
        <f t="shared" si="219"/>
        <v>B</v>
      </c>
      <c r="G1285" s="38" t="str">
        <f t="shared" si="225"/>
        <v>Balans</v>
      </c>
      <c r="H1285" s="38" t="str">
        <f t="shared" si="220"/>
        <v>BVrz</v>
      </c>
      <c r="I1285" s="38" t="str">
        <f t="shared" si="226"/>
        <v>VOORZIENINGEN</v>
      </c>
      <c r="J1285" s="38" t="str">
        <f t="shared" si="221"/>
        <v>BVrzOvz</v>
      </c>
      <c r="K1285" s="38" t="str">
        <f t="shared" si="227"/>
        <v>Overige voorzieningen</v>
      </c>
      <c r="L1285" s="38" t="str">
        <f t="shared" si="222"/>
        <v>BVrzOvzJub</v>
      </c>
      <c r="M1285" s="38" t="str">
        <f t="shared" si="228"/>
        <v>Jubileumvoorziening</v>
      </c>
      <c r="N1285" s="38" t="str">
        <f t="shared" si="223"/>
        <v>BVrzOvzJubBeg</v>
      </c>
      <c r="O1285" s="38" t="str">
        <f t="shared" si="229"/>
        <v>Beginbalans jubileumvoorziening</v>
      </c>
      <c r="V1285" s="37" t="str">
        <f t="shared" si="224"/>
        <v/>
      </c>
    </row>
    <row r="1286" spans="1:22" x14ac:dyDescent="0.25">
      <c r="A1286" s="54" t="s">
        <v>2708</v>
      </c>
      <c r="B1286" s="55">
        <v>704090.02</v>
      </c>
      <c r="C1286" s="54" t="s">
        <v>2709</v>
      </c>
      <c r="D1286" s="56" t="s">
        <v>24</v>
      </c>
      <c r="E1286" s="57">
        <v>5</v>
      </c>
      <c r="F1286" s="38" t="str">
        <f t="shared" si="219"/>
        <v>B</v>
      </c>
      <c r="G1286" s="38" t="str">
        <f t="shared" si="225"/>
        <v>Balans</v>
      </c>
      <c r="H1286" s="38" t="str">
        <f t="shared" si="220"/>
        <v>BVrz</v>
      </c>
      <c r="I1286" s="38" t="str">
        <f t="shared" si="226"/>
        <v>VOORZIENINGEN</v>
      </c>
      <c r="J1286" s="38" t="str">
        <f t="shared" si="221"/>
        <v>BVrzOvz</v>
      </c>
      <c r="K1286" s="38" t="str">
        <f t="shared" si="227"/>
        <v>Overige voorzieningen</v>
      </c>
      <c r="L1286" s="38" t="str">
        <f t="shared" si="222"/>
        <v>BVrzOvzJub</v>
      </c>
      <c r="M1286" s="38" t="str">
        <f t="shared" si="228"/>
        <v>Jubileumvoorziening</v>
      </c>
      <c r="N1286" s="38" t="str">
        <f t="shared" si="223"/>
        <v>BVrzOvzJubToe</v>
      </c>
      <c r="O1286" s="38" t="str">
        <f t="shared" si="229"/>
        <v>Toename jubileumvoorziening</v>
      </c>
      <c r="V1286" s="37" t="str">
        <f t="shared" si="224"/>
        <v/>
      </c>
    </row>
    <row r="1287" spans="1:22" x14ac:dyDescent="0.25">
      <c r="A1287" s="54" t="s">
        <v>2710</v>
      </c>
      <c r="B1287" s="55">
        <v>704090.03</v>
      </c>
      <c r="C1287" s="58" t="s">
        <v>2711</v>
      </c>
      <c r="D1287" s="59" t="s">
        <v>10</v>
      </c>
      <c r="E1287" s="60">
        <v>5</v>
      </c>
      <c r="F1287" s="38" t="str">
        <f t="shared" si="219"/>
        <v>B</v>
      </c>
      <c r="G1287" s="38" t="str">
        <f t="shared" si="225"/>
        <v>Balans</v>
      </c>
      <c r="H1287" s="38" t="str">
        <f t="shared" si="220"/>
        <v>BVrz</v>
      </c>
      <c r="I1287" s="38" t="str">
        <f t="shared" si="226"/>
        <v>VOORZIENINGEN</v>
      </c>
      <c r="J1287" s="38" t="str">
        <f t="shared" si="221"/>
        <v>BVrzOvz</v>
      </c>
      <c r="K1287" s="38" t="str">
        <f t="shared" si="227"/>
        <v>Overige voorzieningen</v>
      </c>
      <c r="L1287" s="38" t="str">
        <f t="shared" si="222"/>
        <v>BVrzOvzJub</v>
      </c>
      <c r="M1287" s="38" t="str">
        <f t="shared" si="228"/>
        <v>Jubileumvoorziening</v>
      </c>
      <c r="N1287" s="38" t="str">
        <f t="shared" si="223"/>
        <v>BVrzOvzJubOnt</v>
      </c>
      <c r="O1287" s="38" t="str">
        <f t="shared" si="229"/>
        <v>Onttrekking jubileumvoorziening</v>
      </c>
      <c r="V1287" s="37" t="str">
        <f t="shared" si="224"/>
        <v/>
      </c>
    </row>
    <row r="1288" spans="1:22" x14ac:dyDescent="0.25">
      <c r="A1288" s="54" t="s">
        <v>2712</v>
      </c>
      <c r="B1288" s="55">
        <v>704090.04</v>
      </c>
      <c r="C1288" s="54" t="s">
        <v>2713</v>
      </c>
      <c r="D1288" s="56" t="s">
        <v>10</v>
      </c>
      <c r="E1288" s="57">
        <v>5</v>
      </c>
      <c r="F1288" s="38" t="str">
        <f t="shared" ref="F1288:F1351" si="230">IF(LEN(A1288)&gt;=1,LEFT(A1288,1),"")</f>
        <v>B</v>
      </c>
      <c r="G1288" s="38" t="str">
        <f t="shared" si="225"/>
        <v>Balans</v>
      </c>
      <c r="H1288" s="38" t="str">
        <f t="shared" si="220"/>
        <v>BVrz</v>
      </c>
      <c r="I1288" s="38" t="str">
        <f t="shared" si="226"/>
        <v>VOORZIENINGEN</v>
      </c>
      <c r="J1288" s="38" t="str">
        <f t="shared" si="221"/>
        <v>BVrzOvz</v>
      </c>
      <c r="K1288" s="38" t="str">
        <f t="shared" si="227"/>
        <v>Overige voorzieningen</v>
      </c>
      <c r="L1288" s="38" t="str">
        <f t="shared" si="222"/>
        <v>BVrzOvzJub</v>
      </c>
      <c r="M1288" s="38" t="str">
        <f t="shared" si="228"/>
        <v>Jubileumvoorziening</v>
      </c>
      <c r="N1288" s="38" t="str">
        <f t="shared" si="223"/>
        <v>BVrzOvzJubVri</v>
      </c>
      <c r="O1288" s="38" t="str">
        <f t="shared" si="229"/>
        <v>Vrijval jubileumvoorziening</v>
      </c>
      <c r="V1288" s="37" t="str">
        <f t="shared" si="224"/>
        <v/>
      </c>
    </row>
    <row r="1289" spans="1:22" x14ac:dyDescent="0.25">
      <c r="A1289" s="54" t="s">
        <v>2714</v>
      </c>
      <c r="B1289" s="55">
        <v>704090.05</v>
      </c>
      <c r="C1289" s="54" t="s">
        <v>2715</v>
      </c>
      <c r="D1289" s="56" t="s">
        <v>24</v>
      </c>
      <c r="E1289" s="57">
        <v>5</v>
      </c>
      <c r="F1289" s="38" t="str">
        <f t="shared" si="230"/>
        <v>B</v>
      </c>
      <c r="G1289" s="38" t="str">
        <f t="shared" si="225"/>
        <v>Balans</v>
      </c>
      <c r="H1289" s="38" t="str">
        <f t="shared" si="220"/>
        <v>BVrz</v>
      </c>
      <c r="I1289" s="38" t="str">
        <f t="shared" si="226"/>
        <v>VOORZIENINGEN</v>
      </c>
      <c r="J1289" s="38" t="str">
        <f t="shared" si="221"/>
        <v>BVrzOvz</v>
      </c>
      <c r="K1289" s="38" t="str">
        <f t="shared" si="227"/>
        <v>Overige voorzieningen</v>
      </c>
      <c r="L1289" s="38" t="str">
        <f t="shared" si="222"/>
        <v>BVrzOvzJub</v>
      </c>
      <c r="M1289" s="38" t="str">
        <f t="shared" si="228"/>
        <v>Jubileumvoorziening</v>
      </c>
      <c r="N1289" s="38" t="str">
        <f t="shared" si="223"/>
        <v>BVrzOvzJubOmv</v>
      </c>
      <c r="O1289" s="38" t="str">
        <f t="shared" si="229"/>
        <v>Omrekeningsverschillen jubileumvoorziening</v>
      </c>
      <c r="V1289" s="37" t="str">
        <f t="shared" si="224"/>
        <v/>
      </c>
    </row>
    <row r="1290" spans="1:22" x14ac:dyDescent="0.25">
      <c r="A1290" s="54" t="s">
        <v>2716</v>
      </c>
      <c r="B1290" s="55">
        <v>704090.06</v>
      </c>
      <c r="C1290" s="58" t="s">
        <v>2717</v>
      </c>
      <c r="D1290" s="59" t="s">
        <v>24</v>
      </c>
      <c r="E1290" s="60">
        <v>5</v>
      </c>
      <c r="F1290" s="38" t="str">
        <f t="shared" si="230"/>
        <v>B</v>
      </c>
      <c r="G1290" s="38" t="str">
        <f t="shared" si="225"/>
        <v>Balans</v>
      </c>
      <c r="H1290" s="38" t="str">
        <f t="shared" si="220"/>
        <v>BVrz</v>
      </c>
      <c r="I1290" s="38" t="str">
        <f t="shared" si="226"/>
        <v>VOORZIENINGEN</v>
      </c>
      <c r="J1290" s="38" t="str">
        <f t="shared" si="221"/>
        <v>BVrzOvz</v>
      </c>
      <c r="K1290" s="38" t="str">
        <f t="shared" si="227"/>
        <v>Overige voorzieningen</v>
      </c>
      <c r="L1290" s="38" t="str">
        <f t="shared" si="222"/>
        <v>BVrzOvzJub</v>
      </c>
      <c r="M1290" s="38" t="str">
        <f t="shared" si="228"/>
        <v>Jubileumvoorziening</v>
      </c>
      <c r="N1290" s="38" t="str">
        <f t="shared" si="223"/>
        <v>BVrzOvzJubOev</v>
      </c>
      <c r="O1290" s="38" t="str">
        <f t="shared" si="229"/>
        <v>Oprenting en/of verandering disconteringsvoet jubileumvoorziening</v>
      </c>
      <c r="V1290" s="37" t="str">
        <f t="shared" si="224"/>
        <v/>
      </c>
    </row>
    <row r="1291" spans="1:22" x14ac:dyDescent="0.25">
      <c r="A1291" s="73" t="s">
        <v>2718</v>
      </c>
      <c r="B1291" s="55">
        <v>704090.07</v>
      </c>
      <c r="C1291" s="73" t="s">
        <v>2719</v>
      </c>
      <c r="D1291" s="74" t="s">
        <v>24</v>
      </c>
      <c r="E1291" s="73">
        <v>5</v>
      </c>
      <c r="F1291" s="38" t="str">
        <f t="shared" si="230"/>
        <v>B</v>
      </c>
      <c r="G1291" s="38" t="str">
        <f t="shared" si="225"/>
        <v>Balans</v>
      </c>
      <c r="H1291" s="38" t="str">
        <f t="shared" si="220"/>
        <v>BVrz</v>
      </c>
      <c r="I1291" s="38" t="str">
        <f t="shared" si="226"/>
        <v>VOORZIENINGEN</v>
      </c>
      <c r="J1291" s="38" t="str">
        <f t="shared" si="221"/>
        <v>BVrzOvz</v>
      </c>
      <c r="K1291" s="38" t="str">
        <f t="shared" si="227"/>
        <v>Overige voorzieningen</v>
      </c>
      <c r="L1291" s="38" t="str">
        <f t="shared" si="222"/>
        <v>BVrzOvzJub</v>
      </c>
      <c r="M1291" s="38" t="str">
        <f t="shared" si="228"/>
        <v>Jubileumvoorziening</v>
      </c>
      <c r="N1291" s="38" t="str">
        <f t="shared" si="223"/>
        <v>BVrzOvzJubOvm</v>
      </c>
      <c r="O1291" s="38" t="str">
        <f t="shared" si="229"/>
        <v>Overige mutaties jubileumvoorziening</v>
      </c>
      <c r="V1291" s="37" t="str">
        <f t="shared" si="224"/>
        <v/>
      </c>
    </row>
    <row r="1292" spans="1:22" x14ac:dyDescent="0.25">
      <c r="A1292" s="49" t="s">
        <v>2720</v>
      </c>
      <c r="B1292" s="50" t="s">
        <v>2721</v>
      </c>
      <c r="C1292" s="49" t="s">
        <v>2722</v>
      </c>
      <c r="D1292" s="61" t="s">
        <v>24</v>
      </c>
      <c r="E1292" s="62">
        <v>4</v>
      </c>
      <c r="F1292" s="38" t="str">
        <f t="shared" si="230"/>
        <v>B</v>
      </c>
      <c r="G1292" s="38" t="str">
        <f t="shared" si="225"/>
        <v>Balans</v>
      </c>
      <c r="H1292" s="38" t="str">
        <f t="shared" si="220"/>
        <v>BVrz</v>
      </c>
      <c r="I1292" s="38" t="str">
        <f t="shared" si="226"/>
        <v>VOORZIENINGEN</v>
      </c>
      <c r="J1292" s="38" t="str">
        <f t="shared" si="221"/>
        <v>BVrzOvz</v>
      </c>
      <c r="K1292" s="38" t="str">
        <f t="shared" si="227"/>
        <v>Overige voorzieningen</v>
      </c>
      <c r="L1292" s="38" t="str">
        <f t="shared" si="222"/>
        <v>BVrzOvzArb</v>
      </c>
      <c r="M1292" s="38" t="str">
        <f t="shared" si="228"/>
        <v>Arbeidsongeschiktheidsvoorziening</v>
      </c>
      <c r="N1292" s="38" t="str">
        <f t="shared" si="223"/>
        <v/>
      </c>
      <c r="O1292" s="38" t="str">
        <f t="shared" si="229"/>
        <v/>
      </c>
      <c r="V1292" s="37" t="str">
        <f t="shared" si="224"/>
        <v/>
      </c>
    </row>
    <row r="1293" spans="1:22" x14ac:dyDescent="0.25">
      <c r="A1293" s="54" t="s">
        <v>2723</v>
      </c>
      <c r="B1293" s="55">
        <v>704100.01</v>
      </c>
      <c r="C1293" s="54" t="s">
        <v>2724</v>
      </c>
      <c r="D1293" s="56" t="s">
        <v>24</v>
      </c>
      <c r="E1293" s="57">
        <v>5</v>
      </c>
      <c r="F1293" s="38" t="str">
        <f t="shared" si="230"/>
        <v>B</v>
      </c>
      <c r="G1293" s="38" t="str">
        <f t="shared" si="225"/>
        <v>Balans</v>
      </c>
      <c r="H1293" s="38" t="str">
        <f t="shared" si="220"/>
        <v>BVrz</v>
      </c>
      <c r="I1293" s="38" t="str">
        <f t="shared" si="226"/>
        <v>VOORZIENINGEN</v>
      </c>
      <c r="J1293" s="38" t="str">
        <f t="shared" si="221"/>
        <v>BVrzOvz</v>
      </c>
      <c r="K1293" s="38" t="str">
        <f t="shared" si="227"/>
        <v>Overige voorzieningen</v>
      </c>
      <c r="L1293" s="38" t="str">
        <f t="shared" si="222"/>
        <v>BVrzOvzArb</v>
      </c>
      <c r="M1293" s="38" t="str">
        <f t="shared" si="228"/>
        <v>Arbeidsongeschiktheidsvoorziening</v>
      </c>
      <c r="N1293" s="38" t="str">
        <f t="shared" si="223"/>
        <v>BVrzOvzArbBeg</v>
      </c>
      <c r="O1293" s="38" t="str">
        <f t="shared" si="229"/>
        <v>Beginbalans arbeidsongeschiktheidsvoorziening</v>
      </c>
      <c r="V1293" s="37" t="str">
        <f t="shared" si="224"/>
        <v/>
      </c>
    </row>
    <row r="1294" spans="1:22" x14ac:dyDescent="0.25">
      <c r="A1294" s="54" t="s">
        <v>2725</v>
      </c>
      <c r="B1294" s="55">
        <v>704100.02</v>
      </c>
      <c r="C1294" s="54" t="s">
        <v>2726</v>
      </c>
      <c r="D1294" s="56" t="s">
        <v>24</v>
      </c>
      <c r="E1294" s="57">
        <v>5</v>
      </c>
      <c r="F1294" s="38" t="str">
        <f t="shared" si="230"/>
        <v>B</v>
      </c>
      <c r="G1294" s="38" t="str">
        <f t="shared" si="225"/>
        <v>Balans</v>
      </c>
      <c r="H1294" s="38" t="str">
        <f t="shared" ref="H1294:H1357" si="231">IF(LEN(A1294)&gt;=4,LEFT(A1294,4),"")</f>
        <v>BVrz</v>
      </c>
      <c r="I1294" s="38" t="str">
        <f t="shared" si="226"/>
        <v>VOORZIENINGEN</v>
      </c>
      <c r="J1294" s="38" t="str">
        <f t="shared" ref="J1294:J1357" si="232">IF(LEN(A1294)&gt;=7,LEFT(A1294,7),"")</f>
        <v>BVrzOvz</v>
      </c>
      <c r="K1294" s="38" t="str">
        <f t="shared" si="227"/>
        <v>Overige voorzieningen</v>
      </c>
      <c r="L1294" s="38" t="str">
        <f t="shared" ref="L1294:L1357" si="233">IF(LEN(A1294)&gt;=10,LEFT(A1294,10),"")</f>
        <v>BVrzOvzArb</v>
      </c>
      <c r="M1294" s="38" t="str">
        <f t="shared" si="228"/>
        <v>Arbeidsongeschiktheidsvoorziening</v>
      </c>
      <c r="N1294" s="38" t="str">
        <f t="shared" ref="N1294:N1357" si="234">IF(LEN(A1294)&gt;=13,LEFT(A1294,13),"")</f>
        <v>BVrzOvzArbToe</v>
      </c>
      <c r="O1294" s="38" t="str">
        <f t="shared" si="229"/>
        <v>Toename arbeidsongeschiktheidsvoorziening</v>
      </c>
      <c r="V1294" s="37" t="str">
        <f t="shared" si="224"/>
        <v/>
      </c>
    </row>
    <row r="1295" spans="1:22" x14ac:dyDescent="0.25">
      <c r="A1295" s="54" t="s">
        <v>2727</v>
      </c>
      <c r="B1295" s="55">
        <v>704100.03</v>
      </c>
      <c r="C1295" s="54" t="s">
        <v>2728</v>
      </c>
      <c r="D1295" s="56" t="s">
        <v>10</v>
      </c>
      <c r="E1295" s="57">
        <v>5</v>
      </c>
      <c r="F1295" s="38" t="str">
        <f t="shared" si="230"/>
        <v>B</v>
      </c>
      <c r="G1295" s="38" t="str">
        <f t="shared" si="225"/>
        <v>Balans</v>
      </c>
      <c r="H1295" s="38" t="str">
        <f t="shared" si="231"/>
        <v>BVrz</v>
      </c>
      <c r="I1295" s="38" t="str">
        <f t="shared" si="226"/>
        <v>VOORZIENINGEN</v>
      </c>
      <c r="J1295" s="38" t="str">
        <f t="shared" si="232"/>
        <v>BVrzOvz</v>
      </c>
      <c r="K1295" s="38" t="str">
        <f t="shared" si="227"/>
        <v>Overige voorzieningen</v>
      </c>
      <c r="L1295" s="38" t="str">
        <f t="shared" si="233"/>
        <v>BVrzOvzArb</v>
      </c>
      <c r="M1295" s="38" t="str">
        <f t="shared" si="228"/>
        <v>Arbeidsongeschiktheidsvoorziening</v>
      </c>
      <c r="N1295" s="38" t="str">
        <f t="shared" si="234"/>
        <v>BVrzOvzArbOnt</v>
      </c>
      <c r="O1295" s="38" t="str">
        <f t="shared" si="229"/>
        <v>Onttrekking arbeidsongeschiktheidsvoorziening</v>
      </c>
      <c r="V1295" s="37" t="str">
        <f t="shared" si="224"/>
        <v/>
      </c>
    </row>
    <row r="1296" spans="1:22" x14ac:dyDescent="0.25">
      <c r="A1296" s="54" t="s">
        <v>2729</v>
      </c>
      <c r="B1296" s="55">
        <v>704100.04</v>
      </c>
      <c r="C1296" s="54" t="s">
        <v>2730</v>
      </c>
      <c r="D1296" s="56" t="s">
        <v>10</v>
      </c>
      <c r="E1296" s="57">
        <v>5</v>
      </c>
      <c r="F1296" s="38" t="str">
        <f t="shared" si="230"/>
        <v>B</v>
      </c>
      <c r="G1296" s="38" t="str">
        <f t="shared" si="225"/>
        <v>Balans</v>
      </c>
      <c r="H1296" s="38" t="str">
        <f t="shared" si="231"/>
        <v>BVrz</v>
      </c>
      <c r="I1296" s="38" t="str">
        <f t="shared" si="226"/>
        <v>VOORZIENINGEN</v>
      </c>
      <c r="J1296" s="38" t="str">
        <f t="shared" si="232"/>
        <v>BVrzOvz</v>
      </c>
      <c r="K1296" s="38" t="str">
        <f t="shared" si="227"/>
        <v>Overige voorzieningen</v>
      </c>
      <c r="L1296" s="38" t="str">
        <f t="shared" si="233"/>
        <v>BVrzOvzArb</v>
      </c>
      <c r="M1296" s="38" t="str">
        <f t="shared" si="228"/>
        <v>Arbeidsongeschiktheidsvoorziening</v>
      </c>
      <c r="N1296" s="38" t="str">
        <f t="shared" si="234"/>
        <v>BVrzOvzArbVri</v>
      </c>
      <c r="O1296" s="38" t="str">
        <f t="shared" si="229"/>
        <v>Vrijval arbeidsongeschiktheidsvoorziening</v>
      </c>
      <c r="V1296" s="37" t="str">
        <f t="shared" si="224"/>
        <v/>
      </c>
    </row>
    <row r="1297" spans="1:25" x14ac:dyDescent="0.25">
      <c r="A1297" s="54" t="s">
        <v>2731</v>
      </c>
      <c r="B1297" s="55">
        <v>704100.05</v>
      </c>
      <c r="C1297" s="54" t="s">
        <v>2732</v>
      </c>
      <c r="D1297" s="56" t="s">
        <v>24</v>
      </c>
      <c r="E1297" s="57">
        <v>5</v>
      </c>
      <c r="F1297" s="38" t="str">
        <f t="shared" si="230"/>
        <v>B</v>
      </c>
      <c r="G1297" s="38" t="str">
        <f t="shared" si="225"/>
        <v>Balans</v>
      </c>
      <c r="H1297" s="38" t="str">
        <f t="shared" si="231"/>
        <v>BVrz</v>
      </c>
      <c r="I1297" s="38" t="str">
        <f t="shared" si="226"/>
        <v>VOORZIENINGEN</v>
      </c>
      <c r="J1297" s="38" t="str">
        <f t="shared" si="232"/>
        <v>BVrzOvz</v>
      </c>
      <c r="K1297" s="38" t="str">
        <f t="shared" si="227"/>
        <v>Overige voorzieningen</v>
      </c>
      <c r="L1297" s="38" t="str">
        <f t="shared" si="233"/>
        <v>BVrzOvzArb</v>
      </c>
      <c r="M1297" s="38" t="str">
        <f t="shared" si="228"/>
        <v>Arbeidsongeschiktheidsvoorziening</v>
      </c>
      <c r="N1297" s="38" t="str">
        <f t="shared" si="234"/>
        <v>BVrzOvzArbOmv</v>
      </c>
      <c r="O1297" s="38" t="str">
        <f t="shared" si="229"/>
        <v>Omrekeningsverschillen arbeidsongeschiktheidsvoorziening</v>
      </c>
      <c r="V1297" s="37" t="str">
        <f t="shared" ref="V1297:V1360" si="235">IF(COUNTIF(R:R,R1297)=0,"",COUNTIF(R:R,R1297))</f>
        <v/>
      </c>
    </row>
    <row r="1298" spans="1:25" x14ac:dyDescent="0.25">
      <c r="A1298" s="54" t="s">
        <v>2733</v>
      </c>
      <c r="B1298" s="55">
        <v>704100.06</v>
      </c>
      <c r="C1298" s="58" t="s">
        <v>2734</v>
      </c>
      <c r="D1298" s="59" t="s">
        <v>24</v>
      </c>
      <c r="E1298" s="60">
        <v>5</v>
      </c>
      <c r="F1298" s="38" t="str">
        <f t="shared" si="230"/>
        <v>B</v>
      </c>
      <c r="G1298" s="38" t="str">
        <f t="shared" si="225"/>
        <v>Balans</v>
      </c>
      <c r="H1298" s="38" t="str">
        <f t="shared" si="231"/>
        <v>BVrz</v>
      </c>
      <c r="I1298" s="38" t="str">
        <f t="shared" si="226"/>
        <v>VOORZIENINGEN</v>
      </c>
      <c r="J1298" s="38" t="str">
        <f t="shared" si="232"/>
        <v>BVrzOvz</v>
      </c>
      <c r="K1298" s="38" t="str">
        <f t="shared" si="227"/>
        <v>Overige voorzieningen</v>
      </c>
      <c r="L1298" s="38" t="str">
        <f t="shared" si="233"/>
        <v>BVrzOvzArb</v>
      </c>
      <c r="M1298" s="38" t="str">
        <f t="shared" si="228"/>
        <v>Arbeidsongeschiktheidsvoorziening</v>
      </c>
      <c r="N1298" s="38" t="str">
        <f t="shared" si="234"/>
        <v>BVrzOvzArbOev</v>
      </c>
      <c r="O1298" s="38" t="str">
        <f t="shared" si="229"/>
        <v>Oprenting en/of verandering disconteringsvoet arbeidsongeschiktheidsvoorziening</v>
      </c>
      <c r="V1298" s="37" t="str">
        <f t="shared" si="235"/>
        <v/>
      </c>
    </row>
    <row r="1299" spans="1:25" x14ac:dyDescent="0.25">
      <c r="A1299" s="73" t="s">
        <v>2735</v>
      </c>
      <c r="B1299" s="55">
        <v>704100.07</v>
      </c>
      <c r="C1299" s="75" t="s">
        <v>2736</v>
      </c>
      <c r="D1299" s="76" t="s">
        <v>24</v>
      </c>
      <c r="E1299" s="75">
        <v>5</v>
      </c>
      <c r="F1299" s="38" t="str">
        <f t="shared" si="230"/>
        <v>B</v>
      </c>
      <c r="G1299" s="38" t="str">
        <f t="shared" si="225"/>
        <v>Balans</v>
      </c>
      <c r="H1299" s="38" t="str">
        <f t="shared" si="231"/>
        <v>BVrz</v>
      </c>
      <c r="I1299" s="38" t="str">
        <f t="shared" si="226"/>
        <v>VOORZIENINGEN</v>
      </c>
      <c r="J1299" s="38" t="str">
        <f t="shared" si="232"/>
        <v>BVrzOvz</v>
      </c>
      <c r="K1299" s="38" t="str">
        <f t="shared" si="227"/>
        <v>Overige voorzieningen</v>
      </c>
      <c r="L1299" s="38" t="str">
        <f t="shared" si="233"/>
        <v>BVrzOvzArb</v>
      </c>
      <c r="M1299" s="38" t="str">
        <f t="shared" si="228"/>
        <v>Arbeidsongeschiktheidsvoorziening</v>
      </c>
      <c r="N1299" s="38" t="str">
        <f t="shared" si="234"/>
        <v>BVrzOvzArbOvm</v>
      </c>
      <c r="O1299" s="38" t="str">
        <f t="shared" si="229"/>
        <v>Overige mutaties arbeidsongeschiktheidsvoorziening</v>
      </c>
      <c r="V1299" s="37" t="str">
        <f t="shared" si="235"/>
        <v/>
      </c>
      <c r="Y1299" s="12"/>
    </row>
    <row r="1300" spans="1:25" x14ac:dyDescent="0.25">
      <c r="A1300" s="49" t="s">
        <v>2737</v>
      </c>
      <c r="B1300" s="50" t="s">
        <v>2738</v>
      </c>
      <c r="C1300" s="49" t="s">
        <v>2739</v>
      </c>
      <c r="D1300" s="61" t="s">
        <v>24</v>
      </c>
      <c r="E1300" s="62">
        <v>4</v>
      </c>
      <c r="F1300" s="38" t="str">
        <f t="shared" si="230"/>
        <v>B</v>
      </c>
      <c r="G1300" s="38" t="str">
        <f t="shared" si="225"/>
        <v>Balans</v>
      </c>
      <c r="H1300" s="38" t="str">
        <f t="shared" si="231"/>
        <v>BVrz</v>
      </c>
      <c r="I1300" s="38" t="str">
        <f t="shared" si="226"/>
        <v>VOORZIENINGEN</v>
      </c>
      <c r="J1300" s="38" t="str">
        <f t="shared" si="232"/>
        <v>BVrzOvz</v>
      </c>
      <c r="K1300" s="38" t="str">
        <f t="shared" si="227"/>
        <v>Overige voorzieningen</v>
      </c>
      <c r="L1300" s="38" t="str">
        <f t="shared" si="233"/>
        <v>BVrzOvzLij</v>
      </c>
      <c r="M1300" s="38" t="str">
        <f t="shared" si="228"/>
        <v>Lijfrenteverplichting</v>
      </c>
      <c r="N1300" s="38" t="str">
        <f t="shared" si="234"/>
        <v/>
      </c>
      <c r="O1300" s="38" t="str">
        <f t="shared" si="229"/>
        <v/>
      </c>
      <c r="R1300" s="47">
        <v>1070</v>
      </c>
      <c r="S1300" s="48" t="s">
        <v>5710</v>
      </c>
      <c r="T1300" s="37">
        <v>65</v>
      </c>
      <c r="U1300" s="48" t="s">
        <v>5704</v>
      </c>
      <c r="V1300" s="37">
        <f t="shared" si="235"/>
        <v>1</v>
      </c>
    </row>
    <row r="1301" spans="1:25" x14ac:dyDescent="0.25">
      <c r="A1301" s="54" t="s">
        <v>2740</v>
      </c>
      <c r="B1301" s="55">
        <v>704110.01</v>
      </c>
      <c r="C1301" s="54" t="s">
        <v>2741</v>
      </c>
      <c r="D1301" s="56" t="s">
        <v>24</v>
      </c>
      <c r="E1301" s="57">
        <v>5</v>
      </c>
      <c r="F1301" s="38" t="str">
        <f t="shared" si="230"/>
        <v>B</v>
      </c>
      <c r="G1301" s="38" t="str">
        <f t="shared" si="225"/>
        <v>Balans</v>
      </c>
      <c r="H1301" s="38" t="str">
        <f t="shared" si="231"/>
        <v>BVrz</v>
      </c>
      <c r="I1301" s="38" t="str">
        <f t="shared" si="226"/>
        <v>VOORZIENINGEN</v>
      </c>
      <c r="J1301" s="38" t="str">
        <f t="shared" si="232"/>
        <v>BVrzOvz</v>
      </c>
      <c r="K1301" s="38" t="str">
        <f t="shared" si="227"/>
        <v>Overige voorzieningen</v>
      </c>
      <c r="L1301" s="38" t="str">
        <f t="shared" si="233"/>
        <v>BVrzOvzLij</v>
      </c>
      <c r="M1301" s="38" t="str">
        <f t="shared" si="228"/>
        <v>Lijfrenteverplichting</v>
      </c>
      <c r="N1301" s="38" t="str">
        <f t="shared" si="234"/>
        <v>BVrzOvzLijBeg</v>
      </c>
      <c r="O1301" s="38" t="str">
        <f t="shared" si="229"/>
        <v>Beginbalans lijfrenteverplichting</v>
      </c>
      <c r="R1301" s="63"/>
      <c r="S1301" s="64"/>
      <c r="T1301" s="65"/>
      <c r="U1301" s="70"/>
      <c r="V1301" s="37" t="str">
        <f t="shared" si="235"/>
        <v/>
      </c>
    </row>
    <row r="1302" spans="1:25" x14ac:dyDescent="0.25">
      <c r="A1302" s="54" t="s">
        <v>2742</v>
      </c>
      <c r="B1302" s="55">
        <v>704110.02</v>
      </c>
      <c r="C1302" s="54" t="s">
        <v>2743</v>
      </c>
      <c r="D1302" s="56" t="s">
        <v>24</v>
      </c>
      <c r="E1302" s="57">
        <v>5</v>
      </c>
      <c r="F1302" s="38" t="str">
        <f t="shared" si="230"/>
        <v>B</v>
      </c>
      <c r="G1302" s="38" t="str">
        <f t="shared" si="225"/>
        <v>Balans</v>
      </c>
      <c r="H1302" s="38" t="str">
        <f t="shared" si="231"/>
        <v>BVrz</v>
      </c>
      <c r="I1302" s="38" t="str">
        <f t="shared" si="226"/>
        <v>VOORZIENINGEN</v>
      </c>
      <c r="J1302" s="38" t="str">
        <f t="shared" si="232"/>
        <v>BVrzOvz</v>
      </c>
      <c r="K1302" s="38" t="str">
        <f t="shared" si="227"/>
        <v>Overige voorzieningen</v>
      </c>
      <c r="L1302" s="38" t="str">
        <f t="shared" si="233"/>
        <v>BVrzOvzLij</v>
      </c>
      <c r="M1302" s="38" t="str">
        <f t="shared" si="228"/>
        <v>Lijfrenteverplichting</v>
      </c>
      <c r="N1302" s="38" t="str">
        <f t="shared" si="234"/>
        <v>BVrzOvzLijToe</v>
      </c>
      <c r="O1302" s="38" t="str">
        <f t="shared" si="229"/>
        <v>Toename lijfrenteverplichting</v>
      </c>
      <c r="V1302" s="37" t="str">
        <f t="shared" si="235"/>
        <v/>
      </c>
    </row>
    <row r="1303" spans="1:25" x14ac:dyDescent="0.25">
      <c r="A1303" s="54" t="s">
        <v>2744</v>
      </c>
      <c r="B1303" s="55">
        <v>704110.03</v>
      </c>
      <c r="C1303" s="54" t="s">
        <v>2745</v>
      </c>
      <c r="D1303" s="56" t="s">
        <v>10</v>
      </c>
      <c r="E1303" s="57">
        <v>5</v>
      </c>
      <c r="F1303" s="38" t="str">
        <f t="shared" si="230"/>
        <v>B</v>
      </c>
      <c r="G1303" s="38" t="str">
        <f t="shared" si="225"/>
        <v>Balans</v>
      </c>
      <c r="H1303" s="38" t="str">
        <f t="shared" si="231"/>
        <v>BVrz</v>
      </c>
      <c r="I1303" s="38" t="str">
        <f t="shared" si="226"/>
        <v>VOORZIENINGEN</v>
      </c>
      <c r="J1303" s="38" t="str">
        <f t="shared" si="232"/>
        <v>BVrzOvz</v>
      </c>
      <c r="K1303" s="38" t="str">
        <f t="shared" si="227"/>
        <v>Overige voorzieningen</v>
      </c>
      <c r="L1303" s="38" t="str">
        <f t="shared" si="233"/>
        <v>BVrzOvzLij</v>
      </c>
      <c r="M1303" s="38" t="str">
        <f t="shared" si="228"/>
        <v>Lijfrenteverplichting</v>
      </c>
      <c r="N1303" s="38" t="str">
        <f t="shared" si="234"/>
        <v>BVrzOvzLijOnt</v>
      </c>
      <c r="O1303" s="38" t="str">
        <f t="shared" si="229"/>
        <v>Onttrekking lijfrenteverplichting</v>
      </c>
      <c r="V1303" s="37" t="str">
        <f t="shared" si="235"/>
        <v/>
      </c>
    </row>
    <row r="1304" spans="1:25" x14ac:dyDescent="0.25">
      <c r="A1304" s="54" t="s">
        <v>2746</v>
      </c>
      <c r="B1304" s="55">
        <v>704110.04</v>
      </c>
      <c r="C1304" s="54" t="s">
        <v>2747</v>
      </c>
      <c r="D1304" s="56" t="s">
        <v>10</v>
      </c>
      <c r="E1304" s="57">
        <v>5</v>
      </c>
      <c r="F1304" s="38" t="str">
        <f t="shared" si="230"/>
        <v>B</v>
      </c>
      <c r="G1304" s="38" t="str">
        <f t="shared" si="225"/>
        <v>Balans</v>
      </c>
      <c r="H1304" s="38" t="str">
        <f t="shared" si="231"/>
        <v>BVrz</v>
      </c>
      <c r="I1304" s="38" t="str">
        <f t="shared" si="226"/>
        <v>VOORZIENINGEN</v>
      </c>
      <c r="J1304" s="38" t="str">
        <f t="shared" si="232"/>
        <v>BVrzOvz</v>
      </c>
      <c r="K1304" s="38" t="str">
        <f t="shared" si="227"/>
        <v>Overige voorzieningen</v>
      </c>
      <c r="L1304" s="38" t="str">
        <f t="shared" si="233"/>
        <v>BVrzOvzLij</v>
      </c>
      <c r="M1304" s="38" t="str">
        <f t="shared" si="228"/>
        <v>Lijfrenteverplichting</v>
      </c>
      <c r="N1304" s="38" t="str">
        <f t="shared" si="234"/>
        <v>BVrzOvzLijVri</v>
      </c>
      <c r="O1304" s="38" t="str">
        <f t="shared" si="229"/>
        <v>Vrijval lijfrenteverplichting</v>
      </c>
      <c r="V1304" s="37" t="str">
        <f t="shared" si="235"/>
        <v/>
      </c>
    </row>
    <row r="1305" spans="1:25" x14ac:dyDescent="0.25">
      <c r="A1305" s="54" t="s">
        <v>2748</v>
      </c>
      <c r="B1305" s="55">
        <v>704110.05</v>
      </c>
      <c r="C1305" s="58" t="s">
        <v>2749</v>
      </c>
      <c r="D1305" s="59" t="s">
        <v>24</v>
      </c>
      <c r="E1305" s="60">
        <v>5</v>
      </c>
      <c r="F1305" s="38" t="str">
        <f t="shared" si="230"/>
        <v>B</v>
      </c>
      <c r="G1305" s="38" t="str">
        <f t="shared" si="225"/>
        <v>Balans</v>
      </c>
      <c r="H1305" s="38" t="str">
        <f t="shared" si="231"/>
        <v>BVrz</v>
      </c>
      <c r="I1305" s="38" t="str">
        <f t="shared" si="226"/>
        <v>VOORZIENINGEN</v>
      </c>
      <c r="J1305" s="38" t="str">
        <f t="shared" si="232"/>
        <v>BVrzOvz</v>
      </c>
      <c r="K1305" s="38" t="str">
        <f t="shared" si="227"/>
        <v>Overige voorzieningen</v>
      </c>
      <c r="L1305" s="38" t="str">
        <f t="shared" si="233"/>
        <v>BVrzOvzLij</v>
      </c>
      <c r="M1305" s="38" t="str">
        <f t="shared" si="228"/>
        <v>Lijfrenteverplichting</v>
      </c>
      <c r="N1305" s="38" t="str">
        <f t="shared" si="234"/>
        <v>BVrzOvzLijOmv</v>
      </c>
      <c r="O1305" s="38" t="str">
        <f t="shared" si="229"/>
        <v>Omrekeningsverschillen lijfrenteverplichting</v>
      </c>
      <c r="V1305" s="37" t="str">
        <f t="shared" si="235"/>
        <v/>
      </c>
    </row>
    <row r="1306" spans="1:25" x14ac:dyDescent="0.25">
      <c r="A1306" s="54" t="s">
        <v>2750</v>
      </c>
      <c r="B1306" s="55">
        <v>704110.06</v>
      </c>
      <c r="C1306" s="54" t="s">
        <v>2751</v>
      </c>
      <c r="D1306" s="56" t="s">
        <v>24</v>
      </c>
      <c r="E1306" s="57">
        <v>5</v>
      </c>
      <c r="F1306" s="38" t="str">
        <f t="shared" si="230"/>
        <v>B</v>
      </c>
      <c r="G1306" s="38" t="str">
        <f t="shared" si="225"/>
        <v>Balans</v>
      </c>
      <c r="H1306" s="38" t="str">
        <f t="shared" si="231"/>
        <v>BVrz</v>
      </c>
      <c r="I1306" s="38" t="str">
        <f t="shared" si="226"/>
        <v>VOORZIENINGEN</v>
      </c>
      <c r="J1306" s="38" t="str">
        <f t="shared" si="232"/>
        <v>BVrzOvz</v>
      </c>
      <c r="K1306" s="38" t="str">
        <f t="shared" si="227"/>
        <v>Overige voorzieningen</v>
      </c>
      <c r="L1306" s="38" t="str">
        <f t="shared" si="233"/>
        <v>BVrzOvzLij</v>
      </c>
      <c r="M1306" s="38" t="str">
        <f t="shared" si="228"/>
        <v>Lijfrenteverplichting</v>
      </c>
      <c r="N1306" s="38" t="str">
        <f t="shared" si="234"/>
        <v>BVrzOvzLijOev</v>
      </c>
      <c r="O1306" s="38" t="str">
        <f t="shared" si="229"/>
        <v>Oprenting en/of verandering disconteringsvoet lijfrenteverplichting</v>
      </c>
      <c r="R1306" s="63"/>
      <c r="S1306" s="64"/>
      <c r="T1306" s="65"/>
      <c r="U1306" s="70"/>
      <c r="V1306" s="37" t="str">
        <f t="shared" si="235"/>
        <v/>
      </c>
    </row>
    <row r="1307" spans="1:25" x14ac:dyDescent="0.25">
      <c r="A1307" s="73" t="s">
        <v>2752</v>
      </c>
      <c r="B1307" s="55">
        <v>704110.07</v>
      </c>
      <c r="C1307" s="73" t="s">
        <v>2753</v>
      </c>
      <c r="D1307" s="74" t="s">
        <v>24</v>
      </c>
      <c r="E1307" s="73">
        <v>5</v>
      </c>
      <c r="F1307" s="38" t="str">
        <f t="shared" si="230"/>
        <v>B</v>
      </c>
      <c r="G1307" s="38" t="str">
        <f t="shared" si="225"/>
        <v>Balans</v>
      </c>
      <c r="H1307" s="38" t="str">
        <f t="shared" si="231"/>
        <v>BVrz</v>
      </c>
      <c r="I1307" s="38" t="str">
        <f t="shared" si="226"/>
        <v>VOORZIENINGEN</v>
      </c>
      <c r="J1307" s="38" t="str">
        <f t="shared" si="232"/>
        <v>BVrzOvz</v>
      </c>
      <c r="K1307" s="38" t="str">
        <f t="shared" si="227"/>
        <v>Overige voorzieningen</v>
      </c>
      <c r="L1307" s="38" t="str">
        <f t="shared" si="233"/>
        <v>BVrzOvzLij</v>
      </c>
      <c r="M1307" s="38" t="str">
        <f t="shared" si="228"/>
        <v>Lijfrenteverplichting</v>
      </c>
      <c r="N1307" s="38" t="str">
        <f t="shared" si="234"/>
        <v>BVrzOvzLijOvm</v>
      </c>
      <c r="O1307" s="38" t="str">
        <f t="shared" si="229"/>
        <v>Overige mutaties lijfrenteverplichting</v>
      </c>
      <c r="V1307" s="37" t="str">
        <f t="shared" si="235"/>
        <v/>
      </c>
    </row>
    <row r="1308" spans="1:25" x14ac:dyDescent="0.25">
      <c r="A1308" s="49" t="s">
        <v>2754</v>
      </c>
      <c r="B1308" s="50" t="s">
        <v>2755</v>
      </c>
      <c r="C1308" s="49" t="s">
        <v>2756</v>
      </c>
      <c r="D1308" s="61" t="s">
        <v>24</v>
      </c>
      <c r="E1308" s="62">
        <v>4</v>
      </c>
      <c r="F1308" s="38" t="str">
        <f t="shared" si="230"/>
        <v>B</v>
      </c>
      <c r="G1308" s="38" t="str">
        <f t="shared" si="225"/>
        <v>Balans</v>
      </c>
      <c r="H1308" s="38" t="str">
        <f t="shared" si="231"/>
        <v>BVrz</v>
      </c>
      <c r="I1308" s="38" t="str">
        <f t="shared" si="226"/>
        <v>VOORZIENINGEN</v>
      </c>
      <c r="J1308" s="38" t="str">
        <f t="shared" si="232"/>
        <v>BVrzOvz</v>
      </c>
      <c r="K1308" s="38" t="str">
        <f t="shared" si="227"/>
        <v>Overige voorzieningen</v>
      </c>
      <c r="L1308" s="38" t="str">
        <f t="shared" si="233"/>
        <v>BVrzOvzOvz</v>
      </c>
      <c r="M1308" s="38" t="str">
        <f t="shared" si="228"/>
        <v>Overige voorzieningen operationeel</v>
      </c>
      <c r="N1308" s="38" t="str">
        <f t="shared" si="234"/>
        <v/>
      </c>
      <c r="O1308" s="38" t="str">
        <f t="shared" si="229"/>
        <v/>
      </c>
      <c r="V1308" s="37" t="str">
        <f t="shared" si="235"/>
        <v/>
      </c>
    </row>
    <row r="1309" spans="1:25" x14ac:dyDescent="0.25">
      <c r="A1309" s="54" t="s">
        <v>2757</v>
      </c>
      <c r="B1309" s="55">
        <v>704120.01</v>
      </c>
      <c r="C1309" s="54" t="s">
        <v>2758</v>
      </c>
      <c r="D1309" s="56" t="s">
        <v>24</v>
      </c>
      <c r="E1309" s="57">
        <v>5</v>
      </c>
      <c r="F1309" s="38" t="str">
        <f t="shared" si="230"/>
        <v>B</v>
      </c>
      <c r="G1309" s="38" t="str">
        <f t="shared" si="225"/>
        <v>Balans</v>
      </c>
      <c r="H1309" s="38" t="str">
        <f t="shared" si="231"/>
        <v>BVrz</v>
      </c>
      <c r="I1309" s="38" t="str">
        <f t="shared" si="226"/>
        <v>VOORZIENINGEN</v>
      </c>
      <c r="J1309" s="38" t="str">
        <f t="shared" si="232"/>
        <v>BVrzOvz</v>
      </c>
      <c r="K1309" s="38" t="str">
        <f t="shared" si="227"/>
        <v>Overige voorzieningen</v>
      </c>
      <c r="L1309" s="38" t="str">
        <f t="shared" si="233"/>
        <v>BVrzOvzOvz</v>
      </c>
      <c r="M1309" s="38" t="str">
        <f t="shared" si="228"/>
        <v>Overige voorzieningen operationeel</v>
      </c>
      <c r="N1309" s="38" t="str">
        <f t="shared" si="234"/>
        <v>BVrzOvzOvzBeg</v>
      </c>
      <c r="O1309" s="38" t="str">
        <f t="shared" si="229"/>
        <v>Beginbalans overige voorzieningen operationeel</v>
      </c>
      <c r="V1309" s="37" t="str">
        <f t="shared" si="235"/>
        <v/>
      </c>
    </row>
    <row r="1310" spans="1:25" x14ac:dyDescent="0.25">
      <c r="A1310" s="54" t="s">
        <v>2759</v>
      </c>
      <c r="B1310" s="55">
        <v>704120.02</v>
      </c>
      <c r="C1310" s="54" t="s">
        <v>2760</v>
      </c>
      <c r="D1310" s="56" t="s">
        <v>24</v>
      </c>
      <c r="E1310" s="57">
        <v>5</v>
      </c>
      <c r="F1310" s="38" t="str">
        <f t="shared" si="230"/>
        <v>B</v>
      </c>
      <c r="G1310" s="38" t="str">
        <f t="shared" si="225"/>
        <v>Balans</v>
      </c>
      <c r="H1310" s="38" t="str">
        <f t="shared" si="231"/>
        <v>BVrz</v>
      </c>
      <c r="I1310" s="38" t="str">
        <f t="shared" si="226"/>
        <v>VOORZIENINGEN</v>
      </c>
      <c r="J1310" s="38" t="str">
        <f t="shared" si="232"/>
        <v>BVrzOvz</v>
      </c>
      <c r="K1310" s="38" t="str">
        <f t="shared" si="227"/>
        <v>Overige voorzieningen</v>
      </c>
      <c r="L1310" s="38" t="str">
        <f t="shared" si="233"/>
        <v>BVrzOvzOvz</v>
      </c>
      <c r="M1310" s="38" t="str">
        <f t="shared" si="228"/>
        <v>Overige voorzieningen operationeel</v>
      </c>
      <c r="N1310" s="38" t="str">
        <f t="shared" si="234"/>
        <v>BVrzOvzOvzToe</v>
      </c>
      <c r="O1310" s="38" t="str">
        <f t="shared" si="229"/>
        <v>Toename overige voorzieningen operationeel</v>
      </c>
      <c r="V1310" s="37" t="str">
        <f t="shared" si="235"/>
        <v/>
      </c>
    </row>
    <row r="1311" spans="1:25" x14ac:dyDescent="0.25">
      <c r="A1311" s="54" t="s">
        <v>2761</v>
      </c>
      <c r="B1311" s="55">
        <v>704120.03</v>
      </c>
      <c r="C1311" s="54" t="s">
        <v>2762</v>
      </c>
      <c r="D1311" s="56" t="s">
        <v>10</v>
      </c>
      <c r="E1311" s="57">
        <v>5</v>
      </c>
      <c r="F1311" s="38" t="str">
        <f t="shared" si="230"/>
        <v>B</v>
      </c>
      <c r="G1311" s="38" t="str">
        <f t="shared" si="225"/>
        <v>Balans</v>
      </c>
      <c r="H1311" s="38" t="str">
        <f t="shared" si="231"/>
        <v>BVrz</v>
      </c>
      <c r="I1311" s="38" t="str">
        <f t="shared" si="226"/>
        <v>VOORZIENINGEN</v>
      </c>
      <c r="J1311" s="38" t="str">
        <f t="shared" si="232"/>
        <v>BVrzOvz</v>
      </c>
      <c r="K1311" s="38" t="str">
        <f t="shared" si="227"/>
        <v>Overige voorzieningen</v>
      </c>
      <c r="L1311" s="38" t="str">
        <f t="shared" si="233"/>
        <v>BVrzOvzOvz</v>
      </c>
      <c r="M1311" s="38" t="str">
        <f t="shared" si="228"/>
        <v>Overige voorzieningen operationeel</v>
      </c>
      <c r="N1311" s="38" t="str">
        <f t="shared" si="234"/>
        <v>BVrzOvzOvzOnt</v>
      </c>
      <c r="O1311" s="38" t="str">
        <f t="shared" si="229"/>
        <v>Onttrekking overige voorzieningen operationeel</v>
      </c>
      <c r="V1311" s="37" t="str">
        <f t="shared" si="235"/>
        <v/>
      </c>
    </row>
    <row r="1312" spans="1:25" x14ac:dyDescent="0.25">
      <c r="A1312" s="54" t="s">
        <v>2763</v>
      </c>
      <c r="B1312" s="55">
        <v>704120.04</v>
      </c>
      <c r="C1312" s="54" t="s">
        <v>2764</v>
      </c>
      <c r="D1312" s="56" t="s">
        <v>10</v>
      </c>
      <c r="E1312" s="57">
        <v>5</v>
      </c>
      <c r="F1312" s="38" t="str">
        <f t="shared" si="230"/>
        <v>B</v>
      </c>
      <c r="G1312" s="38" t="str">
        <f t="shared" si="225"/>
        <v>Balans</v>
      </c>
      <c r="H1312" s="38" t="str">
        <f t="shared" si="231"/>
        <v>BVrz</v>
      </c>
      <c r="I1312" s="38" t="str">
        <f t="shared" si="226"/>
        <v>VOORZIENINGEN</v>
      </c>
      <c r="J1312" s="38" t="str">
        <f t="shared" si="232"/>
        <v>BVrzOvz</v>
      </c>
      <c r="K1312" s="38" t="str">
        <f t="shared" si="227"/>
        <v>Overige voorzieningen</v>
      </c>
      <c r="L1312" s="38" t="str">
        <f t="shared" si="233"/>
        <v>BVrzOvzOvz</v>
      </c>
      <c r="M1312" s="38" t="str">
        <f t="shared" si="228"/>
        <v>Overige voorzieningen operationeel</v>
      </c>
      <c r="N1312" s="38" t="str">
        <f t="shared" si="234"/>
        <v>BVrzOvzOvzVri</v>
      </c>
      <c r="O1312" s="38" t="str">
        <f t="shared" si="229"/>
        <v>Vrijval overige voorzieningen operationeel</v>
      </c>
      <c r="V1312" s="37" t="str">
        <f t="shared" si="235"/>
        <v/>
      </c>
    </row>
    <row r="1313" spans="1:22" x14ac:dyDescent="0.25">
      <c r="A1313" s="54" t="s">
        <v>2765</v>
      </c>
      <c r="B1313" s="55">
        <v>704120.05</v>
      </c>
      <c r="C1313" s="54" t="s">
        <v>2766</v>
      </c>
      <c r="D1313" s="56" t="s">
        <v>24</v>
      </c>
      <c r="E1313" s="57">
        <v>5</v>
      </c>
      <c r="F1313" s="38" t="str">
        <f t="shared" si="230"/>
        <v>B</v>
      </c>
      <c r="G1313" s="38" t="str">
        <f t="shared" si="225"/>
        <v>Balans</v>
      </c>
      <c r="H1313" s="38" t="str">
        <f t="shared" si="231"/>
        <v>BVrz</v>
      </c>
      <c r="I1313" s="38" t="str">
        <f t="shared" si="226"/>
        <v>VOORZIENINGEN</v>
      </c>
      <c r="J1313" s="38" t="str">
        <f t="shared" si="232"/>
        <v>BVrzOvz</v>
      </c>
      <c r="K1313" s="38" t="str">
        <f t="shared" si="227"/>
        <v>Overige voorzieningen</v>
      </c>
      <c r="L1313" s="38" t="str">
        <f t="shared" si="233"/>
        <v>BVrzOvzOvz</v>
      </c>
      <c r="M1313" s="38" t="str">
        <f t="shared" si="228"/>
        <v>Overige voorzieningen operationeel</v>
      </c>
      <c r="N1313" s="38" t="str">
        <f t="shared" si="234"/>
        <v>BVrzOvzOvzOmv</v>
      </c>
      <c r="O1313" s="38" t="str">
        <f t="shared" si="229"/>
        <v>Omrekeningsverschillen overige voorzieningen operationeel</v>
      </c>
      <c r="V1313" s="37" t="str">
        <f t="shared" si="235"/>
        <v/>
      </c>
    </row>
    <row r="1314" spans="1:22" x14ac:dyDescent="0.25">
      <c r="A1314" s="54" t="s">
        <v>2767</v>
      </c>
      <c r="B1314" s="55">
        <v>704120.06</v>
      </c>
      <c r="C1314" s="54" t="s">
        <v>2768</v>
      </c>
      <c r="D1314" s="56" t="s">
        <v>24</v>
      </c>
      <c r="E1314" s="57">
        <v>5</v>
      </c>
      <c r="F1314" s="38" t="str">
        <f t="shared" si="230"/>
        <v>B</v>
      </c>
      <c r="G1314" s="38" t="str">
        <f t="shared" si="225"/>
        <v>Balans</v>
      </c>
      <c r="H1314" s="38" t="str">
        <f t="shared" si="231"/>
        <v>BVrz</v>
      </c>
      <c r="I1314" s="38" t="str">
        <f t="shared" si="226"/>
        <v>VOORZIENINGEN</v>
      </c>
      <c r="J1314" s="38" t="str">
        <f t="shared" si="232"/>
        <v>BVrzOvz</v>
      </c>
      <c r="K1314" s="38" t="str">
        <f t="shared" si="227"/>
        <v>Overige voorzieningen</v>
      </c>
      <c r="L1314" s="38" t="str">
        <f t="shared" si="233"/>
        <v>BVrzOvzOvz</v>
      </c>
      <c r="M1314" s="38" t="str">
        <f t="shared" si="228"/>
        <v>Overige voorzieningen operationeel</v>
      </c>
      <c r="N1314" s="38" t="str">
        <f t="shared" si="234"/>
        <v>BVrzOvzOvzOev</v>
      </c>
      <c r="O1314" s="38" t="str">
        <f t="shared" si="229"/>
        <v>Oprenting en/of verandering disconteringsvoet overige voorzieningen operationeel</v>
      </c>
      <c r="V1314" s="37" t="str">
        <f t="shared" si="235"/>
        <v/>
      </c>
    </row>
    <row r="1315" spans="1:22" x14ac:dyDescent="0.25">
      <c r="A1315" s="73" t="s">
        <v>2769</v>
      </c>
      <c r="B1315" s="55">
        <v>704120.07</v>
      </c>
      <c r="C1315" s="73" t="s">
        <v>2770</v>
      </c>
      <c r="D1315" s="74" t="s">
        <v>24</v>
      </c>
      <c r="E1315" s="73">
        <v>5</v>
      </c>
      <c r="F1315" s="38" t="str">
        <f t="shared" si="230"/>
        <v>B</v>
      </c>
      <c r="G1315" s="38" t="str">
        <f t="shared" si="225"/>
        <v>Balans</v>
      </c>
      <c r="H1315" s="38" t="str">
        <f t="shared" si="231"/>
        <v>BVrz</v>
      </c>
      <c r="I1315" s="38" t="str">
        <f t="shared" si="226"/>
        <v>VOORZIENINGEN</v>
      </c>
      <c r="J1315" s="38" t="str">
        <f t="shared" si="232"/>
        <v>BVrzOvz</v>
      </c>
      <c r="K1315" s="38" t="str">
        <f t="shared" si="227"/>
        <v>Overige voorzieningen</v>
      </c>
      <c r="L1315" s="38" t="str">
        <f t="shared" si="233"/>
        <v>BVrzOvzOvz</v>
      </c>
      <c r="M1315" s="38" t="str">
        <f t="shared" si="228"/>
        <v>Overige voorzieningen operationeel</v>
      </c>
      <c r="N1315" s="38" t="str">
        <f t="shared" si="234"/>
        <v>BVrzOvzOvzOvm</v>
      </c>
      <c r="O1315" s="38" t="str">
        <f t="shared" si="229"/>
        <v>Overige mutaties overige voorzieningen operationeel</v>
      </c>
      <c r="V1315" s="37" t="str">
        <f t="shared" si="235"/>
        <v/>
      </c>
    </row>
    <row r="1316" spans="1:22" x14ac:dyDescent="0.25">
      <c r="A1316" s="49" t="s">
        <v>2771</v>
      </c>
      <c r="B1316" s="50" t="s">
        <v>2772</v>
      </c>
      <c r="C1316" s="51" t="s">
        <v>2773</v>
      </c>
      <c r="D1316" s="52" t="s">
        <v>24</v>
      </c>
      <c r="E1316" s="53">
        <v>4</v>
      </c>
      <c r="F1316" s="38" t="str">
        <f t="shared" si="230"/>
        <v>B</v>
      </c>
      <c r="G1316" s="38" t="str">
        <f t="shared" si="225"/>
        <v>Balans</v>
      </c>
      <c r="H1316" s="38" t="str">
        <f t="shared" si="231"/>
        <v>BVrz</v>
      </c>
      <c r="I1316" s="38" t="str">
        <f t="shared" si="226"/>
        <v>VOORZIENINGEN</v>
      </c>
      <c r="J1316" s="38" t="str">
        <f t="shared" si="232"/>
        <v>BVrzOvz</v>
      </c>
      <c r="K1316" s="38" t="str">
        <f t="shared" si="227"/>
        <v>Overige voorzieningen</v>
      </c>
      <c r="L1316" s="38" t="str">
        <f t="shared" si="233"/>
        <v>BVrzOvzOvn</v>
      </c>
      <c r="M1316" s="38" t="str">
        <f t="shared" si="228"/>
        <v>Overige voorzieningen niet operationeel</v>
      </c>
      <c r="N1316" s="38" t="str">
        <f t="shared" si="234"/>
        <v/>
      </c>
      <c r="O1316" s="38" t="str">
        <f t="shared" si="229"/>
        <v/>
      </c>
      <c r="V1316" s="37" t="str">
        <f t="shared" si="235"/>
        <v/>
      </c>
    </row>
    <row r="1317" spans="1:22" x14ac:dyDescent="0.25">
      <c r="A1317" s="54" t="s">
        <v>2774</v>
      </c>
      <c r="B1317" s="55">
        <v>704130.01</v>
      </c>
      <c r="C1317" s="54" t="s">
        <v>2775</v>
      </c>
      <c r="D1317" s="56" t="s">
        <v>24</v>
      </c>
      <c r="E1317" s="57">
        <v>5</v>
      </c>
      <c r="F1317" s="38" t="str">
        <f t="shared" si="230"/>
        <v>B</v>
      </c>
      <c r="G1317" s="38" t="str">
        <f t="shared" si="225"/>
        <v>Balans</v>
      </c>
      <c r="H1317" s="38" t="str">
        <f t="shared" si="231"/>
        <v>BVrz</v>
      </c>
      <c r="I1317" s="38" t="str">
        <f t="shared" si="226"/>
        <v>VOORZIENINGEN</v>
      </c>
      <c r="J1317" s="38" t="str">
        <f t="shared" si="232"/>
        <v>BVrzOvz</v>
      </c>
      <c r="K1317" s="38" t="str">
        <f t="shared" si="227"/>
        <v>Overige voorzieningen</v>
      </c>
      <c r="L1317" s="38" t="str">
        <f t="shared" si="233"/>
        <v>BVrzOvzOvn</v>
      </c>
      <c r="M1317" s="38" t="str">
        <f t="shared" si="228"/>
        <v>Overige voorzieningen niet operationeel</v>
      </c>
      <c r="N1317" s="38" t="str">
        <f t="shared" si="234"/>
        <v>BVrzOvzOvnBeg</v>
      </c>
      <c r="O1317" s="38" t="str">
        <f t="shared" si="229"/>
        <v>Beginbalans overige voorzieningen niet operationeel</v>
      </c>
      <c r="V1317" s="37" t="str">
        <f t="shared" si="235"/>
        <v/>
      </c>
    </row>
    <row r="1318" spans="1:22" x14ac:dyDescent="0.25">
      <c r="A1318" s="54" t="s">
        <v>2776</v>
      </c>
      <c r="B1318" s="55">
        <v>704130.02</v>
      </c>
      <c r="C1318" s="54" t="s">
        <v>2777</v>
      </c>
      <c r="D1318" s="56" t="s">
        <v>24</v>
      </c>
      <c r="E1318" s="57">
        <v>5</v>
      </c>
      <c r="F1318" s="38" t="str">
        <f t="shared" si="230"/>
        <v>B</v>
      </c>
      <c r="G1318" s="38" t="str">
        <f t="shared" si="225"/>
        <v>Balans</v>
      </c>
      <c r="H1318" s="38" t="str">
        <f t="shared" si="231"/>
        <v>BVrz</v>
      </c>
      <c r="I1318" s="38" t="str">
        <f t="shared" si="226"/>
        <v>VOORZIENINGEN</v>
      </c>
      <c r="J1318" s="38" t="str">
        <f t="shared" si="232"/>
        <v>BVrzOvz</v>
      </c>
      <c r="K1318" s="38" t="str">
        <f t="shared" si="227"/>
        <v>Overige voorzieningen</v>
      </c>
      <c r="L1318" s="38" t="str">
        <f t="shared" si="233"/>
        <v>BVrzOvzOvn</v>
      </c>
      <c r="M1318" s="38" t="str">
        <f t="shared" si="228"/>
        <v>Overige voorzieningen niet operationeel</v>
      </c>
      <c r="N1318" s="38" t="str">
        <f t="shared" si="234"/>
        <v>BVrzOvzOvnToe</v>
      </c>
      <c r="O1318" s="38" t="str">
        <f t="shared" si="229"/>
        <v>Toename overige voorzieningen niet operationeel</v>
      </c>
      <c r="V1318" s="37" t="str">
        <f t="shared" si="235"/>
        <v/>
      </c>
    </row>
    <row r="1319" spans="1:22" x14ac:dyDescent="0.25">
      <c r="A1319" s="54" t="s">
        <v>2778</v>
      </c>
      <c r="B1319" s="55">
        <v>704130.03</v>
      </c>
      <c r="C1319" s="54" t="s">
        <v>2779</v>
      </c>
      <c r="D1319" s="56" t="s">
        <v>10</v>
      </c>
      <c r="E1319" s="57">
        <v>5</v>
      </c>
      <c r="F1319" s="38" t="str">
        <f t="shared" si="230"/>
        <v>B</v>
      </c>
      <c r="G1319" s="38" t="str">
        <f t="shared" ref="G1319:G1382" si="236">LOOKUP(F1319,A:A,C:C)</f>
        <v>Balans</v>
      </c>
      <c r="H1319" s="38" t="str">
        <f t="shared" si="231"/>
        <v>BVrz</v>
      </c>
      <c r="I1319" s="38" t="str">
        <f t="shared" ref="I1319:I1382" si="237">IF(ISERROR(VLOOKUP(H1319,A:C,3,FALSE)),"",VLOOKUP(H1319,A:C,3,FALSE))</f>
        <v>VOORZIENINGEN</v>
      </c>
      <c r="J1319" s="38" t="str">
        <f t="shared" si="232"/>
        <v>BVrzOvz</v>
      </c>
      <c r="K1319" s="38" t="str">
        <f t="shared" ref="K1319:K1382" si="238">IF(ISERROR(VLOOKUP(J1319,A:C,3,FALSE)),"",VLOOKUP(J1319,A:C,3,FALSE))</f>
        <v>Overige voorzieningen</v>
      </c>
      <c r="L1319" s="38" t="str">
        <f t="shared" si="233"/>
        <v>BVrzOvzOvn</v>
      </c>
      <c r="M1319" s="38" t="str">
        <f t="shared" ref="M1319:M1382" si="239">IF(ISERROR(VLOOKUP(L1319,A:C,3,FALSE)),"",VLOOKUP(L1319,A:C,3,FALSE))</f>
        <v>Overige voorzieningen niet operationeel</v>
      </c>
      <c r="N1319" s="38" t="str">
        <f t="shared" si="234"/>
        <v>BVrzOvzOvnOnt</v>
      </c>
      <c r="O1319" s="38" t="str">
        <f t="shared" ref="O1319:O1382" si="240">IF(ISERROR(VLOOKUP(N1319,A:C,3,FALSE)),"",VLOOKUP(N1319,A:C,3,FALSE))</f>
        <v>Onttrekking overige voorzieningen niet operationeel</v>
      </c>
      <c r="V1319" s="37" t="str">
        <f t="shared" si="235"/>
        <v/>
      </c>
    </row>
    <row r="1320" spans="1:22" x14ac:dyDescent="0.25">
      <c r="A1320" s="54" t="s">
        <v>2780</v>
      </c>
      <c r="B1320" s="55">
        <v>704130.04</v>
      </c>
      <c r="C1320" s="58" t="s">
        <v>2781</v>
      </c>
      <c r="D1320" s="59" t="s">
        <v>10</v>
      </c>
      <c r="E1320" s="60">
        <v>5</v>
      </c>
      <c r="F1320" s="38" t="str">
        <f t="shared" si="230"/>
        <v>B</v>
      </c>
      <c r="G1320" s="38" t="str">
        <f t="shared" si="236"/>
        <v>Balans</v>
      </c>
      <c r="H1320" s="38" t="str">
        <f t="shared" si="231"/>
        <v>BVrz</v>
      </c>
      <c r="I1320" s="38" t="str">
        <f t="shared" si="237"/>
        <v>VOORZIENINGEN</v>
      </c>
      <c r="J1320" s="38" t="str">
        <f t="shared" si="232"/>
        <v>BVrzOvz</v>
      </c>
      <c r="K1320" s="38" t="str">
        <f t="shared" si="238"/>
        <v>Overige voorzieningen</v>
      </c>
      <c r="L1320" s="38" t="str">
        <f t="shared" si="233"/>
        <v>BVrzOvzOvn</v>
      </c>
      <c r="M1320" s="38" t="str">
        <f t="shared" si="239"/>
        <v>Overige voorzieningen niet operationeel</v>
      </c>
      <c r="N1320" s="38" t="str">
        <f t="shared" si="234"/>
        <v>BVrzOvzOvnVri</v>
      </c>
      <c r="O1320" s="38" t="str">
        <f t="shared" si="240"/>
        <v>Vrijval overige voorzieningen niet operationeel</v>
      </c>
      <c r="V1320" s="37" t="str">
        <f t="shared" si="235"/>
        <v/>
      </c>
    </row>
    <row r="1321" spans="1:22" x14ac:dyDescent="0.25">
      <c r="A1321" s="54" t="s">
        <v>2782</v>
      </c>
      <c r="B1321" s="55">
        <v>704130.05</v>
      </c>
      <c r="C1321" s="54" t="s">
        <v>2783</v>
      </c>
      <c r="D1321" s="56" t="s">
        <v>24</v>
      </c>
      <c r="E1321" s="57">
        <v>5</v>
      </c>
      <c r="F1321" s="38" t="str">
        <f t="shared" si="230"/>
        <v>B</v>
      </c>
      <c r="G1321" s="38" t="str">
        <f t="shared" si="236"/>
        <v>Balans</v>
      </c>
      <c r="H1321" s="38" t="str">
        <f t="shared" si="231"/>
        <v>BVrz</v>
      </c>
      <c r="I1321" s="38" t="str">
        <f t="shared" si="237"/>
        <v>VOORZIENINGEN</v>
      </c>
      <c r="J1321" s="38" t="str">
        <f t="shared" si="232"/>
        <v>BVrzOvz</v>
      </c>
      <c r="K1321" s="38" t="str">
        <f t="shared" si="238"/>
        <v>Overige voorzieningen</v>
      </c>
      <c r="L1321" s="38" t="str">
        <f t="shared" si="233"/>
        <v>BVrzOvzOvn</v>
      </c>
      <c r="M1321" s="38" t="str">
        <f t="shared" si="239"/>
        <v>Overige voorzieningen niet operationeel</v>
      </c>
      <c r="N1321" s="38" t="str">
        <f t="shared" si="234"/>
        <v>BVrzOvzOvnOmv</v>
      </c>
      <c r="O1321" s="38" t="str">
        <f t="shared" si="240"/>
        <v>Omrekeningsverschillen overige voorzieningen niet operationeel</v>
      </c>
      <c r="V1321" s="37" t="str">
        <f t="shared" si="235"/>
        <v/>
      </c>
    </row>
    <row r="1322" spans="1:22" x14ac:dyDescent="0.25">
      <c r="A1322" s="54" t="s">
        <v>2784</v>
      </c>
      <c r="B1322" s="55">
        <v>704130.06</v>
      </c>
      <c r="C1322" s="54" t="s">
        <v>2785</v>
      </c>
      <c r="D1322" s="56" t="s">
        <v>24</v>
      </c>
      <c r="E1322" s="57">
        <v>5</v>
      </c>
      <c r="F1322" s="38" t="str">
        <f t="shared" si="230"/>
        <v>B</v>
      </c>
      <c r="G1322" s="38" t="str">
        <f t="shared" si="236"/>
        <v>Balans</v>
      </c>
      <c r="H1322" s="38" t="str">
        <f t="shared" si="231"/>
        <v>BVrz</v>
      </c>
      <c r="I1322" s="38" t="str">
        <f t="shared" si="237"/>
        <v>VOORZIENINGEN</v>
      </c>
      <c r="J1322" s="38" t="str">
        <f t="shared" si="232"/>
        <v>BVrzOvz</v>
      </c>
      <c r="K1322" s="38" t="str">
        <f t="shared" si="238"/>
        <v>Overige voorzieningen</v>
      </c>
      <c r="L1322" s="38" t="str">
        <f t="shared" si="233"/>
        <v>BVrzOvzOvn</v>
      </c>
      <c r="M1322" s="38" t="str">
        <f t="shared" si="239"/>
        <v>Overige voorzieningen niet operationeel</v>
      </c>
      <c r="N1322" s="38" t="str">
        <f t="shared" si="234"/>
        <v>BVrzOvzOvnOev</v>
      </c>
      <c r="O1322" s="38" t="str">
        <f t="shared" si="240"/>
        <v>Oprenting en/of verandering disconteringsvoet overige voorzieningen niet operationeel</v>
      </c>
      <c r="V1322" s="37" t="str">
        <f t="shared" si="235"/>
        <v/>
      </c>
    </row>
    <row r="1323" spans="1:22" x14ac:dyDescent="0.25">
      <c r="A1323" s="73" t="s">
        <v>2786</v>
      </c>
      <c r="B1323" s="55">
        <v>704130.07</v>
      </c>
      <c r="C1323" s="73" t="s">
        <v>2787</v>
      </c>
      <c r="D1323" s="74" t="s">
        <v>24</v>
      </c>
      <c r="E1323" s="73">
        <v>5</v>
      </c>
      <c r="F1323" s="38" t="str">
        <f t="shared" si="230"/>
        <v>B</v>
      </c>
      <c r="G1323" s="38" t="str">
        <f t="shared" si="236"/>
        <v>Balans</v>
      </c>
      <c r="H1323" s="38" t="str">
        <f t="shared" si="231"/>
        <v>BVrz</v>
      </c>
      <c r="I1323" s="38" t="str">
        <f t="shared" si="237"/>
        <v>VOORZIENINGEN</v>
      </c>
      <c r="J1323" s="38" t="str">
        <f t="shared" si="232"/>
        <v>BVrzOvz</v>
      </c>
      <c r="K1323" s="38" t="str">
        <f t="shared" si="238"/>
        <v>Overige voorzieningen</v>
      </c>
      <c r="L1323" s="38" t="str">
        <f t="shared" si="233"/>
        <v>BVrzOvzOvn</v>
      </c>
      <c r="M1323" s="38" t="str">
        <f t="shared" si="239"/>
        <v>Overige voorzieningen niet operationeel</v>
      </c>
      <c r="N1323" s="38" t="str">
        <f t="shared" si="234"/>
        <v>BVrzOvzOvnOvm</v>
      </c>
      <c r="O1323" s="38" t="str">
        <f t="shared" si="240"/>
        <v>Overige mutaties overige voorzieningen niet operationeel</v>
      </c>
      <c r="V1323" s="37" t="str">
        <f t="shared" si="235"/>
        <v/>
      </c>
    </row>
    <row r="1324" spans="1:22" x14ac:dyDescent="0.25">
      <c r="A1324" s="43" t="s">
        <v>2788</v>
      </c>
      <c r="B1324" s="44" t="s">
        <v>2789</v>
      </c>
      <c r="C1324" s="43" t="s">
        <v>2790</v>
      </c>
      <c r="D1324" s="45" t="s">
        <v>24</v>
      </c>
      <c r="E1324" s="46">
        <v>3</v>
      </c>
      <c r="F1324" s="38" t="str">
        <f t="shared" si="230"/>
        <v>B</v>
      </c>
      <c r="G1324" s="38" t="str">
        <f t="shared" si="236"/>
        <v>Balans</v>
      </c>
      <c r="H1324" s="38" t="str">
        <f t="shared" si="231"/>
        <v>BVrz</v>
      </c>
      <c r="I1324" s="38" t="str">
        <f t="shared" si="237"/>
        <v>VOORZIENINGEN</v>
      </c>
      <c r="J1324" s="38" t="str">
        <f t="shared" si="232"/>
        <v>BVrzNeg</v>
      </c>
      <c r="K1324" s="38" t="str">
        <f t="shared" si="238"/>
        <v>Negatieve goodwill</v>
      </c>
      <c r="L1324" s="38" t="str">
        <f t="shared" si="233"/>
        <v/>
      </c>
      <c r="M1324" s="38" t="str">
        <f t="shared" si="239"/>
        <v/>
      </c>
      <c r="N1324" s="38" t="str">
        <f t="shared" si="234"/>
        <v/>
      </c>
      <c r="O1324" s="38" t="str">
        <f t="shared" si="240"/>
        <v/>
      </c>
      <c r="V1324" s="37" t="str">
        <f t="shared" si="235"/>
        <v/>
      </c>
    </row>
    <row r="1325" spans="1:22" x14ac:dyDescent="0.25">
      <c r="A1325" s="49" t="s">
        <v>2791</v>
      </c>
      <c r="B1325" s="50" t="s">
        <v>2792</v>
      </c>
      <c r="C1325" s="49" t="s">
        <v>2793</v>
      </c>
      <c r="D1325" s="61" t="s">
        <v>24</v>
      </c>
      <c r="E1325" s="62">
        <v>4</v>
      </c>
      <c r="F1325" s="38" t="str">
        <f t="shared" si="230"/>
        <v>B</v>
      </c>
      <c r="G1325" s="38" t="str">
        <f t="shared" si="236"/>
        <v>Balans</v>
      </c>
      <c r="H1325" s="38" t="str">
        <f t="shared" si="231"/>
        <v>BVrz</v>
      </c>
      <c r="I1325" s="38" t="str">
        <f t="shared" si="237"/>
        <v>VOORZIENINGEN</v>
      </c>
      <c r="J1325" s="38" t="str">
        <f t="shared" si="232"/>
        <v>BVrzNeg</v>
      </c>
      <c r="K1325" s="38" t="str">
        <f t="shared" si="238"/>
        <v>Negatieve goodwill</v>
      </c>
      <c r="L1325" s="38" t="str">
        <f t="shared" si="233"/>
        <v>BVrzNegBwn</v>
      </c>
      <c r="M1325" s="38" t="str">
        <f t="shared" si="239"/>
        <v>Bruto waarde negatieve goodwill</v>
      </c>
      <c r="N1325" s="38" t="str">
        <f t="shared" si="234"/>
        <v/>
      </c>
      <c r="O1325" s="38" t="str">
        <f t="shared" si="240"/>
        <v/>
      </c>
      <c r="V1325" s="37" t="str">
        <f t="shared" si="235"/>
        <v/>
      </c>
    </row>
    <row r="1326" spans="1:22" x14ac:dyDescent="0.25">
      <c r="A1326" s="54" t="s">
        <v>2794</v>
      </c>
      <c r="B1326" s="55">
        <v>705010.01</v>
      </c>
      <c r="C1326" s="54" t="s">
        <v>2795</v>
      </c>
      <c r="D1326" s="56" t="s">
        <v>24</v>
      </c>
      <c r="E1326" s="57">
        <v>5</v>
      </c>
      <c r="F1326" s="38" t="str">
        <f t="shared" si="230"/>
        <v>B</v>
      </c>
      <c r="G1326" s="38" t="str">
        <f t="shared" si="236"/>
        <v>Balans</v>
      </c>
      <c r="H1326" s="38" t="str">
        <f t="shared" si="231"/>
        <v>BVrz</v>
      </c>
      <c r="I1326" s="38" t="str">
        <f t="shared" si="237"/>
        <v>VOORZIENINGEN</v>
      </c>
      <c r="J1326" s="38" t="str">
        <f t="shared" si="232"/>
        <v>BVrzNeg</v>
      </c>
      <c r="K1326" s="38" t="str">
        <f t="shared" si="238"/>
        <v>Negatieve goodwill</v>
      </c>
      <c r="L1326" s="38" t="str">
        <f t="shared" si="233"/>
        <v>BVrzNegBwn</v>
      </c>
      <c r="M1326" s="38" t="str">
        <f t="shared" si="239"/>
        <v>Bruto waarde negatieve goodwill</v>
      </c>
      <c r="N1326" s="38" t="str">
        <f t="shared" si="234"/>
        <v>BVrzNegBwnBeg</v>
      </c>
      <c r="O1326" s="38" t="str">
        <f t="shared" si="240"/>
        <v>Beginbalans bruto waarde negatieve goodwill</v>
      </c>
      <c r="V1326" s="37" t="str">
        <f t="shared" si="235"/>
        <v/>
      </c>
    </row>
    <row r="1327" spans="1:22" x14ac:dyDescent="0.25">
      <c r="A1327" s="54" t="s">
        <v>2796</v>
      </c>
      <c r="B1327" s="55">
        <v>705010.02</v>
      </c>
      <c r="C1327" s="54" t="s">
        <v>2797</v>
      </c>
      <c r="D1327" s="56" t="s">
        <v>24</v>
      </c>
      <c r="E1327" s="57">
        <v>5</v>
      </c>
      <c r="F1327" s="38" t="str">
        <f t="shared" si="230"/>
        <v>B</v>
      </c>
      <c r="G1327" s="38" t="str">
        <f t="shared" si="236"/>
        <v>Balans</v>
      </c>
      <c r="H1327" s="38" t="str">
        <f t="shared" si="231"/>
        <v>BVrz</v>
      </c>
      <c r="I1327" s="38" t="str">
        <f t="shared" si="237"/>
        <v>VOORZIENINGEN</v>
      </c>
      <c r="J1327" s="38" t="str">
        <f t="shared" si="232"/>
        <v>BVrzNeg</v>
      </c>
      <c r="K1327" s="38" t="str">
        <f t="shared" si="238"/>
        <v>Negatieve goodwill</v>
      </c>
      <c r="L1327" s="38" t="str">
        <f t="shared" si="233"/>
        <v>BVrzNegBwn</v>
      </c>
      <c r="M1327" s="38" t="str">
        <f t="shared" si="239"/>
        <v>Bruto waarde negatieve goodwill</v>
      </c>
      <c r="N1327" s="38" t="str">
        <f t="shared" si="234"/>
        <v>BVrzNegBwnAog</v>
      </c>
      <c r="O1327" s="38" t="str">
        <f t="shared" si="240"/>
        <v>Aanvullend opgenomen gedurende de periode bruto waarde negatieve goodwill</v>
      </c>
      <c r="V1327" s="37" t="str">
        <f t="shared" si="235"/>
        <v/>
      </c>
    </row>
    <row r="1328" spans="1:22" ht="31.5" x14ac:dyDescent="0.25">
      <c r="A1328" s="54" t="s">
        <v>2798</v>
      </c>
      <c r="B1328" s="55">
        <v>705010.03</v>
      </c>
      <c r="C1328" s="54" t="s">
        <v>2799</v>
      </c>
      <c r="D1328" s="56" t="s">
        <v>24</v>
      </c>
      <c r="E1328" s="57">
        <v>5</v>
      </c>
      <c r="F1328" s="38" t="str">
        <f t="shared" si="230"/>
        <v>B</v>
      </c>
      <c r="G1328" s="38" t="str">
        <f t="shared" si="236"/>
        <v>Balans</v>
      </c>
      <c r="H1328" s="38" t="str">
        <f t="shared" si="231"/>
        <v>BVrz</v>
      </c>
      <c r="I1328" s="38" t="str">
        <f t="shared" si="237"/>
        <v>VOORZIENINGEN</v>
      </c>
      <c r="J1328" s="38" t="str">
        <f t="shared" si="232"/>
        <v>BVrzNeg</v>
      </c>
      <c r="K1328" s="38" t="str">
        <f t="shared" si="238"/>
        <v>Negatieve goodwill</v>
      </c>
      <c r="L1328" s="38" t="str">
        <f t="shared" si="233"/>
        <v>BVrzNegBwn</v>
      </c>
      <c r="M1328" s="38" t="str">
        <f t="shared" si="239"/>
        <v>Bruto waarde negatieve goodwill</v>
      </c>
      <c r="N1328" s="38" t="str">
        <f t="shared" si="234"/>
        <v>BVrzNegBwnAlg</v>
      </c>
      <c r="O1328" s="38" t="str">
        <f t="shared" si="240"/>
        <v>Aanpassing als gevolg van later geïdentificeerde activa en passiva bruto waarde negatieve goodwill</v>
      </c>
      <c r="V1328" s="37" t="str">
        <f t="shared" si="235"/>
        <v/>
      </c>
    </row>
    <row r="1329" spans="1:24" x14ac:dyDescent="0.25">
      <c r="A1329" s="54" t="s">
        <v>2800</v>
      </c>
      <c r="B1329" s="55">
        <v>705010.04</v>
      </c>
      <c r="C1329" s="54" t="s">
        <v>2801</v>
      </c>
      <c r="D1329" s="56" t="s">
        <v>10</v>
      </c>
      <c r="E1329" s="57">
        <v>5</v>
      </c>
      <c r="F1329" s="38" t="str">
        <f t="shared" si="230"/>
        <v>B</v>
      </c>
      <c r="G1329" s="38" t="str">
        <f t="shared" si="236"/>
        <v>Balans</v>
      </c>
      <c r="H1329" s="38" t="str">
        <f t="shared" si="231"/>
        <v>BVrz</v>
      </c>
      <c r="I1329" s="38" t="str">
        <f t="shared" si="237"/>
        <v>VOORZIENINGEN</v>
      </c>
      <c r="J1329" s="38" t="str">
        <f t="shared" si="232"/>
        <v>BVrzNeg</v>
      </c>
      <c r="K1329" s="38" t="str">
        <f t="shared" si="238"/>
        <v>Negatieve goodwill</v>
      </c>
      <c r="L1329" s="38" t="str">
        <f t="shared" si="233"/>
        <v>BVrzNegBwn</v>
      </c>
      <c r="M1329" s="38" t="str">
        <f t="shared" si="239"/>
        <v>Bruto waarde negatieve goodwill</v>
      </c>
      <c r="N1329" s="38" t="str">
        <f t="shared" si="234"/>
        <v>BVrzNegBwnAag</v>
      </c>
      <c r="O1329" s="38" t="str">
        <f t="shared" si="240"/>
        <v>Afboeking als gevolg van afstoting bruto waarde negatieve goodwill</v>
      </c>
      <c r="V1329" s="37" t="str">
        <f t="shared" si="235"/>
        <v/>
      </c>
    </row>
    <row r="1330" spans="1:24" x14ac:dyDescent="0.25">
      <c r="A1330" s="54" t="s">
        <v>2802</v>
      </c>
      <c r="B1330" s="55">
        <v>705010.05</v>
      </c>
      <c r="C1330" s="54" t="s">
        <v>2803</v>
      </c>
      <c r="D1330" s="56" t="s">
        <v>10</v>
      </c>
      <c r="E1330" s="57">
        <v>5</v>
      </c>
      <c r="F1330" s="38" t="str">
        <f t="shared" si="230"/>
        <v>B</v>
      </c>
      <c r="G1330" s="38" t="str">
        <f t="shared" si="236"/>
        <v>Balans</v>
      </c>
      <c r="H1330" s="38" t="str">
        <f t="shared" si="231"/>
        <v>BVrz</v>
      </c>
      <c r="I1330" s="38" t="str">
        <f t="shared" si="237"/>
        <v>VOORZIENINGEN</v>
      </c>
      <c r="J1330" s="38" t="str">
        <f t="shared" si="232"/>
        <v>BVrzNeg</v>
      </c>
      <c r="K1330" s="38" t="str">
        <f t="shared" si="238"/>
        <v>Negatieve goodwill</v>
      </c>
      <c r="L1330" s="38" t="str">
        <f t="shared" si="233"/>
        <v>BVrzNegBwn</v>
      </c>
      <c r="M1330" s="38" t="str">
        <f t="shared" si="239"/>
        <v>Bruto waarde negatieve goodwill</v>
      </c>
      <c r="N1330" s="38" t="str">
        <f t="shared" si="234"/>
        <v>BVrzNegBwnVtg</v>
      </c>
      <c r="O1330" s="38" t="str">
        <f t="shared" si="240"/>
        <v>Vrijval ten gunste van winst-en-verliesrekening bruto waarde negatieve goodwill</v>
      </c>
      <c r="V1330" s="37" t="str">
        <f t="shared" si="235"/>
        <v/>
      </c>
    </row>
    <row r="1331" spans="1:24" x14ac:dyDescent="0.25">
      <c r="A1331" s="54" t="s">
        <v>2804</v>
      </c>
      <c r="B1331" s="55">
        <v>705010.06</v>
      </c>
      <c r="C1331" s="54" t="s">
        <v>2805</v>
      </c>
      <c r="D1331" s="56" t="s">
        <v>10</v>
      </c>
      <c r="E1331" s="57">
        <v>5</v>
      </c>
      <c r="F1331" s="38" t="str">
        <f t="shared" si="230"/>
        <v>B</v>
      </c>
      <c r="G1331" s="38" t="str">
        <f t="shared" si="236"/>
        <v>Balans</v>
      </c>
      <c r="H1331" s="38" t="str">
        <f t="shared" si="231"/>
        <v>BVrz</v>
      </c>
      <c r="I1331" s="38" t="str">
        <f t="shared" si="237"/>
        <v>VOORZIENINGEN</v>
      </c>
      <c r="J1331" s="38" t="str">
        <f t="shared" si="232"/>
        <v>BVrzNeg</v>
      </c>
      <c r="K1331" s="38" t="str">
        <f t="shared" si="238"/>
        <v>Negatieve goodwill</v>
      </c>
      <c r="L1331" s="38" t="str">
        <f t="shared" si="233"/>
        <v>BVrzNegBwn</v>
      </c>
      <c r="M1331" s="38" t="str">
        <f t="shared" si="239"/>
        <v>Bruto waarde negatieve goodwill</v>
      </c>
      <c r="N1331" s="38" t="str">
        <f t="shared" si="234"/>
        <v>BVrzNegBwnVwg</v>
      </c>
      <c r="O1331" s="38" t="str">
        <f t="shared" si="240"/>
        <v>Vrijval ten gunste van winst-en-verliesrekening, geen betrekking op toekomstige resultaten bruto waarde negatieve goodwill</v>
      </c>
      <c r="V1331" s="37" t="str">
        <f t="shared" si="235"/>
        <v/>
      </c>
    </row>
    <row r="1332" spans="1:24" x14ac:dyDescent="0.25">
      <c r="A1332" s="54" t="s">
        <v>2806</v>
      </c>
      <c r="B1332" s="55">
        <v>705010.07</v>
      </c>
      <c r="C1332" s="54" t="s">
        <v>2807</v>
      </c>
      <c r="D1332" s="56" t="s">
        <v>24</v>
      </c>
      <c r="E1332" s="57">
        <v>5</v>
      </c>
      <c r="F1332" s="38" t="str">
        <f t="shared" si="230"/>
        <v>B</v>
      </c>
      <c r="G1332" s="38" t="str">
        <f t="shared" si="236"/>
        <v>Balans</v>
      </c>
      <c r="H1332" s="38" t="str">
        <f t="shared" si="231"/>
        <v>BVrz</v>
      </c>
      <c r="I1332" s="38" t="str">
        <f t="shared" si="237"/>
        <v>VOORZIENINGEN</v>
      </c>
      <c r="J1332" s="38" t="str">
        <f t="shared" si="232"/>
        <v>BVrzNeg</v>
      </c>
      <c r="K1332" s="38" t="str">
        <f t="shared" si="238"/>
        <v>Negatieve goodwill</v>
      </c>
      <c r="L1332" s="38" t="str">
        <f t="shared" si="233"/>
        <v>BVrzNegBwn</v>
      </c>
      <c r="M1332" s="38" t="str">
        <f t="shared" si="239"/>
        <v>Bruto waarde negatieve goodwill</v>
      </c>
      <c r="N1332" s="38" t="str">
        <f t="shared" si="234"/>
        <v>BVrzNegBwnOvm</v>
      </c>
      <c r="O1332" s="38" t="str">
        <f t="shared" si="240"/>
        <v>Overige mutaties bruto waarde negatieve goodwill</v>
      </c>
      <c r="V1332" s="37" t="str">
        <f t="shared" si="235"/>
        <v/>
      </c>
    </row>
    <row r="1333" spans="1:24" x14ac:dyDescent="0.25">
      <c r="A1333" s="49" t="s">
        <v>2808</v>
      </c>
      <c r="B1333" s="50" t="s">
        <v>2809</v>
      </c>
      <c r="C1333" s="49" t="s">
        <v>2810</v>
      </c>
      <c r="D1333" s="61" t="s">
        <v>24</v>
      </c>
      <c r="E1333" s="62">
        <v>4</v>
      </c>
      <c r="F1333" s="38" t="str">
        <f t="shared" si="230"/>
        <v>B</v>
      </c>
      <c r="G1333" s="38" t="str">
        <f t="shared" si="236"/>
        <v>Balans</v>
      </c>
      <c r="H1333" s="38" t="str">
        <f t="shared" si="231"/>
        <v>BVrz</v>
      </c>
      <c r="I1333" s="38" t="str">
        <f t="shared" si="237"/>
        <v>VOORZIENINGEN</v>
      </c>
      <c r="J1333" s="38" t="str">
        <f t="shared" si="232"/>
        <v>BVrzNeg</v>
      </c>
      <c r="K1333" s="38" t="str">
        <f t="shared" si="238"/>
        <v>Negatieve goodwill</v>
      </c>
      <c r="L1333" s="38" t="str">
        <f t="shared" si="233"/>
        <v>BVrzNegCtg</v>
      </c>
      <c r="M1333" s="38" t="str">
        <f t="shared" si="239"/>
        <v>Cumulatief ten gunste van winst-en-verliesrekening gebrachte negatieve goodwill</v>
      </c>
      <c r="N1333" s="38" t="str">
        <f t="shared" si="234"/>
        <v/>
      </c>
      <c r="O1333" s="38" t="str">
        <f t="shared" si="240"/>
        <v/>
      </c>
      <c r="V1333" s="37" t="str">
        <f t="shared" si="235"/>
        <v/>
      </c>
    </row>
    <row r="1334" spans="1:24" x14ac:dyDescent="0.25">
      <c r="A1334" s="54" t="s">
        <v>2811</v>
      </c>
      <c r="B1334" s="55">
        <v>705020.01</v>
      </c>
      <c r="C1334" s="54" t="s">
        <v>2812</v>
      </c>
      <c r="D1334" s="56" t="s">
        <v>24</v>
      </c>
      <c r="E1334" s="57">
        <v>5</v>
      </c>
      <c r="F1334" s="38" t="str">
        <f t="shared" si="230"/>
        <v>B</v>
      </c>
      <c r="G1334" s="38" t="str">
        <f t="shared" si="236"/>
        <v>Balans</v>
      </c>
      <c r="H1334" s="38" t="str">
        <f t="shared" si="231"/>
        <v>BVrz</v>
      </c>
      <c r="I1334" s="38" t="str">
        <f t="shared" si="237"/>
        <v>VOORZIENINGEN</v>
      </c>
      <c r="J1334" s="38" t="str">
        <f t="shared" si="232"/>
        <v>BVrzNeg</v>
      </c>
      <c r="K1334" s="38" t="str">
        <f t="shared" si="238"/>
        <v>Negatieve goodwill</v>
      </c>
      <c r="L1334" s="38" t="str">
        <f t="shared" si="233"/>
        <v>BVrzNegCtg</v>
      </c>
      <c r="M1334" s="38" t="str">
        <f t="shared" si="239"/>
        <v>Cumulatief ten gunste van winst-en-verliesrekening gebrachte negatieve goodwill</v>
      </c>
      <c r="N1334" s="38" t="str">
        <f t="shared" si="234"/>
        <v>BVrzNegCtgBeg</v>
      </c>
      <c r="O1334" s="38" t="str">
        <f t="shared" si="240"/>
        <v>Beginbalans cumulatief ten gunste van winst-en-verliesrekening gebrachte negatieve goodwill</v>
      </c>
      <c r="V1334" s="37" t="str">
        <f t="shared" si="235"/>
        <v/>
      </c>
    </row>
    <row r="1335" spans="1:24" x14ac:dyDescent="0.25">
      <c r="A1335" s="54" t="s">
        <v>2813</v>
      </c>
      <c r="B1335" s="55">
        <v>705020.02</v>
      </c>
      <c r="C1335" s="54" t="s">
        <v>2814</v>
      </c>
      <c r="D1335" s="56" t="s">
        <v>24</v>
      </c>
      <c r="E1335" s="57">
        <v>5</v>
      </c>
      <c r="F1335" s="38" t="str">
        <f t="shared" si="230"/>
        <v>B</v>
      </c>
      <c r="G1335" s="38" t="str">
        <f t="shared" si="236"/>
        <v>Balans</v>
      </c>
      <c r="H1335" s="38" t="str">
        <f t="shared" si="231"/>
        <v>BVrz</v>
      </c>
      <c r="I1335" s="38" t="str">
        <f t="shared" si="237"/>
        <v>VOORZIENINGEN</v>
      </c>
      <c r="J1335" s="38" t="str">
        <f t="shared" si="232"/>
        <v>BVrzNeg</v>
      </c>
      <c r="K1335" s="38" t="str">
        <f t="shared" si="238"/>
        <v>Negatieve goodwill</v>
      </c>
      <c r="L1335" s="38" t="str">
        <f t="shared" si="233"/>
        <v>BVrzNegCtg</v>
      </c>
      <c r="M1335" s="38" t="str">
        <f t="shared" si="239"/>
        <v>Cumulatief ten gunste van winst-en-verliesrekening gebrachte negatieve goodwill</v>
      </c>
      <c r="N1335" s="38" t="str">
        <f t="shared" si="234"/>
        <v>BVrzNegCtgAog</v>
      </c>
      <c r="O1335" s="38" t="str">
        <f t="shared" si="240"/>
        <v>Aanvullend opgenomen gedurende de periode cumulatief ten gunste van winst-en-verliesrekening gebrachte negatieve goodwill</v>
      </c>
      <c r="V1335" s="37" t="str">
        <f t="shared" si="235"/>
        <v/>
      </c>
    </row>
    <row r="1336" spans="1:24" ht="31.5" x14ac:dyDescent="0.25">
      <c r="A1336" s="54" t="s">
        <v>2815</v>
      </c>
      <c r="B1336" s="55">
        <v>705020.03</v>
      </c>
      <c r="C1336" s="54" t="s">
        <v>2816</v>
      </c>
      <c r="D1336" s="56" t="s">
        <v>24</v>
      </c>
      <c r="E1336" s="57">
        <v>5</v>
      </c>
      <c r="F1336" s="38" t="str">
        <f t="shared" si="230"/>
        <v>B</v>
      </c>
      <c r="G1336" s="38" t="str">
        <f t="shared" si="236"/>
        <v>Balans</v>
      </c>
      <c r="H1336" s="38" t="str">
        <f t="shared" si="231"/>
        <v>BVrz</v>
      </c>
      <c r="I1336" s="38" t="str">
        <f t="shared" si="237"/>
        <v>VOORZIENINGEN</v>
      </c>
      <c r="J1336" s="38" t="str">
        <f t="shared" si="232"/>
        <v>BVrzNeg</v>
      </c>
      <c r="K1336" s="38" t="str">
        <f t="shared" si="238"/>
        <v>Negatieve goodwill</v>
      </c>
      <c r="L1336" s="38" t="str">
        <f t="shared" si="233"/>
        <v>BVrzNegCtg</v>
      </c>
      <c r="M1336" s="38" t="str">
        <f t="shared" si="239"/>
        <v>Cumulatief ten gunste van winst-en-verliesrekening gebrachte negatieve goodwill</v>
      </c>
      <c r="N1336" s="38" t="str">
        <f t="shared" si="234"/>
        <v>BVrzNegCtgAlg</v>
      </c>
      <c r="O1336" s="38" t="str">
        <f t="shared" si="240"/>
        <v>Aanpassing als gevolg van later geïdentificeerde activa en passiva cumulatief ten gunste van winst-en-verliesrekening gebrachte negatieve goodwill</v>
      </c>
      <c r="V1336" s="37" t="str">
        <f t="shared" si="235"/>
        <v/>
      </c>
    </row>
    <row r="1337" spans="1:24" x14ac:dyDescent="0.25">
      <c r="A1337" s="54" t="s">
        <v>2817</v>
      </c>
      <c r="B1337" s="55">
        <v>705020.04</v>
      </c>
      <c r="C1337" s="54" t="s">
        <v>2818</v>
      </c>
      <c r="D1337" s="56" t="s">
        <v>10</v>
      </c>
      <c r="E1337" s="57">
        <v>5</v>
      </c>
      <c r="F1337" s="38" t="str">
        <f t="shared" si="230"/>
        <v>B</v>
      </c>
      <c r="G1337" s="38" t="str">
        <f t="shared" si="236"/>
        <v>Balans</v>
      </c>
      <c r="H1337" s="38" t="str">
        <f t="shared" si="231"/>
        <v>BVrz</v>
      </c>
      <c r="I1337" s="38" t="str">
        <f t="shared" si="237"/>
        <v>VOORZIENINGEN</v>
      </c>
      <c r="J1337" s="38" t="str">
        <f t="shared" si="232"/>
        <v>BVrzNeg</v>
      </c>
      <c r="K1337" s="38" t="str">
        <f t="shared" si="238"/>
        <v>Negatieve goodwill</v>
      </c>
      <c r="L1337" s="38" t="str">
        <f t="shared" si="233"/>
        <v>BVrzNegCtg</v>
      </c>
      <c r="M1337" s="38" t="str">
        <f t="shared" si="239"/>
        <v>Cumulatief ten gunste van winst-en-verliesrekening gebrachte negatieve goodwill</v>
      </c>
      <c r="N1337" s="38" t="str">
        <f t="shared" si="234"/>
        <v>BVrzNegCtgAag</v>
      </c>
      <c r="O1337" s="38" t="str">
        <f t="shared" si="240"/>
        <v>Afboeking als gevolg van afstoting cumulatief ten gunste van winst-en-verliesrekening gebrachte negatieve goodwill</v>
      </c>
      <c r="V1337" s="37" t="str">
        <f t="shared" si="235"/>
        <v/>
      </c>
    </row>
    <row r="1338" spans="1:24" x14ac:dyDescent="0.25">
      <c r="A1338" s="54" t="s">
        <v>2819</v>
      </c>
      <c r="B1338" s="55">
        <v>705020.05</v>
      </c>
      <c r="C1338" s="54" t="s">
        <v>2820</v>
      </c>
      <c r="D1338" s="56" t="s">
        <v>10</v>
      </c>
      <c r="E1338" s="57">
        <v>5</v>
      </c>
      <c r="F1338" s="38" t="str">
        <f t="shared" si="230"/>
        <v>B</v>
      </c>
      <c r="G1338" s="38" t="str">
        <f t="shared" si="236"/>
        <v>Balans</v>
      </c>
      <c r="H1338" s="38" t="str">
        <f t="shared" si="231"/>
        <v>BVrz</v>
      </c>
      <c r="I1338" s="38" t="str">
        <f t="shared" si="237"/>
        <v>VOORZIENINGEN</v>
      </c>
      <c r="J1338" s="38" t="str">
        <f t="shared" si="232"/>
        <v>BVrzNeg</v>
      </c>
      <c r="K1338" s="38" t="str">
        <f t="shared" si="238"/>
        <v>Negatieve goodwill</v>
      </c>
      <c r="L1338" s="38" t="str">
        <f t="shared" si="233"/>
        <v>BVrzNegCtg</v>
      </c>
      <c r="M1338" s="38" t="str">
        <f t="shared" si="239"/>
        <v>Cumulatief ten gunste van winst-en-verliesrekening gebrachte negatieve goodwill</v>
      </c>
      <c r="N1338" s="38" t="str">
        <f t="shared" si="234"/>
        <v>BVrzNegCtgVtg</v>
      </c>
      <c r="O1338" s="38" t="str">
        <f t="shared" si="240"/>
        <v>Vrijval ten gunste van winst-en-verliesrekening cumulatief ten gunste van winst-en-verliesrekening gebrachte negatieve goodwill</v>
      </c>
      <c r="V1338" s="37" t="str">
        <f t="shared" si="235"/>
        <v/>
      </c>
    </row>
    <row r="1339" spans="1:24" ht="31.5" x14ac:dyDescent="0.25">
      <c r="A1339" s="54" t="s">
        <v>2821</v>
      </c>
      <c r="B1339" s="55">
        <v>705020.06</v>
      </c>
      <c r="C1339" s="54" t="s">
        <v>2822</v>
      </c>
      <c r="D1339" s="56" t="s">
        <v>10</v>
      </c>
      <c r="E1339" s="57">
        <v>5</v>
      </c>
      <c r="F1339" s="38" t="str">
        <f t="shared" si="230"/>
        <v>B</v>
      </c>
      <c r="G1339" s="38" t="str">
        <f t="shared" si="236"/>
        <v>Balans</v>
      </c>
      <c r="H1339" s="38" t="str">
        <f t="shared" si="231"/>
        <v>BVrz</v>
      </c>
      <c r="I1339" s="38" t="str">
        <f t="shared" si="237"/>
        <v>VOORZIENINGEN</v>
      </c>
      <c r="J1339" s="38" t="str">
        <f t="shared" si="232"/>
        <v>BVrzNeg</v>
      </c>
      <c r="K1339" s="38" t="str">
        <f t="shared" si="238"/>
        <v>Negatieve goodwill</v>
      </c>
      <c r="L1339" s="38" t="str">
        <f t="shared" si="233"/>
        <v>BVrzNegCtg</v>
      </c>
      <c r="M1339" s="38" t="str">
        <f t="shared" si="239"/>
        <v>Cumulatief ten gunste van winst-en-verliesrekening gebrachte negatieve goodwill</v>
      </c>
      <c r="N1339" s="38" t="str">
        <f t="shared" si="234"/>
        <v>BVrzNegCtgVwg</v>
      </c>
      <c r="O1339" s="38" t="str">
        <f t="shared" si="240"/>
        <v>Vrijval ten gunste van winst-en-verliesrekening, geen betrekking op toekomstige resultaten cumulatief ten gunste van winst-en-verliesrekening gebrachte negatieve goodwill</v>
      </c>
      <c r="V1339" s="37" t="str">
        <f t="shared" si="235"/>
        <v/>
      </c>
    </row>
    <row r="1340" spans="1:24" ht="16.5" thickBot="1" x14ac:dyDescent="0.3">
      <c r="A1340" s="54" t="s">
        <v>2823</v>
      </c>
      <c r="B1340" s="55">
        <v>705020.07</v>
      </c>
      <c r="C1340" s="54" t="s">
        <v>2824</v>
      </c>
      <c r="D1340" s="56" t="s">
        <v>24</v>
      </c>
      <c r="E1340" s="57">
        <v>5</v>
      </c>
      <c r="F1340" s="38" t="str">
        <f t="shared" si="230"/>
        <v>B</v>
      </c>
      <c r="G1340" s="38" t="str">
        <f t="shared" si="236"/>
        <v>Balans</v>
      </c>
      <c r="H1340" s="38" t="str">
        <f t="shared" si="231"/>
        <v>BVrz</v>
      </c>
      <c r="I1340" s="38" t="str">
        <f t="shared" si="237"/>
        <v>VOORZIENINGEN</v>
      </c>
      <c r="J1340" s="38" t="str">
        <f t="shared" si="232"/>
        <v>BVrzNeg</v>
      </c>
      <c r="K1340" s="38" t="str">
        <f t="shared" si="238"/>
        <v>Negatieve goodwill</v>
      </c>
      <c r="L1340" s="38" t="str">
        <f t="shared" si="233"/>
        <v>BVrzNegCtg</v>
      </c>
      <c r="M1340" s="38" t="str">
        <f t="shared" si="239"/>
        <v>Cumulatief ten gunste van winst-en-verliesrekening gebrachte negatieve goodwill</v>
      </c>
      <c r="N1340" s="38" t="str">
        <f t="shared" si="234"/>
        <v>BVrzNegCtgOvm</v>
      </c>
      <c r="O1340" s="38" t="str">
        <f t="shared" si="240"/>
        <v>Overige mutaties cumulatief ten gunste van winst-en-verliesrekening gebrachte negatieve goodwill</v>
      </c>
      <c r="V1340" s="37" t="str">
        <f t="shared" si="235"/>
        <v/>
      </c>
      <c r="W1340">
        <f>COUNTIF(V1159:V1340,1)</f>
        <v>7</v>
      </c>
    </row>
    <row r="1341" spans="1:24" ht="17.25" thickTop="1" thickBot="1" x14ac:dyDescent="0.3">
      <c r="A1341" s="35" t="s">
        <v>2825</v>
      </c>
      <c r="B1341" s="36">
        <v>800000</v>
      </c>
      <c r="C1341" s="40" t="s">
        <v>2826</v>
      </c>
      <c r="D1341" s="41" t="s">
        <v>24</v>
      </c>
      <c r="E1341" s="42">
        <v>2</v>
      </c>
      <c r="F1341" s="38" t="str">
        <f t="shared" si="230"/>
        <v>B</v>
      </c>
      <c r="G1341" s="38" t="str">
        <f t="shared" si="236"/>
        <v>Balans</v>
      </c>
      <c r="H1341" s="38" t="str">
        <f t="shared" si="231"/>
        <v>BLas</v>
      </c>
      <c r="I1341" s="38" t="str">
        <f t="shared" si="237"/>
        <v>LANGLOPENDE SCHULDEN</v>
      </c>
      <c r="J1341" s="38" t="str">
        <f t="shared" si="232"/>
        <v/>
      </c>
      <c r="K1341" s="38" t="str">
        <f t="shared" si="238"/>
        <v/>
      </c>
      <c r="L1341" s="38" t="str">
        <f t="shared" si="233"/>
        <v/>
      </c>
      <c r="M1341" s="38" t="str">
        <f t="shared" si="239"/>
        <v/>
      </c>
      <c r="N1341" s="38" t="str">
        <f t="shared" si="234"/>
        <v/>
      </c>
      <c r="O1341" s="38" t="str">
        <f t="shared" si="240"/>
        <v/>
      </c>
      <c r="V1341" s="37" t="str">
        <f t="shared" si="235"/>
        <v/>
      </c>
    </row>
    <row r="1342" spans="1:24" ht="16.5" thickTop="1" x14ac:dyDescent="0.25">
      <c r="A1342" s="43" t="s">
        <v>2827</v>
      </c>
      <c r="B1342" s="44" t="s">
        <v>2828</v>
      </c>
      <c r="C1342" s="43" t="s">
        <v>2829</v>
      </c>
      <c r="D1342" s="45" t="s">
        <v>24</v>
      </c>
      <c r="E1342" s="46">
        <v>3</v>
      </c>
      <c r="F1342" s="38" t="str">
        <f t="shared" si="230"/>
        <v>B</v>
      </c>
      <c r="G1342" s="38" t="str">
        <f t="shared" si="236"/>
        <v>Balans</v>
      </c>
      <c r="H1342" s="38" t="str">
        <f t="shared" si="231"/>
        <v>BLas</v>
      </c>
      <c r="I1342" s="38" t="str">
        <f t="shared" si="237"/>
        <v>LANGLOPENDE SCHULDEN</v>
      </c>
      <c r="J1342" s="38" t="str">
        <f t="shared" si="232"/>
        <v>BLasAcl</v>
      </c>
      <c r="K1342" s="38" t="str">
        <f t="shared" si="238"/>
        <v>Achtergestelde leningen</v>
      </c>
      <c r="L1342" s="38" t="str">
        <f t="shared" si="233"/>
        <v/>
      </c>
      <c r="M1342" s="38" t="str">
        <f t="shared" si="239"/>
        <v/>
      </c>
      <c r="N1342" s="38" t="str">
        <f t="shared" si="234"/>
        <v/>
      </c>
      <c r="O1342" s="38" t="str">
        <f t="shared" si="240"/>
        <v/>
      </c>
      <c r="S1342" s="48"/>
      <c r="V1342" s="37" t="str">
        <f t="shared" si="235"/>
        <v/>
      </c>
      <c r="X1342" s="1"/>
    </row>
    <row r="1343" spans="1:24" x14ac:dyDescent="0.25">
      <c r="A1343" s="49" t="s">
        <v>2830</v>
      </c>
      <c r="B1343" s="50" t="s">
        <v>2831</v>
      </c>
      <c r="C1343" s="49" t="s">
        <v>2832</v>
      </c>
      <c r="D1343" s="61" t="s">
        <v>24</v>
      </c>
      <c r="E1343" s="62">
        <v>4</v>
      </c>
      <c r="F1343" s="38" t="str">
        <f t="shared" si="230"/>
        <v>B</v>
      </c>
      <c r="G1343" s="38" t="str">
        <f t="shared" si="236"/>
        <v>Balans</v>
      </c>
      <c r="H1343" s="38" t="str">
        <f t="shared" si="231"/>
        <v>BLas</v>
      </c>
      <c r="I1343" s="38" t="str">
        <f t="shared" si="237"/>
        <v>LANGLOPENDE SCHULDEN</v>
      </c>
      <c r="J1343" s="38" t="str">
        <f t="shared" si="232"/>
        <v>BLasAcl</v>
      </c>
      <c r="K1343" s="38" t="str">
        <f t="shared" si="238"/>
        <v>Achtergestelde leningen</v>
      </c>
      <c r="L1343" s="38" t="str">
        <f t="shared" si="233"/>
        <v>BLasAclAll</v>
      </c>
      <c r="M1343" s="38" t="str">
        <f t="shared" si="239"/>
        <v>Achtergestelde leningen (langlopend)</v>
      </c>
      <c r="N1343" s="38" t="str">
        <f t="shared" si="234"/>
        <v/>
      </c>
      <c r="O1343" s="38" t="str">
        <f t="shared" si="240"/>
        <v/>
      </c>
      <c r="V1343" s="37" t="str">
        <f t="shared" si="235"/>
        <v/>
      </c>
      <c r="X1343" s="1"/>
    </row>
    <row r="1344" spans="1:24" x14ac:dyDescent="0.25">
      <c r="A1344" s="54" t="s">
        <v>2833</v>
      </c>
      <c r="B1344" s="55">
        <v>801010.01</v>
      </c>
      <c r="C1344" s="54" t="s">
        <v>2834</v>
      </c>
      <c r="D1344" s="56" t="s">
        <v>24</v>
      </c>
      <c r="E1344" s="57">
        <v>5</v>
      </c>
      <c r="F1344" s="38" t="str">
        <f t="shared" si="230"/>
        <v>B</v>
      </c>
      <c r="G1344" s="38" t="str">
        <f t="shared" si="236"/>
        <v>Balans</v>
      </c>
      <c r="H1344" s="38" t="str">
        <f t="shared" si="231"/>
        <v>BLas</v>
      </c>
      <c r="I1344" s="38" t="str">
        <f t="shared" si="237"/>
        <v>LANGLOPENDE SCHULDEN</v>
      </c>
      <c r="J1344" s="38" t="str">
        <f t="shared" si="232"/>
        <v>BLasAcl</v>
      </c>
      <c r="K1344" s="38" t="str">
        <f t="shared" si="238"/>
        <v>Achtergestelde leningen</v>
      </c>
      <c r="L1344" s="38" t="str">
        <f t="shared" si="233"/>
        <v>BLasAclAll</v>
      </c>
      <c r="M1344" s="38" t="str">
        <f t="shared" si="239"/>
        <v>Achtergestelde leningen (langlopend)</v>
      </c>
      <c r="N1344" s="38" t="str">
        <f t="shared" si="234"/>
        <v>BLasAclAllBeg</v>
      </c>
      <c r="O1344" s="38" t="str">
        <f t="shared" si="240"/>
        <v>Beginbalans achtergestelde leningen (langlopend)</v>
      </c>
      <c r="V1344" s="37" t="str">
        <f t="shared" si="235"/>
        <v/>
      </c>
    </row>
    <row r="1345" spans="1:22" x14ac:dyDescent="0.25">
      <c r="A1345" s="73" t="s">
        <v>2835</v>
      </c>
      <c r="B1345" s="55">
        <v>801010.02</v>
      </c>
      <c r="C1345" s="73" t="s">
        <v>2836</v>
      </c>
      <c r="D1345" s="74" t="s">
        <v>24</v>
      </c>
      <c r="E1345" s="57">
        <v>5</v>
      </c>
      <c r="F1345" s="38" t="str">
        <f t="shared" si="230"/>
        <v>B</v>
      </c>
      <c r="G1345" s="38" t="str">
        <f t="shared" si="236"/>
        <v>Balans</v>
      </c>
      <c r="H1345" s="38" t="str">
        <f t="shared" si="231"/>
        <v>BLas</v>
      </c>
      <c r="I1345" s="38" t="str">
        <f t="shared" si="237"/>
        <v>LANGLOPENDE SCHULDEN</v>
      </c>
      <c r="J1345" s="38" t="str">
        <f t="shared" si="232"/>
        <v>BLasAcl</v>
      </c>
      <c r="K1345" s="38" t="str">
        <f t="shared" si="238"/>
        <v>Achtergestelde leningen</v>
      </c>
      <c r="L1345" s="38" t="str">
        <f t="shared" si="233"/>
        <v>BLasAclAll</v>
      </c>
      <c r="M1345" s="38" t="str">
        <f t="shared" si="239"/>
        <v>Achtergestelde leningen (langlopend)</v>
      </c>
      <c r="N1345" s="38" t="str">
        <f t="shared" si="234"/>
        <v>BLasAclAllHoo</v>
      </c>
      <c r="O1345" s="38" t="str">
        <f t="shared" si="240"/>
        <v>Hoofdsom achtergestelde leningen (langlopend)</v>
      </c>
      <c r="V1345" s="37" t="str">
        <f t="shared" si="235"/>
        <v/>
      </c>
    </row>
    <row r="1346" spans="1:22" x14ac:dyDescent="0.25">
      <c r="A1346" s="73" t="s">
        <v>2837</v>
      </c>
      <c r="B1346" s="55">
        <v>801010.03</v>
      </c>
      <c r="C1346" s="73" t="s">
        <v>2838</v>
      </c>
      <c r="D1346" s="74" t="s">
        <v>24</v>
      </c>
      <c r="E1346" s="57">
        <v>5</v>
      </c>
      <c r="F1346" s="38" t="str">
        <f t="shared" si="230"/>
        <v>B</v>
      </c>
      <c r="G1346" s="38" t="str">
        <f t="shared" si="236"/>
        <v>Balans</v>
      </c>
      <c r="H1346" s="38" t="str">
        <f t="shared" si="231"/>
        <v>BLas</v>
      </c>
      <c r="I1346" s="38" t="str">
        <f t="shared" si="237"/>
        <v>LANGLOPENDE SCHULDEN</v>
      </c>
      <c r="J1346" s="38" t="str">
        <f t="shared" si="232"/>
        <v>BLasAcl</v>
      </c>
      <c r="K1346" s="38" t="str">
        <f t="shared" si="238"/>
        <v>Achtergestelde leningen</v>
      </c>
      <c r="L1346" s="38" t="str">
        <f t="shared" si="233"/>
        <v>BLasAclAll</v>
      </c>
      <c r="M1346" s="38" t="str">
        <f t="shared" si="239"/>
        <v>Achtergestelde leningen (langlopend)</v>
      </c>
      <c r="N1346" s="38" t="str">
        <f t="shared" si="234"/>
        <v>BLasAclAllToe</v>
      </c>
      <c r="O1346" s="38" t="str">
        <f t="shared" si="240"/>
        <v>Toename achtergestelde leningen (langlopend)</v>
      </c>
      <c r="V1346" s="37" t="str">
        <f t="shared" si="235"/>
        <v/>
      </c>
    </row>
    <row r="1347" spans="1:22" x14ac:dyDescent="0.25">
      <c r="A1347" s="73" t="s">
        <v>2839</v>
      </c>
      <c r="B1347" s="55">
        <v>801010.04</v>
      </c>
      <c r="C1347" s="73" t="s">
        <v>2840</v>
      </c>
      <c r="D1347" s="74" t="s">
        <v>10</v>
      </c>
      <c r="E1347" s="57">
        <v>5</v>
      </c>
      <c r="F1347" s="38" t="str">
        <f t="shared" si="230"/>
        <v>B</v>
      </c>
      <c r="G1347" s="38" t="str">
        <f t="shared" si="236"/>
        <v>Balans</v>
      </c>
      <c r="H1347" s="38" t="str">
        <f t="shared" si="231"/>
        <v>BLas</v>
      </c>
      <c r="I1347" s="38" t="str">
        <f t="shared" si="237"/>
        <v>LANGLOPENDE SCHULDEN</v>
      </c>
      <c r="J1347" s="38" t="str">
        <f t="shared" si="232"/>
        <v>BLasAcl</v>
      </c>
      <c r="K1347" s="38" t="str">
        <f t="shared" si="238"/>
        <v>Achtergestelde leningen</v>
      </c>
      <c r="L1347" s="38" t="str">
        <f t="shared" si="233"/>
        <v>BLasAclAll</v>
      </c>
      <c r="M1347" s="38" t="str">
        <f t="shared" si="239"/>
        <v>Achtergestelde leningen (langlopend)</v>
      </c>
      <c r="N1347" s="38" t="str">
        <f t="shared" si="234"/>
        <v>BLasAclAllAfl</v>
      </c>
      <c r="O1347" s="38" t="str">
        <f t="shared" si="240"/>
        <v>Aflossingen achtergestelde leningen (langlopend)</v>
      </c>
      <c r="V1347" s="37" t="str">
        <f t="shared" si="235"/>
        <v/>
      </c>
    </row>
    <row r="1348" spans="1:22" x14ac:dyDescent="0.25">
      <c r="A1348" s="73" t="s">
        <v>2841</v>
      </c>
      <c r="B1348" s="55">
        <v>801010.05</v>
      </c>
      <c r="C1348" s="73" t="s">
        <v>2842</v>
      </c>
      <c r="D1348" s="74" t="s">
        <v>24</v>
      </c>
      <c r="E1348" s="57">
        <v>5</v>
      </c>
      <c r="F1348" s="38" t="str">
        <f t="shared" si="230"/>
        <v>B</v>
      </c>
      <c r="G1348" s="38" t="str">
        <f t="shared" si="236"/>
        <v>Balans</v>
      </c>
      <c r="H1348" s="38" t="str">
        <f t="shared" si="231"/>
        <v>BLas</v>
      </c>
      <c r="I1348" s="38" t="str">
        <f t="shared" si="237"/>
        <v>LANGLOPENDE SCHULDEN</v>
      </c>
      <c r="J1348" s="38" t="str">
        <f t="shared" si="232"/>
        <v>BLasAcl</v>
      </c>
      <c r="K1348" s="38" t="str">
        <f t="shared" si="238"/>
        <v>Achtergestelde leningen</v>
      </c>
      <c r="L1348" s="38" t="str">
        <f t="shared" si="233"/>
        <v>BLasAclAll</v>
      </c>
      <c r="M1348" s="38" t="str">
        <f t="shared" si="239"/>
        <v>Achtergestelde leningen (langlopend)</v>
      </c>
      <c r="N1348" s="38" t="str">
        <f t="shared" si="234"/>
        <v>BLasAclAllAvp</v>
      </c>
      <c r="O1348" s="38" t="str">
        <f t="shared" si="240"/>
        <v>Aflossingsverplichtingen achtergestelde leningen (langlopend)</v>
      </c>
      <c r="V1348" s="37" t="str">
        <f t="shared" si="235"/>
        <v/>
      </c>
    </row>
    <row r="1349" spans="1:22" x14ac:dyDescent="0.25">
      <c r="A1349" s="73" t="s">
        <v>2843</v>
      </c>
      <c r="B1349" s="55">
        <v>801010.06</v>
      </c>
      <c r="C1349" s="75" t="s">
        <v>2844</v>
      </c>
      <c r="D1349" s="76" t="s">
        <v>24</v>
      </c>
      <c r="E1349" s="60">
        <v>5</v>
      </c>
      <c r="F1349" s="38" t="str">
        <f t="shared" si="230"/>
        <v>B</v>
      </c>
      <c r="G1349" s="38" t="str">
        <f t="shared" si="236"/>
        <v>Balans</v>
      </c>
      <c r="H1349" s="38" t="str">
        <f t="shared" si="231"/>
        <v>BLas</v>
      </c>
      <c r="I1349" s="38" t="str">
        <f t="shared" si="237"/>
        <v>LANGLOPENDE SCHULDEN</v>
      </c>
      <c r="J1349" s="38" t="str">
        <f t="shared" si="232"/>
        <v>BLasAcl</v>
      </c>
      <c r="K1349" s="38" t="str">
        <f t="shared" si="238"/>
        <v>Achtergestelde leningen</v>
      </c>
      <c r="L1349" s="38" t="str">
        <f t="shared" si="233"/>
        <v>BLasAclAll</v>
      </c>
      <c r="M1349" s="38" t="str">
        <f t="shared" si="239"/>
        <v>Achtergestelde leningen (langlopend)</v>
      </c>
      <c r="N1349" s="38" t="str">
        <f t="shared" si="234"/>
        <v>BLasAclAllOmv</v>
      </c>
      <c r="O1349" s="38" t="str">
        <f t="shared" si="240"/>
        <v>Omrekeningsverschillen achtergestelde leningen (langlopend)</v>
      </c>
      <c r="V1349" s="37" t="str">
        <f t="shared" si="235"/>
        <v/>
      </c>
    </row>
    <row r="1350" spans="1:22" x14ac:dyDescent="0.25">
      <c r="A1350" s="54" t="s">
        <v>2845</v>
      </c>
      <c r="B1350" s="55">
        <v>801010.07</v>
      </c>
      <c r="C1350" s="54" t="s">
        <v>2846</v>
      </c>
      <c r="D1350" s="56" t="s">
        <v>24</v>
      </c>
      <c r="E1350" s="57">
        <v>5</v>
      </c>
      <c r="F1350" s="38" t="str">
        <f t="shared" si="230"/>
        <v>B</v>
      </c>
      <c r="G1350" s="38" t="str">
        <f t="shared" si="236"/>
        <v>Balans</v>
      </c>
      <c r="H1350" s="38" t="str">
        <f t="shared" si="231"/>
        <v>BLas</v>
      </c>
      <c r="I1350" s="38" t="str">
        <f t="shared" si="237"/>
        <v>LANGLOPENDE SCHULDEN</v>
      </c>
      <c r="J1350" s="38" t="str">
        <f t="shared" si="232"/>
        <v>BLasAcl</v>
      </c>
      <c r="K1350" s="38" t="str">
        <f t="shared" si="238"/>
        <v>Achtergestelde leningen</v>
      </c>
      <c r="L1350" s="38" t="str">
        <f t="shared" si="233"/>
        <v>BLasAclAll</v>
      </c>
      <c r="M1350" s="38" t="str">
        <f t="shared" si="239"/>
        <v>Achtergestelde leningen (langlopend)</v>
      </c>
      <c r="N1350" s="38" t="str">
        <f t="shared" si="234"/>
        <v>BLasAclAllOvm</v>
      </c>
      <c r="O1350" s="38" t="str">
        <f t="shared" si="240"/>
        <v>Overige mutaties achtergestelde leningen (langlopend)</v>
      </c>
      <c r="S1350" s="48"/>
      <c r="V1350" s="37" t="str">
        <f t="shared" si="235"/>
        <v/>
      </c>
    </row>
    <row r="1351" spans="1:22" x14ac:dyDescent="0.25">
      <c r="A1351" s="43" t="s">
        <v>2847</v>
      </c>
      <c r="B1351" s="44" t="s">
        <v>2848</v>
      </c>
      <c r="C1351" s="43" t="s">
        <v>2849</v>
      </c>
      <c r="D1351" s="45" t="s">
        <v>24</v>
      </c>
      <c r="E1351" s="46">
        <v>3</v>
      </c>
      <c r="F1351" s="38" t="str">
        <f t="shared" si="230"/>
        <v>B</v>
      </c>
      <c r="G1351" s="38" t="str">
        <f t="shared" si="236"/>
        <v>Balans</v>
      </c>
      <c r="H1351" s="38" t="str">
        <f t="shared" si="231"/>
        <v>BLas</v>
      </c>
      <c r="I1351" s="38" t="str">
        <f t="shared" si="237"/>
        <v>LANGLOPENDE SCHULDEN</v>
      </c>
      <c r="J1351" s="38" t="str">
        <f t="shared" si="232"/>
        <v>BLasCol</v>
      </c>
      <c r="K1351" s="38" t="str">
        <f t="shared" si="238"/>
        <v>Converteerbare leningen</v>
      </c>
      <c r="L1351" s="38" t="str">
        <f t="shared" si="233"/>
        <v/>
      </c>
      <c r="M1351" s="38" t="str">
        <f t="shared" si="239"/>
        <v/>
      </c>
      <c r="N1351" s="38" t="str">
        <f t="shared" si="234"/>
        <v/>
      </c>
      <c r="O1351" s="38" t="str">
        <f t="shared" si="240"/>
        <v/>
      </c>
      <c r="V1351" s="37" t="str">
        <f t="shared" si="235"/>
        <v/>
      </c>
    </row>
    <row r="1352" spans="1:22" x14ac:dyDescent="0.25">
      <c r="A1352" s="49" t="s">
        <v>2850</v>
      </c>
      <c r="B1352" s="50" t="s">
        <v>2851</v>
      </c>
      <c r="C1352" s="49" t="s">
        <v>2852</v>
      </c>
      <c r="D1352" s="61" t="s">
        <v>24</v>
      </c>
      <c r="E1352" s="62">
        <v>4</v>
      </c>
      <c r="F1352" s="38" t="str">
        <f t="shared" ref="F1352:F1415" si="241">IF(LEN(A1352)&gt;=1,LEFT(A1352,1),"")</f>
        <v>B</v>
      </c>
      <c r="G1352" s="38" t="str">
        <f t="shared" si="236"/>
        <v>Balans</v>
      </c>
      <c r="H1352" s="38" t="str">
        <f t="shared" si="231"/>
        <v>BLas</v>
      </c>
      <c r="I1352" s="38" t="str">
        <f t="shared" si="237"/>
        <v>LANGLOPENDE SCHULDEN</v>
      </c>
      <c r="J1352" s="38" t="str">
        <f t="shared" si="232"/>
        <v>BLasCol</v>
      </c>
      <c r="K1352" s="38" t="str">
        <f t="shared" si="238"/>
        <v>Converteerbare leningen</v>
      </c>
      <c r="L1352" s="38" t="str">
        <f t="shared" si="233"/>
        <v>BLasColCll</v>
      </c>
      <c r="M1352" s="38" t="str">
        <f t="shared" si="239"/>
        <v>Converteerbare leningen (langlopend)</v>
      </c>
      <c r="N1352" s="38" t="str">
        <f t="shared" si="234"/>
        <v/>
      </c>
      <c r="O1352" s="38" t="str">
        <f t="shared" si="240"/>
        <v/>
      </c>
      <c r="V1352" s="37" t="str">
        <f t="shared" si="235"/>
        <v/>
      </c>
    </row>
    <row r="1353" spans="1:22" x14ac:dyDescent="0.25">
      <c r="A1353" s="54" t="s">
        <v>2853</v>
      </c>
      <c r="B1353" s="55">
        <v>802010.01</v>
      </c>
      <c r="C1353" s="54" t="s">
        <v>2854</v>
      </c>
      <c r="D1353" s="56" t="s">
        <v>24</v>
      </c>
      <c r="E1353" s="57">
        <v>5</v>
      </c>
      <c r="F1353" s="38" t="str">
        <f t="shared" si="241"/>
        <v>B</v>
      </c>
      <c r="G1353" s="38" t="str">
        <f t="shared" si="236"/>
        <v>Balans</v>
      </c>
      <c r="H1353" s="38" t="str">
        <f t="shared" si="231"/>
        <v>BLas</v>
      </c>
      <c r="I1353" s="38" t="str">
        <f t="shared" si="237"/>
        <v>LANGLOPENDE SCHULDEN</v>
      </c>
      <c r="J1353" s="38" t="str">
        <f t="shared" si="232"/>
        <v>BLasCol</v>
      </c>
      <c r="K1353" s="38" t="str">
        <f t="shared" si="238"/>
        <v>Converteerbare leningen</v>
      </c>
      <c r="L1353" s="38" t="str">
        <f t="shared" si="233"/>
        <v>BLasColCll</v>
      </c>
      <c r="M1353" s="38" t="str">
        <f t="shared" si="239"/>
        <v>Converteerbare leningen (langlopend)</v>
      </c>
      <c r="N1353" s="38" t="str">
        <f t="shared" si="234"/>
        <v>BLasColCllBeg</v>
      </c>
      <c r="O1353" s="38" t="str">
        <f t="shared" si="240"/>
        <v>Beginbalans converteerbare leningen (langlopend)</v>
      </c>
      <c r="V1353" s="37" t="str">
        <f t="shared" si="235"/>
        <v/>
      </c>
    </row>
    <row r="1354" spans="1:22" x14ac:dyDescent="0.25">
      <c r="A1354" s="73" t="s">
        <v>2855</v>
      </c>
      <c r="B1354" s="55">
        <v>802010.02</v>
      </c>
      <c r="C1354" s="73" t="s">
        <v>2856</v>
      </c>
      <c r="D1354" s="74" t="s">
        <v>24</v>
      </c>
      <c r="E1354" s="57">
        <v>5</v>
      </c>
      <c r="F1354" s="38" t="str">
        <f t="shared" si="241"/>
        <v>B</v>
      </c>
      <c r="G1354" s="38" t="str">
        <f t="shared" si="236"/>
        <v>Balans</v>
      </c>
      <c r="H1354" s="38" t="str">
        <f t="shared" si="231"/>
        <v>BLas</v>
      </c>
      <c r="I1354" s="38" t="str">
        <f t="shared" si="237"/>
        <v>LANGLOPENDE SCHULDEN</v>
      </c>
      <c r="J1354" s="38" t="str">
        <f t="shared" si="232"/>
        <v>BLasCol</v>
      </c>
      <c r="K1354" s="38" t="str">
        <f t="shared" si="238"/>
        <v>Converteerbare leningen</v>
      </c>
      <c r="L1354" s="38" t="str">
        <f t="shared" si="233"/>
        <v>BLasColCll</v>
      </c>
      <c r="M1354" s="38" t="str">
        <f t="shared" si="239"/>
        <v>Converteerbare leningen (langlopend)</v>
      </c>
      <c r="N1354" s="38" t="str">
        <f t="shared" si="234"/>
        <v>BLasColCllHoo</v>
      </c>
      <c r="O1354" s="38" t="str">
        <f t="shared" si="240"/>
        <v>Hoofdsom converteerbare leningen (langlopend)</v>
      </c>
      <c r="V1354" s="37" t="str">
        <f t="shared" si="235"/>
        <v/>
      </c>
    </row>
    <row r="1355" spans="1:22" x14ac:dyDescent="0.25">
      <c r="A1355" s="73" t="s">
        <v>2857</v>
      </c>
      <c r="B1355" s="55">
        <v>802010.03</v>
      </c>
      <c r="C1355" s="73" t="s">
        <v>2858</v>
      </c>
      <c r="D1355" s="74" t="s">
        <v>24</v>
      </c>
      <c r="E1355" s="57">
        <v>5</v>
      </c>
      <c r="F1355" s="38" t="str">
        <f t="shared" si="241"/>
        <v>B</v>
      </c>
      <c r="G1355" s="38" t="str">
        <f t="shared" si="236"/>
        <v>Balans</v>
      </c>
      <c r="H1355" s="38" t="str">
        <f t="shared" si="231"/>
        <v>BLas</v>
      </c>
      <c r="I1355" s="38" t="str">
        <f t="shared" si="237"/>
        <v>LANGLOPENDE SCHULDEN</v>
      </c>
      <c r="J1355" s="38" t="str">
        <f t="shared" si="232"/>
        <v>BLasCol</v>
      </c>
      <c r="K1355" s="38" t="str">
        <f t="shared" si="238"/>
        <v>Converteerbare leningen</v>
      </c>
      <c r="L1355" s="38" t="str">
        <f t="shared" si="233"/>
        <v>BLasColCll</v>
      </c>
      <c r="M1355" s="38" t="str">
        <f t="shared" si="239"/>
        <v>Converteerbare leningen (langlopend)</v>
      </c>
      <c r="N1355" s="38" t="str">
        <f t="shared" si="234"/>
        <v>BLasColCllToe</v>
      </c>
      <c r="O1355" s="38" t="str">
        <f t="shared" si="240"/>
        <v>Toename converteerbare leningen (langlopend)</v>
      </c>
      <c r="V1355" s="37" t="str">
        <f t="shared" si="235"/>
        <v/>
      </c>
    </row>
    <row r="1356" spans="1:22" x14ac:dyDescent="0.25">
      <c r="A1356" s="73" t="s">
        <v>2859</v>
      </c>
      <c r="B1356" s="55">
        <v>802010.04</v>
      </c>
      <c r="C1356" s="73" t="s">
        <v>2860</v>
      </c>
      <c r="D1356" s="74" t="s">
        <v>10</v>
      </c>
      <c r="E1356" s="57">
        <v>5</v>
      </c>
      <c r="F1356" s="38" t="str">
        <f t="shared" si="241"/>
        <v>B</v>
      </c>
      <c r="G1356" s="38" t="str">
        <f t="shared" si="236"/>
        <v>Balans</v>
      </c>
      <c r="H1356" s="38" t="str">
        <f t="shared" si="231"/>
        <v>BLas</v>
      </c>
      <c r="I1356" s="38" t="str">
        <f t="shared" si="237"/>
        <v>LANGLOPENDE SCHULDEN</v>
      </c>
      <c r="J1356" s="38" t="str">
        <f t="shared" si="232"/>
        <v>BLasCol</v>
      </c>
      <c r="K1356" s="38" t="str">
        <f t="shared" si="238"/>
        <v>Converteerbare leningen</v>
      </c>
      <c r="L1356" s="38" t="str">
        <f t="shared" si="233"/>
        <v>BLasColCll</v>
      </c>
      <c r="M1356" s="38" t="str">
        <f t="shared" si="239"/>
        <v>Converteerbare leningen (langlopend)</v>
      </c>
      <c r="N1356" s="38" t="str">
        <f t="shared" si="234"/>
        <v>BLasColCllAfl</v>
      </c>
      <c r="O1356" s="38" t="str">
        <f t="shared" si="240"/>
        <v>Aflossingen converteerbare leningen (langlopend)</v>
      </c>
      <c r="V1356" s="37" t="str">
        <f t="shared" si="235"/>
        <v/>
      </c>
    </row>
    <row r="1357" spans="1:22" x14ac:dyDescent="0.25">
      <c r="A1357" s="73" t="s">
        <v>2861</v>
      </c>
      <c r="B1357" s="55">
        <v>802010.05</v>
      </c>
      <c r="C1357" s="73" t="s">
        <v>2862</v>
      </c>
      <c r="D1357" s="74" t="s">
        <v>24</v>
      </c>
      <c r="E1357" s="57">
        <v>5</v>
      </c>
      <c r="F1357" s="38" t="str">
        <f t="shared" si="241"/>
        <v>B</v>
      </c>
      <c r="G1357" s="38" t="str">
        <f t="shared" si="236"/>
        <v>Balans</v>
      </c>
      <c r="H1357" s="38" t="str">
        <f t="shared" si="231"/>
        <v>BLas</v>
      </c>
      <c r="I1357" s="38" t="str">
        <f t="shared" si="237"/>
        <v>LANGLOPENDE SCHULDEN</v>
      </c>
      <c r="J1357" s="38" t="str">
        <f t="shared" si="232"/>
        <v>BLasCol</v>
      </c>
      <c r="K1357" s="38" t="str">
        <f t="shared" si="238"/>
        <v>Converteerbare leningen</v>
      </c>
      <c r="L1357" s="38" t="str">
        <f t="shared" si="233"/>
        <v>BLasColCll</v>
      </c>
      <c r="M1357" s="38" t="str">
        <f t="shared" si="239"/>
        <v>Converteerbare leningen (langlopend)</v>
      </c>
      <c r="N1357" s="38" t="str">
        <f t="shared" si="234"/>
        <v>BLasColCllAvp</v>
      </c>
      <c r="O1357" s="38" t="str">
        <f t="shared" si="240"/>
        <v>Aflossingsverplichtingen converteerbare leningen (langlopend)</v>
      </c>
      <c r="V1357" s="37" t="str">
        <f t="shared" si="235"/>
        <v/>
      </c>
    </row>
    <row r="1358" spans="1:22" x14ac:dyDescent="0.25">
      <c r="A1358" s="73" t="s">
        <v>2863</v>
      </c>
      <c r="B1358" s="55">
        <v>802010.06</v>
      </c>
      <c r="C1358" s="73" t="s">
        <v>2864</v>
      </c>
      <c r="D1358" s="74" t="s">
        <v>24</v>
      </c>
      <c r="E1358" s="57">
        <v>5</v>
      </c>
      <c r="F1358" s="38" t="str">
        <f t="shared" si="241"/>
        <v>B</v>
      </c>
      <c r="G1358" s="38" t="str">
        <f t="shared" si="236"/>
        <v>Balans</v>
      </c>
      <c r="H1358" s="38" t="str">
        <f t="shared" ref="H1358:H1421" si="242">IF(LEN(A1358)&gt;=4,LEFT(A1358,4),"")</f>
        <v>BLas</v>
      </c>
      <c r="I1358" s="38" t="str">
        <f t="shared" si="237"/>
        <v>LANGLOPENDE SCHULDEN</v>
      </c>
      <c r="J1358" s="38" t="str">
        <f t="shared" ref="J1358:J1421" si="243">IF(LEN(A1358)&gt;=7,LEFT(A1358,7),"")</f>
        <v>BLasCol</v>
      </c>
      <c r="K1358" s="38" t="str">
        <f t="shared" si="238"/>
        <v>Converteerbare leningen</v>
      </c>
      <c r="L1358" s="38" t="str">
        <f t="shared" ref="L1358:L1421" si="244">IF(LEN(A1358)&gt;=10,LEFT(A1358,10),"")</f>
        <v>BLasColCll</v>
      </c>
      <c r="M1358" s="38" t="str">
        <f t="shared" si="239"/>
        <v>Converteerbare leningen (langlopend)</v>
      </c>
      <c r="N1358" s="38" t="str">
        <f t="shared" ref="N1358:N1421" si="245">IF(LEN(A1358)&gt;=13,LEFT(A1358,13),"")</f>
        <v>BLasColCllOmv</v>
      </c>
      <c r="O1358" s="38" t="str">
        <f t="shared" si="240"/>
        <v>Omrekeningsverschillen converteerbare leningen (langlopend)</v>
      </c>
      <c r="V1358" s="37" t="str">
        <f t="shared" si="235"/>
        <v/>
      </c>
    </row>
    <row r="1359" spans="1:22" x14ac:dyDescent="0.25">
      <c r="A1359" s="54" t="s">
        <v>2865</v>
      </c>
      <c r="B1359" s="55">
        <v>802010.07</v>
      </c>
      <c r="C1359" s="54" t="s">
        <v>2866</v>
      </c>
      <c r="D1359" s="56" t="s">
        <v>24</v>
      </c>
      <c r="E1359" s="57">
        <v>5</v>
      </c>
      <c r="F1359" s="38" t="str">
        <f t="shared" si="241"/>
        <v>B</v>
      </c>
      <c r="G1359" s="38" t="str">
        <f t="shared" si="236"/>
        <v>Balans</v>
      </c>
      <c r="H1359" s="38" t="str">
        <f t="shared" si="242"/>
        <v>BLas</v>
      </c>
      <c r="I1359" s="38" t="str">
        <f t="shared" si="237"/>
        <v>LANGLOPENDE SCHULDEN</v>
      </c>
      <c r="J1359" s="38" t="str">
        <f t="shared" si="243"/>
        <v>BLasCol</v>
      </c>
      <c r="K1359" s="38" t="str">
        <f t="shared" si="238"/>
        <v>Converteerbare leningen</v>
      </c>
      <c r="L1359" s="38" t="str">
        <f t="shared" si="244"/>
        <v>BLasColCll</v>
      </c>
      <c r="M1359" s="38" t="str">
        <f t="shared" si="239"/>
        <v>Converteerbare leningen (langlopend)</v>
      </c>
      <c r="N1359" s="38" t="str">
        <f t="shared" si="245"/>
        <v>BLasColCllOvm</v>
      </c>
      <c r="O1359" s="38" t="str">
        <f t="shared" si="240"/>
        <v>Overige mutaties converteerbare leningen (langlopend)</v>
      </c>
      <c r="V1359" s="37" t="str">
        <f t="shared" si="235"/>
        <v/>
      </c>
    </row>
    <row r="1360" spans="1:22" x14ac:dyDescent="0.25">
      <c r="A1360" s="43" t="s">
        <v>2867</v>
      </c>
      <c r="B1360" s="44" t="s">
        <v>2868</v>
      </c>
      <c r="C1360" s="43" t="s">
        <v>2869</v>
      </c>
      <c r="D1360" s="45" t="s">
        <v>24</v>
      </c>
      <c r="E1360" s="46">
        <v>3</v>
      </c>
      <c r="F1360" s="38" t="str">
        <f t="shared" si="241"/>
        <v>B</v>
      </c>
      <c r="G1360" s="38" t="str">
        <f t="shared" si="236"/>
        <v>Balans</v>
      </c>
      <c r="H1360" s="38" t="str">
        <f t="shared" si="242"/>
        <v>BLas</v>
      </c>
      <c r="I1360" s="38" t="str">
        <f t="shared" si="237"/>
        <v>LANGLOPENDE SCHULDEN</v>
      </c>
      <c r="J1360" s="38" t="str">
        <f t="shared" si="243"/>
        <v>BLasAoe</v>
      </c>
      <c r="K1360" s="38" t="str">
        <f t="shared" si="238"/>
        <v>Andere obligaties en onderhandse leningen</v>
      </c>
      <c r="L1360" s="38" t="str">
        <f t="shared" si="244"/>
        <v/>
      </c>
      <c r="M1360" s="38" t="str">
        <f t="shared" si="239"/>
        <v/>
      </c>
      <c r="N1360" s="38" t="str">
        <f t="shared" si="245"/>
        <v/>
      </c>
      <c r="O1360" s="38" t="str">
        <f t="shared" si="240"/>
        <v/>
      </c>
      <c r="V1360" s="37" t="str">
        <f t="shared" si="235"/>
        <v/>
      </c>
    </row>
    <row r="1361" spans="1:24" x14ac:dyDescent="0.25">
      <c r="A1361" s="49" t="s">
        <v>2870</v>
      </c>
      <c r="B1361" s="50" t="s">
        <v>2871</v>
      </c>
      <c r="C1361" s="49" t="s">
        <v>2872</v>
      </c>
      <c r="D1361" s="61" t="s">
        <v>24</v>
      </c>
      <c r="E1361" s="62">
        <v>4</v>
      </c>
      <c r="F1361" s="38" t="str">
        <f t="shared" si="241"/>
        <v>B</v>
      </c>
      <c r="G1361" s="38" t="str">
        <f t="shared" si="236"/>
        <v>Balans</v>
      </c>
      <c r="H1361" s="38" t="str">
        <f t="shared" si="242"/>
        <v>BLas</v>
      </c>
      <c r="I1361" s="38" t="str">
        <f t="shared" si="237"/>
        <v>LANGLOPENDE SCHULDEN</v>
      </c>
      <c r="J1361" s="38" t="str">
        <f t="shared" si="243"/>
        <v>BLasAoe</v>
      </c>
      <c r="K1361" s="38" t="str">
        <f t="shared" si="238"/>
        <v>Andere obligaties en onderhandse leningen</v>
      </c>
      <c r="L1361" s="38" t="str">
        <f t="shared" si="244"/>
        <v>BLasAoeAol</v>
      </c>
      <c r="M1361" s="38" t="str">
        <f t="shared" si="239"/>
        <v>Andere obligaties en onderhandse leningen (langlopend)</v>
      </c>
      <c r="N1361" s="38" t="str">
        <f t="shared" si="245"/>
        <v/>
      </c>
      <c r="O1361" s="38" t="str">
        <f t="shared" si="240"/>
        <v/>
      </c>
      <c r="V1361" s="37" t="str">
        <f t="shared" ref="V1361:V1424" si="246">IF(COUNTIF(R:R,R1361)=0,"",COUNTIF(R:R,R1361))</f>
        <v/>
      </c>
    </row>
    <row r="1362" spans="1:24" x14ac:dyDescent="0.25">
      <c r="A1362" s="54" t="s">
        <v>2873</v>
      </c>
      <c r="B1362" s="55">
        <v>803010.01</v>
      </c>
      <c r="C1362" s="54" t="s">
        <v>2874</v>
      </c>
      <c r="D1362" s="56" t="s">
        <v>24</v>
      </c>
      <c r="E1362" s="57">
        <v>5</v>
      </c>
      <c r="F1362" s="38" t="str">
        <f t="shared" si="241"/>
        <v>B</v>
      </c>
      <c r="G1362" s="38" t="str">
        <f t="shared" si="236"/>
        <v>Balans</v>
      </c>
      <c r="H1362" s="38" t="str">
        <f t="shared" si="242"/>
        <v>BLas</v>
      </c>
      <c r="I1362" s="38" t="str">
        <f t="shared" si="237"/>
        <v>LANGLOPENDE SCHULDEN</v>
      </c>
      <c r="J1362" s="38" t="str">
        <f t="shared" si="243"/>
        <v>BLasAoe</v>
      </c>
      <c r="K1362" s="38" t="str">
        <f t="shared" si="238"/>
        <v>Andere obligaties en onderhandse leningen</v>
      </c>
      <c r="L1362" s="38" t="str">
        <f t="shared" si="244"/>
        <v>BLasAoeAol</v>
      </c>
      <c r="M1362" s="38" t="str">
        <f t="shared" si="239"/>
        <v>Andere obligaties en onderhandse leningen (langlopend)</v>
      </c>
      <c r="N1362" s="38" t="str">
        <f t="shared" si="245"/>
        <v>BLasAoeAolBeg</v>
      </c>
      <c r="O1362" s="38" t="str">
        <f t="shared" si="240"/>
        <v>Beginbalans andere obligaties en onderhandse leningen (langlopend)</v>
      </c>
      <c r="R1362" s="63"/>
      <c r="S1362" s="64"/>
      <c r="T1362" s="65"/>
      <c r="U1362" s="70"/>
      <c r="V1362" s="37" t="str">
        <f t="shared" si="246"/>
        <v/>
      </c>
    </row>
    <row r="1363" spans="1:24" x14ac:dyDescent="0.25">
      <c r="A1363" s="73" t="s">
        <v>2875</v>
      </c>
      <c r="B1363" s="55">
        <v>803010.02</v>
      </c>
      <c r="C1363" s="75" t="s">
        <v>2876</v>
      </c>
      <c r="D1363" s="76" t="s">
        <v>24</v>
      </c>
      <c r="E1363" s="60">
        <v>5</v>
      </c>
      <c r="F1363" s="38" t="str">
        <f t="shared" si="241"/>
        <v>B</v>
      </c>
      <c r="G1363" s="38" t="str">
        <f t="shared" si="236"/>
        <v>Balans</v>
      </c>
      <c r="H1363" s="38" t="str">
        <f t="shared" si="242"/>
        <v>BLas</v>
      </c>
      <c r="I1363" s="38" t="str">
        <f t="shared" si="237"/>
        <v>LANGLOPENDE SCHULDEN</v>
      </c>
      <c r="J1363" s="38" t="str">
        <f t="shared" si="243"/>
        <v>BLasAoe</v>
      </c>
      <c r="K1363" s="38" t="str">
        <f t="shared" si="238"/>
        <v>Andere obligaties en onderhandse leningen</v>
      </c>
      <c r="L1363" s="38" t="str">
        <f t="shared" si="244"/>
        <v>BLasAoeAol</v>
      </c>
      <c r="M1363" s="38" t="str">
        <f t="shared" si="239"/>
        <v>Andere obligaties en onderhandse leningen (langlopend)</v>
      </c>
      <c r="N1363" s="38" t="str">
        <f t="shared" si="245"/>
        <v>BLasAoeAolHoo</v>
      </c>
      <c r="O1363" s="38" t="str">
        <f t="shared" si="240"/>
        <v>Hoofdsom andere obligaties en onderhandse leningen (langlopend)</v>
      </c>
      <c r="R1363" s="63"/>
      <c r="S1363" s="64"/>
      <c r="T1363" s="65"/>
      <c r="U1363" s="70"/>
      <c r="V1363" s="37" t="str">
        <f t="shared" si="246"/>
        <v/>
      </c>
    </row>
    <row r="1364" spans="1:24" x14ac:dyDescent="0.25">
      <c r="A1364" s="73" t="s">
        <v>2877</v>
      </c>
      <c r="B1364" s="55">
        <v>803010.03</v>
      </c>
      <c r="C1364" s="73" t="s">
        <v>2878</v>
      </c>
      <c r="D1364" s="74" t="s">
        <v>24</v>
      </c>
      <c r="E1364" s="57">
        <v>5</v>
      </c>
      <c r="F1364" s="38" t="str">
        <f t="shared" si="241"/>
        <v>B</v>
      </c>
      <c r="G1364" s="38" t="str">
        <f t="shared" si="236"/>
        <v>Balans</v>
      </c>
      <c r="H1364" s="38" t="str">
        <f t="shared" si="242"/>
        <v>BLas</v>
      </c>
      <c r="I1364" s="38" t="str">
        <f t="shared" si="237"/>
        <v>LANGLOPENDE SCHULDEN</v>
      </c>
      <c r="J1364" s="38" t="str">
        <f t="shared" si="243"/>
        <v>BLasAoe</v>
      </c>
      <c r="K1364" s="38" t="str">
        <f t="shared" si="238"/>
        <v>Andere obligaties en onderhandse leningen</v>
      </c>
      <c r="L1364" s="38" t="str">
        <f t="shared" si="244"/>
        <v>BLasAoeAol</v>
      </c>
      <c r="M1364" s="38" t="str">
        <f t="shared" si="239"/>
        <v>Andere obligaties en onderhandse leningen (langlopend)</v>
      </c>
      <c r="N1364" s="38" t="str">
        <f t="shared" si="245"/>
        <v>BLasAoeAolToe</v>
      </c>
      <c r="O1364" s="38" t="str">
        <f t="shared" si="240"/>
        <v>Toename andere obligaties en onderhandse leningen (langlopend)</v>
      </c>
      <c r="V1364" s="37" t="str">
        <f t="shared" si="246"/>
        <v/>
      </c>
    </row>
    <row r="1365" spans="1:24" x14ac:dyDescent="0.25">
      <c r="A1365" s="73" t="s">
        <v>2879</v>
      </c>
      <c r="B1365" s="55">
        <v>803010.04</v>
      </c>
      <c r="C1365" s="73" t="s">
        <v>2880</v>
      </c>
      <c r="D1365" s="74" t="s">
        <v>10</v>
      </c>
      <c r="E1365" s="57">
        <v>5</v>
      </c>
      <c r="F1365" s="38" t="str">
        <f t="shared" si="241"/>
        <v>B</v>
      </c>
      <c r="G1365" s="38" t="str">
        <f t="shared" si="236"/>
        <v>Balans</v>
      </c>
      <c r="H1365" s="38" t="str">
        <f t="shared" si="242"/>
        <v>BLas</v>
      </c>
      <c r="I1365" s="38" t="str">
        <f t="shared" si="237"/>
        <v>LANGLOPENDE SCHULDEN</v>
      </c>
      <c r="J1365" s="38" t="str">
        <f t="shared" si="243"/>
        <v>BLasAoe</v>
      </c>
      <c r="K1365" s="38" t="str">
        <f t="shared" si="238"/>
        <v>Andere obligaties en onderhandse leningen</v>
      </c>
      <c r="L1365" s="38" t="str">
        <f t="shared" si="244"/>
        <v>BLasAoeAol</v>
      </c>
      <c r="M1365" s="38" t="str">
        <f t="shared" si="239"/>
        <v>Andere obligaties en onderhandse leningen (langlopend)</v>
      </c>
      <c r="N1365" s="38" t="str">
        <f t="shared" si="245"/>
        <v>BLasAoeAolAfl</v>
      </c>
      <c r="O1365" s="38" t="str">
        <f t="shared" si="240"/>
        <v>Aflossingen andere obligaties en onderhandse leningen (langlopend)</v>
      </c>
      <c r="R1365" s="63"/>
      <c r="S1365" s="64"/>
      <c r="T1365" s="65"/>
      <c r="U1365" s="70"/>
      <c r="V1365" s="37" t="str">
        <f t="shared" si="246"/>
        <v/>
      </c>
    </row>
    <row r="1366" spans="1:24" x14ac:dyDescent="0.25">
      <c r="A1366" s="73" t="s">
        <v>2881</v>
      </c>
      <c r="B1366" s="55">
        <v>803010.05</v>
      </c>
      <c r="C1366" s="73" t="s">
        <v>2882</v>
      </c>
      <c r="D1366" s="74" t="s">
        <v>24</v>
      </c>
      <c r="E1366" s="57">
        <v>5</v>
      </c>
      <c r="F1366" s="38" t="str">
        <f t="shared" si="241"/>
        <v>B</v>
      </c>
      <c r="G1366" s="38" t="str">
        <f t="shared" si="236"/>
        <v>Balans</v>
      </c>
      <c r="H1366" s="38" t="str">
        <f t="shared" si="242"/>
        <v>BLas</v>
      </c>
      <c r="I1366" s="38" t="str">
        <f t="shared" si="237"/>
        <v>LANGLOPENDE SCHULDEN</v>
      </c>
      <c r="J1366" s="38" t="str">
        <f t="shared" si="243"/>
        <v>BLasAoe</v>
      </c>
      <c r="K1366" s="38" t="str">
        <f t="shared" si="238"/>
        <v>Andere obligaties en onderhandse leningen</v>
      </c>
      <c r="L1366" s="38" t="str">
        <f t="shared" si="244"/>
        <v>BLasAoeAol</v>
      </c>
      <c r="M1366" s="38" t="str">
        <f t="shared" si="239"/>
        <v>Andere obligaties en onderhandse leningen (langlopend)</v>
      </c>
      <c r="N1366" s="38" t="str">
        <f t="shared" si="245"/>
        <v>BLasAoeAolAvp</v>
      </c>
      <c r="O1366" s="38" t="str">
        <f t="shared" si="240"/>
        <v>Aflossingsverplichtingen andere obligaties en onderhandse leningen (langlopend)</v>
      </c>
      <c r="V1366" s="37" t="str">
        <f t="shared" si="246"/>
        <v/>
      </c>
    </row>
    <row r="1367" spans="1:24" x14ac:dyDescent="0.25">
      <c r="A1367" s="73" t="s">
        <v>2883</v>
      </c>
      <c r="B1367" s="55">
        <v>803010.06</v>
      </c>
      <c r="C1367" s="73" t="s">
        <v>2884</v>
      </c>
      <c r="D1367" s="74" t="s">
        <v>24</v>
      </c>
      <c r="E1367" s="57">
        <v>5</v>
      </c>
      <c r="F1367" s="38" t="str">
        <f t="shared" si="241"/>
        <v>B</v>
      </c>
      <c r="G1367" s="38" t="str">
        <f t="shared" si="236"/>
        <v>Balans</v>
      </c>
      <c r="H1367" s="38" t="str">
        <f t="shared" si="242"/>
        <v>BLas</v>
      </c>
      <c r="I1367" s="38" t="str">
        <f t="shared" si="237"/>
        <v>LANGLOPENDE SCHULDEN</v>
      </c>
      <c r="J1367" s="38" t="str">
        <f t="shared" si="243"/>
        <v>BLasAoe</v>
      </c>
      <c r="K1367" s="38" t="str">
        <f t="shared" si="238"/>
        <v>Andere obligaties en onderhandse leningen</v>
      </c>
      <c r="L1367" s="38" t="str">
        <f t="shared" si="244"/>
        <v>BLasAoeAol</v>
      </c>
      <c r="M1367" s="38" t="str">
        <f t="shared" si="239"/>
        <v>Andere obligaties en onderhandse leningen (langlopend)</v>
      </c>
      <c r="N1367" s="38" t="str">
        <f t="shared" si="245"/>
        <v>BLasAoeAolOmv</v>
      </c>
      <c r="O1367" s="38" t="str">
        <f t="shared" si="240"/>
        <v>Omrekeningsverschillen andere obligaties en onderhandse leningen (langlopend)</v>
      </c>
      <c r="V1367" s="37" t="str">
        <f t="shared" si="246"/>
        <v/>
      </c>
    </row>
    <row r="1368" spans="1:24" x14ac:dyDescent="0.25">
      <c r="A1368" s="54" t="s">
        <v>2885</v>
      </c>
      <c r="B1368" s="55">
        <v>803010.07</v>
      </c>
      <c r="C1368" s="54" t="s">
        <v>2886</v>
      </c>
      <c r="D1368" s="56" t="s">
        <v>24</v>
      </c>
      <c r="E1368" s="57">
        <v>5</v>
      </c>
      <c r="F1368" s="38" t="str">
        <f t="shared" si="241"/>
        <v>B</v>
      </c>
      <c r="G1368" s="38" t="str">
        <f t="shared" si="236"/>
        <v>Balans</v>
      </c>
      <c r="H1368" s="38" t="str">
        <f t="shared" si="242"/>
        <v>BLas</v>
      </c>
      <c r="I1368" s="38" t="str">
        <f t="shared" si="237"/>
        <v>LANGLOPENDE SCHULDEN</v>
      </c>
      <c r="J1368" s="38" t="str">
        <f t="shared" si="243"/>
        <v>BLasAoe</v>
      </c>
      <c r="K1368" s="38" t="str">
        <f t="shared" si="238"/>
        <v>Andere obligaties en onderhandse leningen</v>
      </c>
      <c r="L1368" s="38" t="str">
        <f t="shared" si="244"/>
        <v>BLasAoeAol</v>
      </c>
      <c r="M1368" s="38" t="str">
        <f t="shared" si="239"/>
        <v>Andere obligaties en onderhandse leningen (langlopend)</v>
      </c>
      <c r="N1368" s="38" t="str">
        <f t="shared" si="245"/>
        <v>BLasAoeAolOvm</v>
      </c>
      <c r="O1368" s="38" t="str">
        <f t="shared" si="240"/>
        <v>Overige mutaties andere obligaties en onderhandse leningen (langlopend)</v>
      </c>
      <c r="V1368" s="37" t="str">
        <f t="shared" si="246"/>
        <v/>
      </c>
    </row>
    <row r="1369" spans="1:24" x14ac:dyDescent="0.25">
      <c r="A1369" s="43" t="s">
        <v>2887</v>
      </c>
      <c r="B1369" s="44" t="s">
        <v>2888</v>
      </c>
      <c r="C1369" s="67" t="s">
        <v>2889</v>
      </c>
      <c r="D1369" s="68" t="s">
        <v>24</v>
      </c>
      <c r="E1369" s="69">
        <v>3</v>
      </c>
      <c r="F1369" s="38" t="str">
        <f t="shared" si="241"/>
        <v>B</v>
      </c>
      <c r="G1369" s="38" t="str">
        <f t="shared" si="236"/>
        <v>Balans</v>
      </c>
      <c r="H1369" s="38" t="str">
        <f t="shared" si="242"/>
        <v>BLas</v>
      </c>
      <c r="I1369" s="38" t="str">
        <f t="shared" si="237"/>
        <v>LANGLOPENDE SCHULDEN</v>
      </c>
      <c r="J1369" s="38" t="str">
        <f t="shared" si="243"/>
        <v>BLasFlv</v>
      </c>
      <c r="K1369" s="38" t="str">
        <f t="shared" si="238"/>
        <v>Financiële lease verplichtingen</v>
      </c>
      <c r="L1369" s="38" t="str">
        <f t="shared" si="244"/>
        <v/>
      </c>
      <c r="M1369" s="38" t="str">
        <f t="shared" si="239"/>
        <v/>
      </c>
      <c r="N1369" s="38" t="str">
        <f t="shared" si="245"/>
        <v/>
      </c>
      <c r="O1369" s="38" t="str">
        <f t="shared" si="240"/>
        <v/>
      </c>
      <c r="R1369" s="47">
        <v>1150</v>
      </c>
      <c r="S1369" s="48" t="s">
        <v>5715</v>
      </c>
      <c r="T1369" s="37">
        <v>65</v>
      </c>
      <c r="U1369" s="48" t="s">
        <v>5704</v>
      </c>
      <c r="V1369" s="37">
        <f t="shared" si="246"/>
        <v>1</v>
      </c>
      <c r="X1369" s="1"/>
    </row>
    <row r="1370" spans="1:24" x14ac:dyDescent="0.25">
      <c r="A1370" s="49" t="s">
        <v>2890</v>
      </c>
      <c r="B1370" s="50" t="s">
        <v>2891</v>
      </c>
      <c r="C1370" s="51" t="s">
        <v>2892</v>
      </c>
      <c r="D1370" s="52" t="s">
        <v>24</v>
      </c>
      <c r="E1370" s="53">
        <v>4</v>
      </c>
      <c r="F1370" s="38" t="str">
        <f t="shared" si="241"/>
        <v>B</v>
      </c>
      <c r="G1370" s="38" t="str">
        <f t="shared" si="236"/>
        <v>Balans</v>
      </c>
      <c r="H1370" s="38" t="str">
        <f t="shared" si="242"/>
        <v>BLas</v>
      </c>
      <c r="I1370" s="38" t="str">
        <f t="shared" si="237"/>
        <v>LANGLOPENDE SCHULDEN</v>
      </c>
      <c r="J1370" s="38" t="str">
        <f t="shared" si="243"/>
        <v>BLasFlv</v>
      </c>
      <c r="K1370" s="38" t="str">
        <f t="shared" si="238"/>
        <v>Financiële lease verplichtingen</v>
      </c>
      <c r="L1370" s="38" t="str">
        <f t="shared" si="244"/>
        <v>BLasFlvMlk</v>
      </c>
      <c r="M1370" s="38" t="str">
        <f t="shared" si="239"/>
        <v>Minimale lease betalingen, looptijd korter dan een jaar</v>
      </c>
      <c r="N1370" s="38" t="str">
        <f t="shared" si="245"/>
        <v/>
      </c>
      <c r="O1370" s="38" t="str">
        <f t="shared" si="240"/>
        <v/>
      </c>
      <c r="V1370" s="37" t="str">
        <f t="shared" si="246"/>
        <v/>
      </c>
      <c r="X1370" s="1"/>
    </row>
    <row r="1371" spans="1:24" x14ac:dyDescent="0.25">
      <c r="A1371" s="49" t="s">
        <v>2893</v>
      </c>
      <c r="B1371" s="50" t="s">
        <v>2894</v>
      </c>
      <c r="C1371" s="49" t="s">
        <v>2895</v>
      </c>
      <c r="D1371" s="61" t="s">
        <v>24</v>
      </c>
      <c r="E1371" s="62">
        <v>4</v>
      </c>
      <c r="F1371" s="38" t="str">
        <f t="shared" si="241"/>
        <v>B</v>
      </c>
      <c r="G1371" s="38" t="str">
        <f t="shared" si="236"/>
        <v>Balans</v>
      </c>
      <c r="H1371" s="38" t="str">
        <f t="shared" si="242"/>
        <v>BLas</v>
      </c>
      <c r="I1371" s="38" t="str">
        <f t="shared" si="237"/>
        <v>LANGLOPENDE SCHULDEN</v>
      </c>
      <c r="J1371" s="38" t="str">
        <f t="shared" si="243"/>
        <v>BLasFlv</v>
      </c>
      <c r="K1371" s="38" t="str">
        <f t="shared" si="238"/>
        <v>Financiële lease verplichtingen</v>
      </c>
      <c r="L1371" s="38" t="str">
        <f t="shared" si="244"/>
        <v>BLasFlvMlm</v>
      </c>
      <c r="M1371" s="38" t="str">
        <f t="shared" si="239"/>
        <v>Minimale lease betalingen, looptijd langer dan een jaar en korter dan vijf jaar</v>
      </c>
      <c r="N1371" s="38" t="str">
        <f t="shared" si="245"/>
        <v/>
      </c>
      <c r="O1371" s="38" t="str">
        <f t="shared" si="240"/>
        <v/>
      </c>
      <c r="V1371" s="37" t="str">
        <f t="shared" si="246"/>
        <v/>
      </c>
    </row>
    <row r="1372" spans="1:24" x14ac:dyDescent="0.25">
      <c r="A1372" s="49" t="s">
        <v>2896</v>
      </c>
      <c r="B1372" s="50" t="s">
        <v>2897</v>
      </c>
      <c r="C1372" s="49" t="s">
        <v>2898</v>
      </c>
      <c r="D1372" s="61" t="s">
        <v>24</v>
      </c>
      <c r="E1372" s="62">
        <v>4</v>
      </c>
      <c r="F1372" s="38" t="str">
        <f t="shared" si="241"/>
        <v>B</v>
      </c>
      <c r="G1372" s="38" t="str">
        <f t="shared" si="236"/>
        <v>Balans</v>
      </c>
      <c r="H1372" s="38" t="str">
        <f t="shared" si="242"/>
        <v>BLas</v>
      </c>
      <c r="I1372" s="38" t="str">
        <f t="shared" si="237"/>
        <v>LANGLOPENDE SCHULDEN</v>
      </c>
      <c r="J1372" s="38" t="str">
        <f t="shared" si="243"/>
        <v>BLasFlv</v>
      </c>
      <c r="K1372" s="38" t="str">
        <f t="shared" si="238"/>
        <v>Financiële lease verplichtingen</v>
      </c>
      <c r="L1372" s="38" t="str">
        <f t="shared" si="244"/>
        <v>BLasFlvMll</v>
      </c>
      <c r="M1372" s="38" t="str">
        <f t="shared" si="239"/>
        <v>Minimale lease betalingen, looptijd langer dan vijf jaar</v>
      </c>
      <c r="N1372" s="38" t="str">
        <f t="shared" si="245"/>
        <v/>
      </c>
      <c r="O1372" s="38" t="str">
        <f t="shared" si="240"/>
        <v/>
      </c>
      <c r="V1372" s="37" t="str">
        <f t="shared" si="246"/>
        <v/>
      </c>
    </row>
    <row r="1373" spans="1:24" x14ac:dyDescent="0.25">
      <c r="A1373" s="49" t="s">
        <v>2899</v>
      </c>
      <c r="B1373" s="50" t="s">
        <v>2900</v>
      </c>
      <c r="C1373" s="49" t="s">
        <v>2901</v>
      </c>
      <c r="D1373" s="61" t="s">
        <v>24</v>
      </c>
      <c r="E1373" s="62">
        <v>4</v>
      </c>
      <c r="F1373" s="38" t="str">
        <f t="shared" si="241"/>
        <v>B</v>
      </c>
      <c r="G1373" s="38" t="str">
        <f t="shared" si="236"/>
        <v>Balans</v>
      </c>
      <c r="H1373" s="38" t="str">
        <f t="shared" si="242"/>
        <v>BLas</v>
      </c>
      <c r="I1373" s="38" t="str">
        <f t="shared" si="237"/>
        <v>LANGLOPENDE SCHULDEN</v>
      </c>
      <c r="J1373" s="38" t="str">
        <f t="shared" si="243"/>
        <v>BLasFlv</v>
      </c>
      <c r="K1373" s="38" t="str">
        <f t="shared" si="238"/>
        <v>Financiële lease verplichtingen</v>
      </c>
      <c r="L1373" s="38" t="str">
        <f t="shared" si="244"/>
        <v>BLasFlvCwk</v>
      </c>
      <c r="M1373" s="38" t="str">
        <f t="shared" si="239"/>
        <v>Contante waarde, looptijd korter dan een jaar</v>
      </c>
      <c r="N1373" s="38" t="str">
        <f t="shared" si="245"/>
        <v/>
      </c>
      <c r="O1373" s="38" t="str">
        <f t="shared" si="240"/>
        <v/>
      </c>
      <c r="V1373" s="37" t="str">
        <f t="shared" si="246"/>
        <v/>
      </c>
    </row>
    <row r="1374" spans="1:24" x14ac:dyDescent="0.25">
      <c r="A1374" s="49" t="s">
        <v>2902</v>
      </c>
      <c r="B1374" s="50" t="s">
        <v>2903</v>
      </c>
      <c r="C1374" s="49" t="s">
        <v>2904</v>
      </c>
      <c r="D1374" s="61" t="s">
        <v>24</v>
      </c>
      <c r="E1374" s="62">
        <v>4</v>
      </c>
      <c r="F1374" s="38" t="str">
        <f t="shared" si="241"/>
        <v>B</v>
      </c>
      <c r="G1374" s="38" t="str">
        <f t="shared" si="236"/>
        <v>Balans</v>
      </c>
      <c r="H1374" s="38" t="str">
        <f t="shared" si="242"/>
        <v>BLas</v>
      </c>
      <c r="I1374" s="38" t="str">
        <f t="shared" si="237"/>
        <v>LANGLOPENDE SCHULDEN</v>
      </c>
      <c r="J1374" s="38" t="str">
        <f t="shared" si="243"/>
        <v>BLasFlv</v>
      </c>
      <c r="K1374" s="38" t="str">
        <f t="shared" si="238"/>
        <v>Financiële lease verplichtingen</v>
      </c>
      <c r="L1374" s="38" t="str">
        <f t="shared" si="244"/>
        <v>BLasFlvCwm</v>
      </c>
      <c r="M1374" s="38" t="str">
        <f t="shared" si="239"/>
        <v>Contante waarde, looptijd langer dan een jaar en korter dan vijf jaar</v>
      </c>
      <c r="N1374" s="38" t="str">
        <f t="shared" si="245"/>
        <v/>
      </c>
      <c r="O1374" s="38" t="str">
        <f t="shared" si="240"/>
        <v/>
      </c>
      <c r="V1374" s="37" t="str">
        <f t="shared" si="246"/>
        <v/>
      </c>
    </row>
    <row r="1375" spans="1:24" x14ac:dyDescent="0.25">
      <c r="A1375" s="49" t="s">
        <v>2905</v>
      </c>
      <c r="B1375" s="50" t="s">
        <v>2906</v>
      </c>
      <c r="C1375" s="49" t="s">
        <v>2907</v>
      </c>
      <c r="D1375" s="61" t="s">
        <v>24</v>
      </c>
      <c r="E1375" s="62">
        <v>4</v>
      </c>
      <c r="F1375" s="38" t="str">
        <f t="shared" si="241"/>
        <v>B</v>
      </c>
      <c r="G1375" s="38" t="str">
        <f t="shared" si="236"/>
        <v>Balans</v>
      </c>
      <c r="H1375" s="38" t="str">
        <f t="shared" si="242"/>
        <v>BLas</v>
      </c>
      <c r="I1375" s="38" t="str">
        <f t="shared" si="237"/>
        <v>LANGLOPENDE SCHULDEN</v>
      </c>
      <c r="J1375" s="38" t="str">
        <f t="shared" si="243"/>
        <v>BLasFlv</v>
      </c>
      <c r="K1375" s="38" t="str">
        <f t="shared" si="238"/>
        <v>Financiële lease verplichtingen</v>
      </c>
      <c r="L1375" s="38" t="str">
        <f t="shared" si="244"/>
        <v>BLasFlvCwl</v>
      </c>
      <c r="M1375" s="38" t="str">
        <f t="shared" si="239"/>
        <v>Contante waarde, looptijd langer dan vijf jaar</v>
      </c>
      <c r="N1375" s="38" t="str">
        <f t="shared" si="245"/>
        <v/>
      </c>
      <c r="O1375" s="38" t="str">
        <f t="shared" si="240"/>
        <v/>
      </c>
      <c r="V1375" s="37" t="str">
        <f t="shared" si="246"/>
        <v/>
      </c>
    </row>
    <row r="1376" spans="1:24" x14ac:dyDescent="0.25">
      <c r="A1376" s="49" t="s">
        <v>2908</v>
      </c>
      <c r="B1376" s="50" t="s">
        <v>2909</v>
      </c>
      <c r="C1376" s="49" t="s">
        <v>2910</v>
      </c>
      <c r="D1376" s="61" t="s">
        <v>10</v>
      </c>
      <c r="E1376" s="62">
        <v>4</v>
      </c>
      <c r="F1376" s="38" t="str">
        <f t="shared" si="241"/>
        <v>B</v>
      </c>
      <c r="G1376" s="38" t="str">
        <f t="shared" si="236"/>
        <v>Balans</v>
      </c>
      <c r="H1376" s="38" t="str">
        <f t="shared" si="242"/>
        <v>BLas</v>
      </c>
      <c r="I1376" s="38" t="str">
        <f t="shared" si="237"/>
        <v>LANGLOPENDE SCHULDEN</v>
      </c>
      <c r="J1376" s="38" t="str">
        <f t="shared" si="243"/>
        <v>BLasFlv</v>
      </c>
      <c r="K1376" s="38" t="str">
        <f t="shared" si="238"/>
        <v>Financiële lease verplichtingen</v>
      </c>
      <c r="L1376" s="38" t="str">
        <f t="shared" si="244"/>
        <v>BLasFlvVle</v>
      </c>
      <c r="M1376" s="38" t="str">
        <f t="shared" si="239"/>
        <v>Voorwaardelijke lease betalingen</v>
      </c>
      <c r="N1376" s="38" t="str">
        <f t="shared" si="245"/>
        <v/>
      </c>
      <c r="O1376" s="38" t="str">
        <f t="shared" si="240"/>
        <v/>
      </c>
      <c r="V1376" s="37" t="str">
        <f t="shared" si="246"/>
        <v/>
      </c>
    </row>
    <row r="1377" spans="1:22" ht="31.5" x14ac:dyDescent="0.25">
      <c r="A1377" s="49" t="s">
        <v>2911</v>
      </c>
      <c r="B1377" s="50" t="s">
        <v>2912</v>
      </c>
      <c r="C1377" s="49" t="s">
        <v>2913</v>
      </c>
      <c r="D1377" s="61" t="s">
        <v>10</v>
      </c>
      <c r="E1377" s="62">
        <v>4</v>
      </c>
      <c r="F1377" s="38" t="str">
        <f t="shared" si="241"/>
        <v>B</v>
      </c>
      <c r="G1377" s="38" t="str">
        <f t="shared" si="236"/>
        <v>Balans</v>
      </c>
      <c r="H1377" s="38" t="str">
        <f t="shared" si="242"/>
        <v>BLas</v>
      </c>
      <c r="I1377" s="38" t="str">
        <f t="shared" si="237"/>
        <v>LANGLOPENDE SCHULDEN</v>
      </c>
      <c r="J1377" s="38" t="str">
        <f t="shared" si="243"/>
        <v>BLasFlv</v>
      </c>
      <c r="K1377" s="38" t="str">
        <f t="shared" si="238"/>
        <v>Financiële lease verplichtingen</v>
      </c>
      <c r="L1377" s="38" t="str">
        <f t="shared" si="244"/>
        <v>BLasFlvTot</v>
      </c>
      <c r="M1377" s="38" t="str">
        <f t="shared" si="239"/>
        <v>Te ontvangen toekomstige minimale sublease betalingen met betrekking tot niet tussentijds opzegbare subleases</v>
      </c>
      <c r="N1377" s="38" t="str">
        <f t="shared" si="245"/>
        <v/>
      </c>
      <c r="O1377" s="38" t="str">
        <f t="shared" si="240"/>
        <v/>
      </c>
      <c r="V1377" s="37" t="str">
        <f t="shared" si="246"/>
        <v/>
      </c>
    </row>
    <row r="1378" spans="1:22" x14ac:dyDescent="0.25">
      <c r="A1378" s="49" t="s">
        <v>2914</v>
      </c>
      <c r="B1378" s="50" t="s">
        <v>2915</v>
      </c>
      <c r="C1378" s="49" t="s">
        <v>2916</v>
      </c>
      <c r="D1378" s="61" t="s">
        <v>10</v>
      </c>
      <c r="E1378" s="62">
        <v>4</v>
      </c>
      <c r="F1378" s="38" t="str">
        <f t="shared" si="241"/>
        <v>B</v>
      </c>
      <c r="G1378" s="38" t="str">
        <f t="shared" si="236"/>
        <v>Balans</v>
      </c>
      <c r="H1378" s="38" t="str">
        <f t="shared" si="242"/>
        <v>BLas</v>
      </c>
      <c r="I1378" s="38" t="str">
        <f t="shared" si="237"/>
        <v>LANGLOPENDE SCHULDEN</v>
      </c>
      <c r="J1378" s="38" t="str">
        <f t="shared" si="243"/>
        <v>BLasFlv</v>
      </c>
      <c r="K1378" s="38" t="str">
        <f t="shared" si="238"/>
        <v>Financiële lease verplichtingen</v>
      </c>
      <c r="L1378" s="38" t="str">
        <f t="shared" si="244"/>
        <v>BLasFlvOrb</v>
      </c>
      <c r="M1378" s="38" t="str">
        <f t="shared" si="239"/>
        <v>Onverdiende rentebaten</v>
      </c>
      <c r="N1378" s="38" t="str">
        <f t="shared" si="245"/>
        <v/>
      </c>
      <c r="O1378" s="38" t="str">
        <f t="shared" si="240"/>
        <v/>
      </c>
      <c r="V1378" s="37" t="str">
        <f t="shared" si="246"/>
        <v/>
      </c>
    </row>
    <row r="1379" spans="1:22" x14ac:dyDescent="0.25">
      <c r="A1379" s="49" t="s">
        <v>2917</v>
      </c>
      <c r="B1379" s="50" t="s">
        <v>2918</v>
      </c>
      <c r="C1379" s="49" t="s">
        <v>2919</v>
      </c>
      <c r="D1379" s="61" t="s">
        <v>24</v>
      </c>
      <c r="E1379" s="62">
        <v>4</v>
      </c>
      <c r="F1379" s="38" t="str">
        <f t="shared" si="241"/>
        <v>B</v>
      </c>
      <c r="G1379" s="38" t="str">
        <f t="shared" si="236"/>
        <v>Balans</v>
      </c>
      <c r="H1379" s="38" t="str">
        <f t="shared" si="242"/>
        <v>BLas</v>
      </c>
      <c r="I1379" s="38" t="str">
        <f t="shared" si="237"/>
        <v>LANGLOPENDE SCHULDEN</v>
      </c>
      <c r="J1379" s="38" t="str">
        <f t="shared" si="243"/>
        <v>BLasFlv</v>
      </c>
      <c r="K1379" s="38" t="str">
        <f t="shared" si="238"/>
        <v>Financiële lease verplichtingen</v>
      </c>
      <c r="L1379" s="38" t="str">
        <f t="shared" si="244"/>
        <v>BLasFlvGrv</v>
      </c>
      <c r="M1379" s="38" t="str">
        <f t="shared" si="239"/>
        <v>Gegarandeerde restwaarde van de leaseobjecten die de lessor economisch toekomen</v>
      </c>
      <c r="N1379" s="38" t="str">
        <f t="shared" si="245"/>
        <v/>
      </c>
      <c r="O1379" s="38" t="str">
        <f t="shared" si="240"/>
        <v/>
      </c>
      <c r="V1379" s="37" t="str">
        <f t="shared" si="246"/>
        <v/>
      </c>
    </row>
    <row r="1380" spans="1:22" x14ac:dyDescent="0.25">
      <c r="A1380" s="43" t="s">
        <v>2920</v>
      </c>
      <c r="B1380" s="44" t="s">
        <v>2921</v>
      </c>
      <c r="C1380" s="43" t="s">
        <v>2922</v>
      </c>
      <c r="D1380" s="45" t="s">
        <v>24</v>
      </c>
      <c r="E1380" s="46">
        <v>3</v>
      </c>
      <c r="F1380" s="38" t="str">
        <f t="shared" si="241"/>
        <v>B</v>
      </c>
      <c r="G1380" s="38" t="str">
        <f t="shared" si="236"/>
        <v>Balans</v>
      </c>
      <c r="H1380" s="38" t="str">
        <f t="shared" si="242"/>
        <v>BLas</v>
      </c>
      <c r="I1380" s="38" t="str">
        <f t="shared" si="237"/>
        <v>LANGLOPENDE SCHULDEN</v>
      </c>
      <c r="J1380" s="38" t="str">
        <f t="shared" si="243"/>
        <v>BLasSak</v>
      </c>
      <c r="K1380" s="38" t="str">
        <f t="shared" si="238"/>
        <v>Schulden aan kredietinstellingen</v>
      </c>
      <c r="L1380" s="38" t="str">
        <f t="shared" si="244"/>
        <v/>
      </c>
      <c r="M1380" s="38" t="str">
        <f t="shared" si="239"/>
        <v/>
      </c>
      <c r="N1380" s="38" t="str">
        <f t="shared" si="245"/>
        <v/>
      </c>
      <c r="O1380" s="38" t="str">
        <f t="shared" si="240"/>
        <v/>
      </c>
      <c r="V1380" s="37" t="str">
        <f t="shared" si="246"/>
        <v/>
      </c>
    </row>
    <row r="1381" spans="1:22" x14ac:dyDescent="0.25">
      <c r="A1381" s="49" t="s">
        <v>2923</v>
      </c>
      <c r="B1381" s="50" t="s">
        <v>2924</v>
      </c>
      <c r="C1381" s="49" t="s">
        <v>2925</v>
      </c>
      <c r="D1381" s="61" t="s">
        <v>24</v>
      </c>
      <c r="E1381" s="62">
        <v>4</v>
      </c>
      <c r="F1381" s="38" t="str">
        <f t="shared" si="241"/>
        <v>B</v>
      </c>
      <c r="G1381" s="38" t="str">
        <f t="shared" si="236"/>
        <v>Balans</v>
      </c>
      <c r="H1381" s="38" t="str">
        <f t="shared" si="242"/>
        <v>BLas</v>
      </c>
      <c r="I1381" s="38" t="str">
        <f t="shared" si="237"/>
        <v>LANGLOPENDE SCHULDEN</v>
      </c>
      <c r="J1381" s="38" t="str">
        <f t="shared" si="243"/>
        <v>BLasSak</v>
      </c>
      <c r="K1381" s="38" t="str">
        <f t="shared" si="238"/>
        <v>Schulden aan kredietinstellingen</v>
      </c>
      <c r="L1381" s="38" t="str">
        <f t="shared" si="244"/>
        <v>BLasSakHvl</v>
      </c>
      <c r="M1381" s="38" t="str">
        <f t="shared" si="239"/>
        <v>Hypotheken van kredietinstellingen (langlopend)</v>
      </c>
      <c r="N1381" s="38" t="str">
        <f t="shared" si="245"/>
        <v/>
      </c>
      <c r="O1381" s="38" t="str">
        <f t="shared" si="240"/>
        <v/>
      </c>
      <c r="V1381" s="37" t="str">
        <f t="shared" si="246"/>
        <v/>
      </c>
    </row>
    <row r="1382" spans="1:22" x14ac:dyDescent="0.25">
      <c r="A1382" s="54" t="s">
        <v>2926</v>
      </c>
      <c r="B1382" s="55">
        <v>805010.01</v>
      </c>
      <c r="C1382" s="54" t="s">
        <v>2927</v>
      </c>
      <c r="D1382" s="56" t="s">
        <v>24</v>
      </c>
      <c r="E1382" s="57">
        <v>5</v>
      </c>
      <c r="F1382" s="38" t="str">
        <f t="shared" si="241"/>
        <v>B</v>
      </c>
      <c r="G1382" s="38" t="str">
        <f t="shared" si="236"/>
        <v>Balans</v>
      </c>
      <c r="H1382" s="38" t="str">
        <f t="shared" si="242"/>
        <v>BLas</v>
      </c>
      <c r="I1382" s="38" t="str">
        <f t="shared" si="237"/>
        <v>LANGLOPENDE SCHULDEN</v>
      </c>
      <c r="J1382" s="38" t="str">
        <f t="shared" si="243"/>
        <v>BLasSak</v>
      </c>
      <c r="K1382" s="38" t="str">
        <f t="shared" si="238"/>
        <v>Schulden aan kredietinstellingen</v>
      </c>
      <c r="L1382" s="38" t="str">
        <f t="shared" si="244"/>
        <v>BLasSakHvl</v>
      </c>
      <c r="M1382" s="38" t="str">
        <f t="shared" si="239"/>
        <v>Hypotheken van kredietinstellingen (langlopend)</v>
      </c>
      <c r="N1382" s="38" t="str">
        <f t="shared" si="245"/>
        <v>BLasSakHvlBeg</v>
      </c>
      <c r="O1382" s="38" t="str">
        <f t="shared" si="240"/>
        <v>Beginbalans hypotheken van kredietinstellingen (langlopend)</v>
      </c>
      <c r="V1382" s="37" t="str">
        <f t="shared" si="246"/>
        <v/>
      </c>
    </row>
    <row r="1383" spans="1:22" x14ac:dyDescent="0.25">
      <c r="A1383" s="73" t="s">
        <v>2928</v>
      </c>
      <c r="B1383" s="55">
        <v>805010.02</v>
      </c>
      <c r="C1383" s="75" t="s">
        <v>2929</v>
      </c>
      <c r="D1383" s="76" t="s">
        <v>24</v>
      </c>
      <c r="E1383" s="75">
        <v>5</v>
      </c>
      <c r="F1383" s="38" t="str">
        <f t="shared" si="241"/>
        <v>B</v>
      </c>
      <c r="G1383" s="38" t="str">
        <f t="shared" ref="G1383:G1439" si="247">LOOKUP(F1383,A:A,C:C)</f>
        <v>Balans</v>
      </c>
      <c r="H1383" s="38" t="str">
        <f t="shared" si="242"/>
        <v>BLas</v>
      </c>
      <c r="I1383" s="38" t="str">
        <f t="shared" ref="I1383:I1439" si="248">IF(ISERROR(VLOOKUP(H1383,A:C,3,FALSE)),"",VLOOKUP(H1383,A:C,3,FALSE))</f>
        <v>LANGLOPENDE SCHULDEN</v>
      </c>
      <c r="J1383" s="38" t="str">
        <f t="shared" si="243"/>
        <v>BLasSak</v>
      </c>
      <c r="K1383" s="38" t="str">
        <f t="shared" ref="K1383:K1439" si="249">IF(ISERROR(VLOOKUP(J1383,A:C,3,FALSE)),"",VLOOKUP(J1383,A:C,3,FALSE))</f>
        <v>Schulden aan kredietinstellingen</v>
      </c>
      <c r="L1383" s="38" t="str">
        <f t="shared" si="244"/>
        <v>BLasSakHvl</v>
      </c>
      <c r="M1383" s="38" t="str">
        <f t="shared" ref="M1383:M1439" si="250">IF(ISERROR(VLOOKUP(L1383,A:C,3,FALSE)),"",VLOOKUP(L1383,A:C,3,FALSE))</f>
        <v>Hypotheken van kredietinstellingen (langlopend)</v>
      </c>
      <c r="N1383" s="38" t="str">
        <f t="shared" si="245"/>
        <v>BLasSakHvlHoo</v>
      </c>
      <c r="O1383" s="38" t="str">
        <f t="shared" ref="O1383:O1439" si="251">IF(ISERROR(VLOOKUP(N1383,A:C,3,FALSE)),"",VLOOKUP(N1383,A:C,3,FALSE))</f>
        <v>Hoofdsom hypotheken van kredietinstellingen (langlopend)</v>
      </c>
      <c r="V1383" s="37" t="str">
        <f t="shared" si="246"/>
        <v/>
      </c>
    </row>
    <row r="1384" spans="1:22" x14ac:dyDescent="0.25">
      <c r="A1384" s="73" t="s">
        <v>2930</v>
      </c>
      <c r="B1384" s="55">
        <v>805010.03</v>
      </c>
      <c r="C1384" s="73" t="s">
        <v>2931</v>
      </c>
      <c r="D1384" s="74" t="s">
        <v>24</v>
      </c>
      <c r="E1384" s="73">
        <v>5</v>
      </c>
      <c r="F1384" s="38" t="str">
        <f t="shared" si="241"/>
        <v>B</v>
      </c>
      <c r="G1384" s="38" t="str">
        <f t="shared" si="247"/>
        <v>Balans</v>
      </c>
      <c r="H1384" s="38" t="str">
        <f t="shared" si="242"/>
        <v>BLas</v>
      </c>
      <c r="I1384" s="38" t="str">
        <f t="shared" si="248"/>
        <v>LANGLOPENDE SCHULDEN</v>
      </c>
      <c r="J1384" s="38" t="str">
        <f t="shared" si="243"/>
        <v>BLasSak</v>
      </c>
      <c r="K1384" s="38" t="str">
        <f t="shared" si="249"/>
        <v>Schulden aan kredietinstellingen</v>
      </c>
      <c r="L1384" s="38" t="str">
        <f t="shared" si="244"/>
        <v>BLasSakHvl</v>
      </c>
      <c r="M1384" s="38" t="str">
        <f t="shared" si="250"/>
        <v>Hypotheken van kredietinstellingen (langlopend)</v>
      </c>
      <c r="N1384" s="38" t="str">
        <f t="shared" si="245"/>
        <v>BLasSakHvlToe</v>
      </c>
      <c r="O1384" s="38" t="str">
        <f t="shared" si="251"/>
        <v>Toename hypotheken van kredietinstellingen (langlopend)</v>
      </c>
      <c r="V1384" s="37" t="str">
        <f t="shared" si="246"/>
        <v/>
      </c>
    </row>
    <row r="1385" spans="1:22" x14ac:dyDescent="0.25">
      <c r="A1385" s="73" t="s">
        <v>2932</v>
      </c>
      <c r="B1385" s="55">
        <v>805010.04</v>
      </c>
      <c r="C1385" s="73" t="s">
        <v>2933</v>
      </c>
      <c r="D1385" s="74" t="s">
        <v>10</v>
      </c>
      <c r="E1385" s="73">
        <v>5</v>
      </c>
      <c r="F1385" s="38" t="str">
        <f t="shared" si="241"/>
        <v>B</v>
      </c>
      <c r="G1385" s="38" t="str">
        <f t="shared" si="247"/>
        <v>Balans</v>
      </c>
      <c r="H1385" s="38" t="str">
        <f t="shared" si="242"/>
        <v>BLas</v>
      </c>
      <c r="I1385" s="38" t="str">
        <f t="shared" si="248"/>
        <v>LANGLOPENDE SCHULDEN</v>
      </c>
      <c r="J1385" s="38" t="str">
        <f t="shared" si="243"/>
        <v>BLasSak</v>
      </c>
      <c r="K1385" s="38" t="str">
        <f t="shared" si="249"/>
        <v>Schulden aan kredietinstellingen</v>
      </c>
      <c r="L1385" s="38" t="str">
        <f t="shared" si="244"/>
        <v>BLasSakHvl</v>
      </c>
      <c r="M1385" s="38" t="str">
        <f t="shared" si="250"/>
        <v>Hypotheken van kredietinstellingen (langlopend)</v>
      </c>
      <c r="N1385" s="38" t="str">
        <f t="shared" si="245"/>
        <v>BLasSakHvlAfl</v>
      </c>
      <c r="O1385" s="38" t="str">
        <f t="shared" si="251"/>
        <v>Aflossingen hypotheken van kredietinstellingen (langlopend)</v>
      </c>
      <c r="V1385" s="37" t="str">
        <f t="shared" si="246"/>
        <v/>
      </c>
    </row>
    <row r="1386" spans="1:22" x14ac:dyDescent="0.25">
      <c r="A1386" s="73" t="s">
        <v>2934</v>
      </c>
      <c r="B1386" s="55">
        <v>805010.05</v>
      </c>
      <c r="C1386" s="73" t="s">
        <v>2935</v>
      </c>
      <c r="D1386" s="74" t="s">
        <v>10</v>
      </c>
      <c r="E1386" s="73">
        <v>5</v>
      </c>
      <c r="F1386" s="38" t="str">
        <f t="shared" si="241"/>
        <v>B</v>
      </c>
      <c r="G1386" s="38" t="str">
        <f t="shared" si="247"/>
        <v>Balans</v>
      </c>
      <c r="H1386" s="38" t="str">
        <f t="shared" si="242"/>
        <v>BLas</v>
      </c>
      <c r="I1386" s="38" t="str">
        <f t="shared" si="248"/>
        <v>LANGLOPENDE SCHULDEN</v>
      </c>
      <c r="J1386" s="38" t="str">
        <f t="shared" si="243"/>
        <v>BLasSak</v>
      </c>
      <c r="K1386" s="38" t="str">
        <f t="shared" si="249"/>
        <v>Schulden aan kredietinstellingen</v>
      </c>
      <c r="L1386" s="38" t="str">
        <f t="shared" si="244"/>
        <v>BLasSakHvl</v>
      </c>
      <c r="M1386" s="38" t="str">
        <f t="shared" si="250"/>
        <v>Hypotheken van kredietinstellingen (langlopend)</v>
      </c>
      <c r="N1386" s="38" t="str">
        <f t="shared" si="245"/>
        <v>BLasSakHvlAvp</v>
      </c>
      <c r="O1386" s="38" t="str">
        <f t="shared" si="251"/>
        <v>Aflossingsverplichtingen hypotheken van kredietinstellingen (langlopend)</v>
      </c>
      <c r="V1386" s="37" t="str">
        <f t="shared" si="246"/>
        <v/>
      </c>
    </row>
    <row r="1387" spans="1:22" x14ac:dyDescent="0.25">
      <c r="A1387" s="73" t="s">
        <v>2936</v>
      </c>
      <c r="B1387" s="55">
        <v>805010.06</v>
      </c>
      <c r="C1387" s="73" t="s">
        <v>2937</v>
      </c>
      <c r="D1387" s="74" t="s">
        <v>24</v>
      </c>
      <c r="E1387" s="73">
        <v>5</v>
      </c>
      <c r="F1387" s="38" t="str">
        <f t="shared" si="241"/>
        <v>B</v>
      </c>
      <c r="G1387" s="38" t="str">
        <f t="shared" si="247"/>
        <v>Balans</v>
      </c>
      <c r="H1387" s="38" t="str">
        <f t="shared" si="242"/>
        <v>BLas</v>
      </c>
      <c r="I1387" s="38" t="str">
        <f t="shared" si="248"/>
        <v>LANGLOPENDE SCHULDEN</v>
      </c>
      <c r="J1387" s="38" t="str">
        <f t="shared" si="243"/>
        <v>BLasSak</v>
      </c>
      <c r="K1387" s="38" t="str">
        <f t="shared" si="249"/>
        <v>Schulden aan kredietinstellingen</v>
      </c>
      <c r="L1387" s="38" t="str">
        <f t="shared" si="244"/>
        <v>BLasSakHvl</v>
      </c>
      <c r="M1387" s="38" t="str">
        <f t="shared" si="250"/>
        <v>Hypotheken van kredietinstellingen (langlopend)</v>
      </c>
      <c r="N1387" s="38" t="str">
        <f t="shared" si="245"/>
        <v>BLasSakHvlOmv</v>
      </c>
      <c r="O1387" s="38" t="str">
        <f t="shared" si="251"/>
        <v>Omrekeningsverschillen hypotheken van kredietinstellingen (langlopend)</v>
      </c>
      <c r="V1387" s="37" t="str">
        <f t="shared" si="246"/>
        <v/>
      </c>
    </row>
    <row r="1388" spans="1:22" x14ac:dyDescent="0.25">
      <c r="A1388" s="54" t="s">
        <v>2938</v>
      </c>
      <c r="B1388" s="55">
        <v>805010.07</v>
      </c>
      <c r="C1388" s="54" t="s">
        <v>2939</v>
      </c>
      <c r="D1388" s="56" t="s">
        <v>24</v>
      </c>
      <c r="E1388" s="73">
        <v>5</v>
      </c>
      <c r="F1388" s="38" t="str">
        <f t="shared" si="241"/>
        <v>B</v>
      </c>
      <c r="G1388" s="38" t="str">
        <f t="shared" si="247"/>
        <v>Balans</v>
      </c>
      <c r="H1388" s="38" t="str">
        <f t="shared" si="242"/>
        <v>BLas</v>
      </c>
      <c r="I1388" s="38" t="str">
        <f t="shared" si="248"/>
        <v>LANGLOPENDE SCHULDEN</v>
      </c>
      <c r="J1388" s="38" t="str">
        <f t="shared" si="243"/>
        <v>BLasSak</v>
      </c>
      <c r="K1388" s="38" t="str">
        <f t="shared" si="249"/>
        <v>Schulden aan kredietinstellingen</v>
      </c>
      <c r="L1388" s="38" t="str">
        <f t="shared" si="244"/>
        <v>BLasSakHvl</v>
      </c>
      <c r="M1388" s="38" t="str">
        <f t="shared" si="250"/>
        <v>Hypotheken van kredietinstellingen (langlopend)</v>
      </c>
      <c r="N1388" s="38" t="str">
        <f t="shared" si="245"/>
        <v>BLasSakHvlOvm</v>
      </c>
      <c r="O1388" s="38" t="str">
        <f t="shared" si="251"/>
        <v>Overige mutaties hypotheken van kredietinstellingen (langlopend)</v>
      </c>
      <c r="V1388" s="37" t="str">
        <f t="shared" si="246"/>
        <v/>
      </c>
    </row>
    <row r="1389" spans="1:22" x14ac:dyDescent="0.25">
      <c r="A1389" s="49" t="s">
        <v>2940</v>
      </c>
      <c r="B1389" s="50" t="s">
        <v>2941</v>
      </c>
      <c r="C1389" s="49" t="s">
        <v>2942</v>
      </c>
      <c r="D1389" s="61" t="s">
        <v>24</v>
      </c>
      <c r="E1389" s="62">
        <v>4</v>
      </c>
      <c r="F1389" s="38" t="str">
        <f t="shared" si="241"/>
        <v>B</v>
      </c>
      <c r="G1389" s="38" t="str">
        <f t="shared" si="247"/>
        <v>Balans</v>
      </c>
      <c r="H1389" s="38" t="str">
        <f t="shared" si="242"/>
        <v>BLas</v>
      </c>
      <c r="I1389" s="38" t="str">
        <f t="shared" si="248"/>
        <v>LANGLOPENDE SCHULDEN</v>
      </c>
      <c r="J1389" s="38" t="str">
        <f t="shared" si="243"/>
        <v>BLasSak</v>
      </c>
      <c r="K1389" s="38" t="str">
        <f t="shared" si="249"/>
        <v>Schulden aan kredietinstellingen</v>
      </c>
      <c r="L1389" s="38" t="str">
        <f t="shared" si="244"/>
        <v>BLasSakFvl</v>
      </c>
      <c r="M1389" s="38" t="str">
        <f t="shared" si="250"/>
        <v>Financieringen van kredietinstellingen (langlopend)</v>
      </c>
      <c r="N1389" s="38" t="str">
        <f t="shared" si="245"/>
        <v/>
      </c>
      <c r="O1389" s="38" t="str">
        <f t="shared" si="251"/>
        <v/>
      </c>
      <c r="V1389" s="37" t="str">
        <f t="shared" si="246"/>
        <v/>
      </c>
    </row>
    <row r="1390" spans="1:22" x14ac:dyDescent="0.25">
      <c r="A1390" s="54" t="s">
        <v>2943</v>
      </c>
      <c r="B1390" s="55">
        <v>805020.01</v>
      </c>
      <c r="C1390" s="54" t="s">
        <v>2944</v>
      </c>
      <c r="D1390" s="56" t="s">
        <v>24</v>
      </c>
      <c r="E1390" s="57">
        <v>5</v>
      </c>
      <c r="F1390" s="38" t="str">
        <f t="shared" si="241"/>
        <v>B</v>
      </c>
      <c r="G1390" s="38" t="str">
        <f t="shared" si="247"/>
        <v>Balans</v>
      </c>
      <c r="H1390" s="38" t="str">
        <f t="shared" si="242"/>
        <v>BLas</v>
      </c>
      <c r="I1390" s="38" t="str">
        <f t="shared" si="248"/>
        <v>LANGLOPENDE SCHULDEN</v>
      </c>
      <c r="J1390" s="38" t="str">
        <f t="shared" si="243"/>
        <v>BLasSak</v>
      </c>
      <c r="K1390" s="38" t="str">
        <f t="shared" si="249"/>
        <v>Schulden aan kredietinstellingen</v>
      </c>
      <c r="L1390" s="38" t="str">
        <f t="shared" si="244"/>
        <v>BLasSakFvl</v>
      </c>
      <c r="M1390" s="38" t="str">
        <f t="shared" si="250"/>
        <v>Financieringen van kredietinstellingen (langlopend)</v>
      </c>
      <c r="N1390" s="38" t="str">
        <f t="shared" si="245"/>
        <v>BLasSakFvlBeg</v>
      </c>
      <c r="O1390" s="38" t="str">
        <f t="shared" si="251"/>
        <v>Beginbalans financieringen van kredietinstellingen (langlopend)</v>
      </c>
      <c r="V1390" s="37" t="str">
        <f t="shared" si="246"/>
        <v/>
      </c>
    </row>
    <row r="1391" spans="1:22" x14ac:dyDescent="0.25">
      <c r="A1391" s="73" t="s">
        <v>2945</v>
      </c>
      <c r="B1391" s="55">
        <v>805020.02</v>
      </c>
      <c r="C1391" s="73" t="s">
        <v>2946</v>
      </c>
      <c r="D1391" s="74" t="s">
        <v>24</v>
      </c>
      <c r="E1391" s="73">
        <v>5</v>
      </c>
      <c r="F1391" s="38" t="str">
        <f t="shared" si="241"/>
        <v>B</v>
      </c>
      <c r="G1391" s="38" t="str">
        <f t="shared" si="247"/>
        <v>Balans</v>
      </c>
      <c r="H1391" s="38" t="str">
        <f t="shared" si="242"/>
        <v>BLas</v>
      </c>
      <c r="I1391" s="38" t="str">
        <f t="shared" si="248"/>
        <v>LANGLOPENDE SCHULDEN</v>
      </c>
      <c r="J1391" s="38" t="str">
        <f t="shared" si="243"/>
        <v>BLasSak</v>
      </c>
      <c r="K1391" s="38" t="str">
        <f t="shared" si="249"/>
        <v>Schulden aan kredietinstellingen</v>
      </c>
      <c r="L1391" s="38" t="str">
        <f t="shared" si="244"/>
        <v>BLasSakFvl</v>
      </c>
      <c r="M1391" s="38" t="str">
        <f t="shared" si="250"/>
        <v>Financieringen van kredietinstellingen (langlopend)</v>
      </c>
      <c r="N1391" s="38" t="str">
        <f t="shared" si="245"/>
        <v>BLasSakFvlHoo</v>
      </c>
      <c r="O1391" s="38" t="str">
        <f t="shared" si="251"/>
        <v>Hoofdsom financieringen van kredietinstellingen (langlopend)</v>
      </c>
      <c r="V1391" s="37" t="str">
        <f t="shared" si="246"/>
        <v/>
      </c>
    </row>
    <row r="1392" spans="1:22" x14ac:dyDescent="0.25">
      <c r="A1392" s="73" t="s">
        <v>2947</v>
      </c>
      <c r="B1392" s="55">
        <v>805020.03</v>
      </c>
      <c r="C1392" s="73" t="s">
        <v>2948</v>
      </c>
      <c r="D1392" s="74" t="s">
        <v>24</v>
      </c>
      <c r="E1392" s="73">
        <v>5</v>
      </c>
      <c r="F1392" s="38" t="str">
        <f t="shared" si="241"/>
        <v>B</v>
      </c>
      <c r="G1392" s="38" t="str">
        <f t="shared" si="247"/>
        <v>Balans</v>
      </c>
      <c r="H1392" s="38" t="str">
        <f t="shared" si="242"/>
        <v>BLas</v>
      </c>
      <c r="I1392" s="38" t="str">
        <f t="shared" si="248"/>
        <v>LANGLOPENDE SCHULDEN</v>
      </c>
      <c r="J1392" s="38" t="str">
        <f t="shared" si="243"/>
        <v>BLasSak</v>
      </c>
      <c r="K1392" s="38" t="str">
        <f t="shared" si="249"/>
        <v>Schulden aan kredietinstellingen</v>
      </c>
      <c r="L1392" s="38" t="str">
        <f t="shared" si="244"/>
        <v>BLasSakFvl</v>
      </c>
      <c r="M1392" s="38" t="str">
        <f t="shared" si="250"/>
        <v>Financieringen van kredietinstellingen (langlopend)</v>
      </c>
      <c r="N1392" s="38" t="str">
        <f t="shared" si="245"/>
        <v>BLasSakFvlToe</v>
      </c>
      <c r="O1392" s="38" t="str">
        <f t="shared" si="251"/>
        <v>Toename financieringen van kredietinstellingen (langlopend)</v>
      </c>
      <c r="V1392" s="37" t="str">
        <f t="shared" si="246"/>
        <v/>
      </c>
    </row>
    <row r="1393" spans="1:22" x14ac:dyDescent="0.25">
      <c r="A1393" s="73" t="s">
        <v>2949</v>
      </c>
      <c r="B1393" s="55">
        <v>805020.04</v>
      </c>
      <c r="C1393" s="73" t="s">
        <v>2950</v>
      </c>
      <c r="D1393" s="74" t="s">
        <v>10</v>
      </c>
      <c r="E1393" s="73">
        <v>5</v>
      </c>
      <c r="F1393" s="38" t="str">
        <f t="shared" si="241"/>
        <v>B</v>
      </c>
      <c r="G1393" s="38" t="str">
        <f t="shared" si="247"/>
        <v>Balans</v>
      </c>
      <c r="H1393" s="38" t="str">
        <f t="shared" si="242"/>
        <v>BLas</v>
      </c>
      <c r="I1393" s="38" t="str">
        <f t="shared" si="248"/>
        <v>LANGLOPENDE SCHULDEN</v>
      </c>
      <c r="J1393" s="38" t="str">
        <f t="shared" si="243"/>
        <v>BLasSak</v>
      </c>
      <c r="K1393" s="38" t="str">
        <f t="shared" si="249"/>
        <v>Schulden aan kredietinstellingen</v>
      </c>
      <c r="L1393" s="38" t="str">
        <f t="shared" si="244"/>
        <v>BLasSakFvl</v>
      </c>
      <c r="M1393" s="38" t="str">
        <f t="shared" si="250"/>
        <v>Financieringen van kredietinstellingen (langlopend)</v>
      </c>
      <c r="N1393" s="38" t="str">
        <f t="shared" si="245"/>
        <v>BLasSakFvlAfl</v>
      </c>
      <c r="O1393" s="38" t="str">
        <f t="shared" si="251"/>
        <v>Aflossingen financieringen van kredietinstellingen (langlopend)</v>
      </c>
      <c r="V1393" s="37" t="str">
        <f t="shared" si="246"/>
        <v/>
      </c>
    </row>
    <row r="1394" spans="1:22" x14ac:dyDescent="0.25">
      <c r="A1394" s="73" t="s">
        <v>2951</v>
      </c>
      <c r="B1394" s="55">
        <v>805020.05</v>
      </c>
      <c r="C1394" s="73" t="s">
        <v>2952</v>
      </c>
      <c r="D1394" s="74" t="s">
        <v>10</v>
      </c>
      <c r="E1394" s="73">
        <v>5</v>
      </c>
      <c r="F1394" s="38" t="str">
        <f t="shared" si="241"/>
        <v>B</v>
      </c>
      <c r="G1394" s="38" t="str">
        <f t="shared" si="247"/>
        <v>Balans</v>
      </c>
      <c r="H1394" s="38" t="str">
        <f t="shared" si="242"/>
        <v>BLas</v>
      </c>
      <c r="I1394" s="38" t="str">
        <f t="shared" si="248"/>
        <v>LANGLOPENDE SCHULDEN</v>
      </c>
      <c r="J1394" s="38" t="str">
        <f t="shared" si="243"/>
        <v>BLasSak</v>
      </c>
      <c r="K1394" s="38" t="str">
        <f t="shared" si="249"/>
        <v>Schulden aan kredietinstellingen</v>
      </c>
      <c r="L1394" s="38" t="str">
        <f t="shared" si="244"/>
        <v>BLasSakFvl</v>
      </c>
      <c r="M1394" s="38" t="str">
        <f t="shared" si="250"/>
        <v>Financieringen van kredietinstellingen (langlopend)</v>
      </c>
      <c r="N1394" s="38" t="str">
        <f t="shared" si="245"/>
        <v>BLasSakFvlAvp</v>
      </c>
      <c r="O1394" s="38" t="str">
        <f t="shared" si="251"/>
        <v>Aflossingsverplichtingen financieringen van kredietinstellingen (langlopend)</v>
      </c>
      <c r="V1394" s="37" t="str">
        <f t="shared" si="246"/>
        <v/>
      </c>
    </row>
    <row r="1395" spans="1:22" x14ac:dyDescent="0.25">
      <c r="A1395" s="73" t="s">
        <v>2953</v>
      </c>
      <c r="B1395" s="55">
        <v>805020.06</v>
      </c>
      <c r="C1395" s="73" t="s">
        <v>2954</v>
      </c>
      <c r="D1395" s="74" t="s">
        <v>24</v>
      </c>
      <c r="E1395" s="73">
        <v>5</v>
      </c>
      <c r="F1395" s="38" t="str">
        <f t="shared" si="241"/>
        <v>B</v>
      </c>
      <c r="G1395" s="38" t="str">
        <f t="shared" si="247"/>
        <v>Balans</v>
      </c>
      <c r="H1395" s="38" t="str">
        <f t="shared" si="242"/>
        <v>BLas</v>
      </c>
      <c r="I1395" s="38" t="str">
        <f t="shared" si="248"/>
        <v>LANGLOPENDE SCHULDEN</v>
      </c>
      <c r="J1395" s="38" t="str">
        <f t="shared" si="243"/>
        <v>BLasSak</v>
      </c>
      <c r="K1395" s="38" t="str">
        <f t="shared" si="249"/>
        <v>Schulden aan kredietinstellingen</v>
      </c>
      <c r="L1395" s="38" t="str">
        <f t="shared" si="244"/>
        <v>BLasSakFvl</v>
      </c>
      <c r="M1395" s="38" t="str">
        <f t="shared" si="250"/>
        <v>Financieringen van kredietinstellingen (langlopend)</v>
      </c>
      <c r="N1395" s="38" t="str">
        <f t="shared" si="245"/>
        <v>BLasSakFvlOmv</v>
      </c>
      <c r="O1395" s="38" t="str">
        <f t="shared" si="251"/>
        <v>Omrekeningsverschillen financieringen van kredietinstellingen (langlopend)</v>
      </c>
      <c r="V1395" s="37" t="str">
        <f t="shared" si="246"/>
        <v/>
      </c>
    </row>
    <row r="1396" spans="1:22" x14ac:dyDescent="0.25">
      <c r="A1396" s="54" t="s">
        <v>2955</v>
      </c>
      <c r="B1396" s="55">
        <v>805020.07</v>
      </c>
      <c r="C1396" s="54" t="s">
        <v>2956</v>
      </c>
      <c r="D1396" s="56" t="s">
        <v>24</v>
      </c>
      <c r="E1396" s="73">
        <v>5</v>
      </c>
      <c r="F1396" s="38" t="str">
        <f t="shared" si="241"/>
        <v>B</v>
      </c>
      <c r="G1396" s="38" t="str">
        <f t="shared" si="247"/>
        <v>Balans</v>
      </c>
      <c r="H1396" s="38" t="str">
        <f t="shared" si="242"/>
        <v>BLas</v>
      </c>
      <c r="I1396" s="38" t="str">
        <f t="shared" si="248"/>
        <v>LANGLOPENDE SCHULDEN</v>
      </c>
      <c r="J1396" s="38" t="str">
        <f t="shared" si="243"/>
        <v>BLasSak</v>
      </c>
      <c r="K1396" s="38" t="str">
        <f t="shared" si="249"/>
        <v>Schulden aan kredietinstellingen</v>
      </c>
      <c r="L1396" s="38" t="str">
        <f t="shared" si="244"/>
        <v>BLasSakFvl</v>
      </c>
      <c r="M1396" s="38" t="str">
        <f t="shared" si="250"/>
        <v>Financieringen van kredietinstellingen (langlopend)</v>
      </c>
      <c r="N1396" s="38" t="str">
        <f t="shared" si="245"/>
        <v>BLasSakFvlOvm</v>
      </c>
      <c r="O1396" s="38" t="str">
        <f t="shared" si="251"/>
        <v>Overige mutaties financieringen van kredietinstellingen (langlopend)</v>
      </c>
      <c r="V1396" s="37" t="str">
        <f t="shared" si="246"/>
        <v/>
      </c>
    </row>
    <row r="1397" spans="1:22" x14ac:dyDescent="0.25">
      <c r="A1397" s="49" t="s">
        <v>2957</v>
      </c>
      <c r="B1397" s="50" t="s">
        <v>2958</v>
      </c>
      <c r="C1397" s="49" t="s">
        <v>2959</v>
      </c>
      <c r="D1397" s="61" t="s">
        <v>24</v>
      </c>
      <c r="E1397" s="62">
        <v>4</v>
      </c>
      <c r="F1397" s="38" t="str">
        <f t="shared" si="241"/>
        <v>B</v>
      </c>
      <c r="G1397" s="38" t="str">
        <f t="shared" si="247"/>
        <v>Balans</v>
      </c>
      <c r="H1397" s="38" t="str">
        <f t="shared" si="242"/>
        <v>BLas</v>
      </c>
      <c r="I1397" s="38" t="str">
        <f t="shared" si="248"/>
        <v>LANGLOPENDE SCHULDEN</v>
      </c>
      <c r="J1397" s="38" t="str">
        <f t="shared" si="243"/>
        <v>BLasSak</v>
      </c>
      <c r="K1397" s="38" t="str">
        <f t="shared" si="249"/>
        <v>Schulden aan kredietinstellingen</v>
      </c>
      <c r="L1397" s="38" t="str">
        <f t="shared" si="244"/>
        <v>BLasSakLvl</v>
      </c>
      <c r="M1397" s="38" t="str">
        <f t="shared" si="250"/>
        <v>Leningen van kredietinstellingen (langlopend)</v>
      </c>
      <c r="N1397" s="38" t="str">
        <f t="shared" si="245"/>
        <v/>
      </c>
      <c r="O1397" s="38" t="str">
        <f t="shared" si="251"/>
        <v/>
      </c>
      <c r="V1397" s="37" t="str">
        <f t="shared" si="246"/>
        <v/>
      </c>
    </row>
    <row r="1398" spans="1:22" x14ac:dyDescent="0.25">
      <c r="A1398" s="54" t="s">
        <v>2960</v>
      </c>
      <c r="B1398" s="55">
        <v>805030.01</v>
      </c>
      <c r="C1398" s="54" t="s">
        <v>2961</v>
      </c>
      <c r="D1398" s="56" t="s">
        <v>24</v>
      </c>
      <c r="E1398" s="57">
        <v>5</v>
      </c>
      <c r="F1398" s="38" t="str">
        <f t="shared" si="241"/>
        <v>B</v>
      </c>
      <c r="G1398" s="38" t="str">
        <f t="shared" si="247"/>
        <v>Balans</v>
      </c>
      <c r="H1398" s="38" t="str">
        <f t="shared" si="242"/>
        <v>BLas</v>
      </c>
      <c r="I1398" s="38" t="str">
        <f t="shared" si="248"/>
        <v>LANGLOPENDE SCHULDEN</v>
      </c>
      <c r="J1398" s="38" t="str">
        <f t="shared" si="243"/>
        <v>BLasSak</v>
      </c>
      <c r="K1398" s="38" t="str">
        <f t="shared" si="249"/>
        <v>Schulden aan kredietinstellingen</v>
      </c>
      <c r="L1398" s="38" t="str">
        <f t="shared" si="244"/>
        <v>BLasSakLvl</v>
      </c>
      <c r="M1398" s="38" t="str">
        <f t="shared" si="250"/>
        <v>Leningen van kredietinstellingen (langlopend)</v>
      </c>
      <c r="N1398" s="38" t="str">
        <f t="shared" si="245"/>
        <v>BLasSakLvlBeg</v>
      </c>
      <c r="O1398" s="38" t="str">
        <f t="shared" si="251"/>
        <v>Beginbalans leningen van kredietinstellingen (langlopend)</v>
      </c>
      <c r="V1398" s="37" t="str">
        <f t="shared" si="246"/>
        <v/>
      </c>
    </row>
    <row r="1399" spans="1:22" x14ac:dyDescent="0.25">
      <c r="A1399" s="73" t="s">
        <v>2962</v>
      </c>
      <c r="B1399" s="55">
        <v>805030.02</v>
      </c>
      <c r="C1399" s="73" t="s">
        <v>2963</v>
      </c>
      <c r="D1399" s="74" t="s">
        <v>24</v>
      </c>
      <c r="E1399" s="73">
        <v>5</v>
      </c>
      <c r="F1399" s="38" t="str">
        <f t="shared" si="241"/>
        <v>B</v>
      </c>
      <c r="G1399" s="38" t="str">
        <f t="shared" si="247"/>
        <v>Balans</v>
      </c>
      <c r="H1399" s="38" t="str">
        <f t="shared" si="242"/>
        <v>BLas</v>
      </c>
      <c r="I1399" s="38" t="str">
        <f t="shared" si="248"/>
        <v>LANGLOPENDE SCHULDEN</v>
      </c>
      <c r="J1399" s="38" t="str">
        <f t="shared" si="243"/>
        <v>BLasSak</v>
      </c>
      <c r="K1399" s="38" t="str">
        <f t="shared" si="249"/>
        <v>Schulden aan kredietinstellingen</v>
      </c>
      <c r="L1399" s="38" t="str">
        <f t="shared" si="244"/>
        <v>BLasSakLvl</v>
      </c>
      <c r="M1399" s="38" t="str">
        <f t="shared" si="250"/>
        <v>Leningen van kredietinstellingen (langlopend)</v>
      </c>
      <c r="N1399" s="38" t="str">
        <f t="shared" si="245"/>
        <v>BLasSakLvlHoo</v>
      </c>
      <c r="O1399" s="38" t="str">
        <f t="shared" si="251"/>
        <v>Hoofdsom leningen van kredietinstellingen (langlopend)</v>
      </c>
      <c r="V1399" s="37" t="str">
        <f t="shared" si="246"/>
        <v/>
      </c>
    </row>
    <row r="1400" spans="1:22" x14ac:dyDescent="0.25">
      <c r="A1400" s="73" t="s">
        <v>2964</v>
      </c>
      <c r="B1400" s="55">
        <v>805030.03</v>
      </c>
      <c r="C1400" s="73" t="s">
        <v>2965</v>
      </c>
      <c r="D1400" s="74" t="s">
        <v>24</v>
      </c>
      <c r="E1400" s="73">
        <v>5</v>
      </c>
      <c r="F1400" s="38" t="str">
        <f t="shared" si="241"/>
        <v>B</v>
      </c>
      <c r="G1400" s="38" t="str">
        <f t="shared" si="247"/>
        <v>Balans</v>
      </c>
      <c r="H1400" s="38" t="str">
        <f t="shared" si="242"/>
        <v>BLas</v>
      </c>
      <c r="I1400" s="38" t="str">
        <f t="shared" si="248"/>
        <v>LANGLOPENDE SCHULDEN</v>
      </c>
      <c r="J1400" s="38" t="str">
        <f t="shared" si="243"/>
        <v>BLasSak</v>
      </c>
      <c r="K1400" s="38" t="str">
        <f t="shared" si="249"/>
        <v>Schulden aan kredietinstellingen</v>
      </c>
      <c r="L1400" s="38" t="str">
        <f t="shared" si="244"/>
        <v>BLasSakLvl</v>
      </c>
      <c r="M1400" s="38" t="str">
        <f t="shared" si="250"/>
        <v>Leningen van kredietinstellingen (langlopend)</v>
      </c>
      <c r="N1400" s="38" t="str">
        <f t="shared" si="245"/>
        <v>BLasSakLvlToe</v>
      </c>
      <c r="O1400" s="38" t="str">
        <f t="shared" si="251"/>
        <v>Toename leningen van kredietinstellingen (langlopend)</v>
      </c>
      <c r="V1400" s="37" t="str">
        <f t="shared" si="246"/>
        <v/>
      </c>
    </row>
    <row r="1401" spans="1:22" x14ac:dyDescent="0.25">
      <c r="A1401" s="73" t="s">
        <v>2966</v>
      </c>
      <c r="B1401" s="55">
        <v>805030.04</v>
      </c>
      <c r="C1401" s="75" t="s">
        <v>2967</v>
      </c>
      <c r="D1401" s="76" t="s">
        <v>10</v>
      </c>
      <c r="E1401" s="75">
        <v>5</v>
      </c>
      <c r="F1401" s="38" t="str">
        <f t="shared" si="241"/>
        <v>B</v>
      </c>
      <c r="G1401" s="38" t="str">
        <f t="shared" si="247"/>
        <v>Balans</v>
      </c>
      <c r="H1401" s="38" t="str">
        <f t="shared" si="242"/>
        <v>BLas</v>
      </c>
      <c r="I1401" s="38" t="str">
        <f t="shared" si="248"/>
        <v>LANGLOPENDE SCHULDEN</v>
      </c>
      <c r="J1401" s="38" t="str">
        <f t="shared" si="243"/>
        <v>BLasSak</v>
      </c>
      <c r="K1401" s="38" t="str">
        <f t="shared" si="249"/>
        <v>Schulden aan kredietinstellingen</v>
      </c>
      <c r="L1401" s="38" t="str">
        <f t="shared" si="244"/>
        <v>BLasSakLvl</v>
      </c>
      <c r="M1401" s="38" t="str">
        <f t="shared" si="250"/>
        <v>Leningen van kredietinstellingen (langlopend)</v>
      </c>
      <c r="N1401" s="38" t="str">
        <f t="shared" si="245"/>
        <v>BLasSakLvlAfl</v>
      </c>
      <c r="O1401" s="38" t="str">
        <f t="shared" si="251"/>
        <v>Aflossingen leningen van kredietinstellingen (langlopend)</v>
      </c>
      <c r="V1401" s="37" t="str">
        <f t="shared" si="246"/>
        <v/>
      </c>
    </row>
    <row r="1402" spans="1:22" x14ac:dyDescent="0.25">
      <c r="A1402" s="73" t="s">
        <v>2968</v>
      </c>
      <c r="B1402" s="55">
        <v>805030.05</v>
      </c>
      <c r="C1402" s="73" t="s">
        <v>2969</v>
      </c>
      <c r="D1402" s="74" t="s">
        <v>10</v>
      </c>
      <c r="E1402" s="73">
        <v>5</v>
      </c>
      <c r="F1402" s="38" t="str">
        <f t="shared" si="241"/>
        <v>B</v>
      </c>
      <c r="G1402" s="38" t="str">
        <f t="shared" si="247"/>
        <v>Balans</v>
      </c>
      <c r="H1402" s="38" t="str">
        <f t="shared" si="242"/>
        <v>BLas</v>
      </c>
      <c r="I1402" s="38" t="str">
        <f t="shared" si="248"/>
        <v>LANGLOPENDE SCHULDEN</v>
      </c>
      <c r="J1402" s="38" t="str">
        <f t="shared" si="243"/>
        <v>BLasSak</v>
      </c>
      <c r="K1402" s="38" t="str">
        <f t="shared" si="249"/>
        <v>Schulden aan kredietinstellingen</v>
      </c>
      <c r="L1402" s="38" t="str">
        <f t="shared" si="244"/>
        <v>BLasSakLvl</v>
      </c>
      <c r="M1402" s="38" t="str">
        <f t="shared" si="250"/>
        <v>Leningen van kredietinstellingen (langlopend)</v>
      </c>
      <c r="N1402" s="38" t="str">
        <f t="shared" si="245"/>
        <v>BLasSakLvlAvp</v>
      </c>
      <c r="O1402" s="38" t="str">
        <f t="shared" si="251"/>
        <v>Aflossingsverplichtingen leningen van kredietinstellingen (langlopend)</v>
      </c>
      <c r="V1402" s="37" t="str">
        <f t="shared" si="246"/>
        <v/>
      </c>
    </row>
    <row r="1403" spans="1:22" x14ac:dyDescent="0.25">
      <c r="A1403" s="73" t="s">
        <v>2970</v>
      </c>
      <c r="B1403" s="55">
        <v>805030.06</v>
      </c>
      <c r="C1403" s="73" t="s">
        <v>2971</v>
      </c>
      <c r="D1403" s="74" t="s">
        <v>24</v>
      </c>
      <c r="E1403" s="73">
        <v>5</v>
      </c>
      <c r="F1403" s="38" t="str">
        <f t="shared" si="241"/>
        <v>B</v>
      </c>
      <c r="G1403" s="38" t="str">
        <f t="shared" si="247"/>
        <v>Balans</v>
      </c>
      <c r="H1403" s="38" t="str">
        <f t="shared" si="242"/>
        <v>BLas</v>
      </c>
      <c r="I1403" s="38" t="str">
        <f t="shared" si="248"/>
        <v>LANGLOPENDE SCHULDEN</v>
      </c>
      <c r="J1403" s="38" t="str">
        <f t="shared" si="243"/>
        <v>BLasSak</v>
      </c>
      <c r="K1403" s="38" t="str">
        <f t="shared" si="249"/>
        <v>Schulden aan kredietinstellingen</v>
      </c>
      <c r="L1403" s="38" t="str">
        <f t="shared" si="244"/>
        <v>BLasSakLvl</v>
      </c>
      <c r="M1403" s="38" t="str">
        <f t="shared" si="250"/>
        <v>Leningen van kredietinstellingen (langlopend)</v>
      </c>
      <c r="N1403" s="38" t="str">
        <f t="shared" si="245"/>
        <v>BLasSakLvlOmv</v>
      </c>
      <c r="O1403" s="38" t="str">
        <f t="shared" si="251"/>
        <v>Omrekeningsverschillen leningen van kredietinstellingen (langlopend)</v>
      </c>
      <c r="V1403" s="37" t="str">
        <f t="shared" si="246"/>
        <v/>
      </c>
    </row>
    <row r="1404" spans="1:22" x14ac:dyDescent="0.25">
      <c r="A1404" s="54" t="s">
        <v>2972</v>
      </c>
      <c r="B1404" s="55">
        <v>805030.07</v>
      </c>
      <c r="C1404" s="54" t="s">
        <v>2973</v>
      </c>
      <c r="D1404" s="56" t="s">
        <v>24</v>
      </c>
      <c r="E1404" s="73">
        <v>5</v>
      </c>
      <c r="F1404" s="38" t="str">
        <f t="shared" si="241"/>
        <v>B</v>
      </c>
      <c r="G1404" s="38" t="str">
        <f t="shared" si="247"/>
        <v>Balans</v>
      </c>
      <c r="H1404" s="38" t="str">
        <f t="shared" si="242"/>
        <v>BLas</v>
      </c>
      <c r="I1404" s="38" t="str">
        <f t="shared" si="248"/>
        <v>LANGLOPENDE SCHULDEN</v>
      </c>
      <c r="J1404" s="38" t="str">
        <f t="shared" si="243"/>
        <v>BLasSak</v>
      </c>
      <c r="K1404" s="38" t="str">
        <f t="shared" si="249"/>
        <v>Schulden aan kredietinstellingen</v>
      </c>
      <c r="L1404" s="38" t="str">
        <f t="shared" si="244"/>
        <v>BLasSakLvl</v>
      </c>
      <c r="M1404" s="38" t="str">
        <f t="shared" si="250"/>
        <v>Leningen van kredietinstellingen (langlopend)</v>
      </c>
      <c r="N1404" s="38" t="str">
        <f t="shared" si="245"/>
        <v>BLasSakLvlOvm</v>
      </c>
      <c r="O1404" s="38" t="str">
        <f t="shared" si="251"/>
        <v>Overige mutaties leningen van kredietinstellingen (langlopend)</v>
      </c>
      <c r="V1404" s="37" t="str">
        <f t="shared" si="246"/>
        <v/>
      </c>
    </row>
    <row r="1405" spans="1:22" x14ac:dyDescent="0.25">
      <c r="A1405" s="43" t="s">
        <v>2974</v>
      </c>
      <c r="B1405" s="44" t="s">
        <v>2975</v>
      </c>
      <c r="C1405" s="43" t="s">
        <v>2976</v>
      </c>
      <c r="D1405" s="45" t="s">
        <v>24</v>
      </c>
      <c r="E1405" s="46">
        <v>3</v>
      </c>
      <c r="F1405" s="38" t="str">
        <f t="shared" si="241"/>
        <v>B</v>
      </c>
      <c r="G1405" s="38" t="str">
        <f t="shared" si="247"/>
        <v>Balans</v>
      </c>
      <c r="H1405" s="38" t="str">
        <f t="shared" si="242"/>
        <v>BLas</v>
      </c>
      <c r="I1405" s="38" t="str">
        <f t="shared" si="248"/>
        <v>LANGLOPENDE SCHULDEN</v>
      </c>
      <c r="J1405" s="38" t="str">
        <f t="shared" si="243"/>
        <v>BLasOls</v>
      </c>
      <c r="K1405" s="38" t="str">
        <f t="shared" si="249"/>
        <v>Overige langlopende schulden</v>
      </c>
      <c r="L1405" s="38" t="str">
        <f t="shared" si="244"/>
        <v/>
      </c>
      <c r="M1405" s="38" t="str">
        <f t="shared" si="250"/>
        <v/>
      </c>
      <c r="N1405" s="38" t="str">
        <f t="shared" si="245"/>
        <v/>
      </c>
      <c r="O1405" s="38" t="str">
        <f t="shared" si="251"/>
        <v/>
      </c>
      <c r="V1405" s="37" t="str">
        <f t="shared" si="246"/>
        <v/>
      </c>
    </row>
    <row r="1406" spans="1:22" x14ac:dyDescent="0.25">
      <c r="A1406" s="49" t="s">
        <v>2977</v>
      </c>
      <c r="B1406" s="50" t="s">
        <v>2978</v>
      </c>
      <c r="C1406" s="49" t="s">
        <v>2979</v>
      </c>
      <c r="D1406" s="61" t="s">
        <v>24</v>
      </c>
      <c r="E1406" s="62">
        <v>4</v>
      </c>
      <c r="F1406" s="38" t="str">
        <f t="shared" si="241"/>
        <v>B</v>
      </c>
      <c r="G1406" s="38" t="str">
        <f t="shared" si="247"/>
        <v>Balans</v>
      </c>
      <c r="H1406" s="38" t="str">
        <f t="shared" si="242"/>
        <v>BLas</v>
      </c>
      <c r="I1406" s="38" t="str">
        <f t="shared" si="248"/>
        <v>LANGLOPENDE SCHULDEN</v>
      </c>
      <c r="J1406" s="38" t="str">
        <f t="shared" si="243"/>
        <v>BLasOls</v>
      </c>
      <c r="K1406" s="38" t="str">
        <f t="shared" si="249"/>
        <v>Overige langlopende schulden</v>
      </c>
      <c r="L1406" s="38" t="str">
        <f t="shared" si="244"/>
        <v>BLasOlsSgl</v>
      </c>
      <c r="M1406" s="38" t="str">
        <f t="shared" si="250"/>
        <v>Schulden aan groepsmaatschappijen (langlopend)</v>
      </c>
      <c r="N1406" s="38" t="str">
        <f t="shared" si="245"/>
        <v/>
      </c>
      <c r="O1406" s="38" t="str">
        <f t="shared" si="251"/>
        <v/>
      </c>
      <c r="R1406" s="47">
        <v>1110</v>
      </c>
      <c r="S1406" s="48" t="s">
        <v>5712</v>
      </c>
      <c r="T1406" s="37">
        <v>65</v>
      </c>
      <c r="U1406" s="48" t="s">
        <v>5704</v>
      </c>
      <c r="V1406" s="37">
        <f t="shared" si="246"/>
        <v>1</v>
      </c>
    </row>
    <row r="1407" spans="1:22" x14ac:dyDescent="0.25">
      <c r="A1407" s="54" t="s">
        <v>2980</v>
      </c>
      <c r="B1407" s="55">
        <v>806010.01</v>
      </c>
      <c r="C1407" s="54" t="s">
        <v>2981</v>
      </c>
      <c r="D1407" s="56" t="s">
        <v>24</v>
      </c>
      <c r="E1407" s="57">
        <v>5</v>
      </c>
      <c r="F1407" s="38" t="str">
        <f t="shared" si="241"/>
        <v>B</v>
      </c>
      <c r="G1407" s="38" t="str">
        <f t="shared" si="247"/>
        <v>Balans</v>
      </c>
      <c r="H1407" s="38" t="str">
        <f t="shared" si="242"/>
        <v>BLas</v>
      </c>
      <c r="I1407" s="38" t="str">
        <f t="shared" si="248"/>
        <v>LANGLOPENDE SCHULDEN</v>
      </c>
      <c r="J1407" s="38" t="str">
        <f t="shared" si="243"/>
        <v>BLasOls</v>
      </c>
      <c r="K1407" s="38" t="str">
        <f t="shared" si="249"/>
        <v>Overige langlopende schulden</v>
      </c>
      <c r="L1407" s="38" t="str">
        <f t="shared" si="244"/>
        <v>BLasOlsSgl</v>
      </c>
      <c r="M1407" s="38" t="str">
        <f t="shared" si="250"/>
        <v>Schulden aan groepsmaatschappijen (langlopend)</v>
      </c>
      <c r="N1407" s="38" t="str">
        <f t="shared" si="245"/>
        <v>BLasOlsSglBeg</v>
      </c>
      <c r="O1407" s="38" t="str">
        <f t="shared" si="251"/>
        <v>Beginbalans schulden aan groepsmaatschappijen (langlopend)</v>
      </c>
      <c r="V1407" s="37" t="str">
        <f t="shared" si="246"/>
        <v/>
      </c>
    </row>
    <row r="1408" spans="1:22" x14ac:dyDescent="0.25">
      <c r="A1408" s="73" t="s">
        <v>2982</v>
      </c>
      <c r="B1408" s="55">
        <v>806010.02</v>
      </c>
      <c r="C1408" s="75" t="s">
        <v>2983</v>
      </c>
      <c r="D1408" s="76" t="s">
        <v>24</v>
      </c>
      <c r="E1408" s="75">
        <v>5</v>
      </c>
      <c r="F1408" s="38" t="str">
        <f t="shared" si="241"/>
        <v>B</v>
      </c>
      <c r="G1408" s="38" t="str">
        <f t="shared" si="247"/>
        <v>Balans</v>
      </c>
      <c r="H1408" s="38" t="str">
        <f t="shared" si="242"/>
        <v>BLas</v>
      </c>
      <c r="I1408" s="38" t="str">
        <f t="shared" si="248"/>
        <v>LANGLOPENDE SCHULDEN</v>
      </c>
      <c r="J1408" s="38" t="str">
        <f t="shared" si="243"/>
        <v>BLasOls</v>
      </c>
      <c r="K1408" s="38" t="str">
        <f t="shared" si="249"/>
        <v>Overige langlopende schulden</v>
      </c>
      <c r="L1408" s="38" t="str">
        <f t="shared" si="244"/>
        <v>BLasOlsSgl</v>
      </c>
      <c r="M1408" s="38" t="str">
        <f t="shared" si="250"/>
        <v>Schulden aan groepsmaatschappijen (langlopend)</v>
      </c>
      <c r="N1408" s="38" t="str">
        <f t="shared" si="245"/>
        <v>BLasOlsSglHoo</v>
      </c>
      <c r="O1408" s="38" t="str">
        <f t="shared" si="251"/>
        <v>Hoofdsom schulden aan groepsmaatschappijen (langlopend)</v>
      </c>
      <c r="V1408" s="37" t="str">
        <f t="shared" si="246"/>
        <v/>
      </c>
    </row>
    <row r="1409" spans="1:22" x14ac:dyDescent="0.25">
      <c r="A1409" s="73" t="s">
        <v>2984</v>
      </c>
      <c r="B1409" s="55">
        <v>806010.03</v>
      </c>
      <c r="C1409" s="73" t="s">
        <v>2985</v>
      </c>
      <c r="D1409" s="74" t="s">
        <v>24</v>
      </c>
      <c r="E1409" s="73">
        <v>5</v>
      </c>
      <c r="F1409" s="38" t="str">
        <f t="shared" si="241"/>
        <v>B</v>
      </c>
      <c r="G1409" s="38" t="str">
        <f t="shared" si="247"/>
        <v>Balans</v>
      </c>
      <c r="H1409" s="38" t="str">
        <f t="shared" si="242"/>
        <v>BLas</v>
      </c>
      <c r="I1409" s="38" t="str">
        <f t="shared" si="248"/>
        <v>LANGLOPENDE SCHULDEN</v>
      </c>
      <c r="J1409" s="38" t="str">
        <f t="shared" si="243"/>
        <v>BLasOls</v>
      </c>
      <c r="K1409" s="38" t="str">
        <f t="shared" si="249"/>
        <v>Overige langlopende schulden</v>
      </c>
      <c r="L1409" s="38" t="str">
        <f t="shared" si="244"/>
        <v>BLasOlsSgl</v>
      </c>
      <c r="M1409" s="38" t="str">
        <f t="shared" si="250"/>
        <v>Schulden aan groepsmaatschappijen (langlopend)</v>
      </c>
      <c r="N1409" s="38" t="str">
        <f t="shared" si="245"/>
        <v>BLasOlsSglToe</v>
      </c>
      <c r="O1409" s="38" t="str">
        <f t="shared" si="251"/>
        <v>Toename schulden aan groepsmaatschappijen (langlopend)</v>
      </c>
      <c r="V1409" s="37" t="str">
        <f t="shared" si="246"/>
        <v/>
      </c>
    </row>
    <row r="1410" spans="1:22" x14ac:dyDescent="0.25">
      <c r="A1410" s="73" t="s">
        <v>2986</v>
      </c>
      <c r="B1410" s="55">
        <v>806010.04</v>
      </c>
      <c r="C1410" s="73" t="s">
        <v>2987</v>
      </c>
      <c r="D1410" s="74" t="s">
        <v>10</v>
      </c>
      <c r="E1410" s="73">
        <v>5</v>
      </c>
      <c r="F1410" s="38" t="str">
        <f t="shared" si="241"/>
        <v>B</v>
      </c>
      <c r="G1410" s="38" t="str">
        <f t="shared" si="247"/>
        <v>Balans</v>
      </c>
      <c r="H1410" s="38" t="str">
        <f t="shared" si="242"/>
        <v>BLas</v>
      </c>
      <c r="I1410" s="38" t="str">
        <f t="shared" si="248"/>
        <v>LANGLOPENDE SCHULDEN</v>
      </c>
      <c r="J1410" s="38" t="str">
        <f t="shared" si="243"/>
        <v>BLasOls</v>
      </c>
      <c r="K1410" s="38" t="str">
        <f t="shared" si="249"/>
        <v>Overige langlopende schulden</v>
      </c>
      <c r="L1410" s="38" t="str">
        <f t="shared" si="244"/>
        <v>BLasOlsSgl</v>
      </c>
      <c r="M1410" s="38" t="str">
        <f t="shared" si="250"/>
        <v>Schulden aan groepsmaatschappijen (langlopend)</v>
      </c>
      <c r="N1410" s="38" t="str">
        <f t="shared" si="245"/>
        <v>BLasOlsSglAfl</v>
      </c>
      <c r="O1410" s="38" t="str">
        <f t="shared" si="251"/>
        <v>Aflossingen schulden aan groepsmaatschappijen (langlopend)</v>
      </c>
      <c r="V1410" s="37" t="str">
        <f t="shared" si="246"/>
        <v/>
      </c>
    </row>
    <row r="1411" spans="1:22" x14ac:dyDescent="0.25">
      <c r="A1411" s="73" t="s">
        <v>2988</v>
      </c>
      <c r="B1411" s="55">
        <v>806010.05</v>
      </c>
      <c r="C1411" s="73" t="s">
        <v>2989</v>
      </c>
      <c r="D1411" s="74" t="s">
        <v>10</v>
      </c>
      <c r="E1411" s="73">
        <v>5</v>
      </c>
      <c r="F1411" s="38" t="str">
        <f t="shared" si="241"/>
        <v>B</v>
      </c>
      <c r="G1411" s="38" t="str">
        <f t="shared" si="247"/>
        <v>Balans</v>
      </c>
      <c r="H1411" s="38" t="str">
        <f t="shared" si="242"/>
        <v>BLas</v>
      </c>
      <c r="I1411" s="38" t="str">
        <f t="shared" si="248"/>
        <v>LANGLOPENDE SCHULDEN</v>
      </c>
      <c r="J1411" s="38" t="str">
        <f t="shared" si="243"/>
        <v>BLasOls</v>
      </c>
      <c r="K1411" s="38" t="str">
        <f t="shared" si="249"/>
        <v>Overige langlopende schulden</v>
      </c>
      <c r="L1411" s="38" t="str">
        <f t="shared" si="244"/>
        <v>BLasOlsSgl</v>
      </c>
      <c r="M1411" s="38" t="str">
        <f t="shared" si="250"/>
        <v>Schulden aan groepsmaatschappijen (langlopend)</v>
      </c>
      <c r="N1411" s="38" t="str">
        <f t="shared" si="245"/>
        <v>BLasOlsSglAvp</v>
      </c>
      <c r="O1411" s="38" t="str">
        <f t="shared" si="251"/>
        <v>Aflossingsverplichtingen schulden aan groepsmaatschappijen (langlopend)</v>
      </c>
      <c r="V1411" s="37" t="str">
        <f t="shared" si="246"/>
        <v/>
      </c>
    </row>
    <row r="1412" spans="1:22" x14ac:dyDescent="0.25">
      <c r="A1412" s="73" t="s">
        <v>2990</v>
      </c>
      <c r="B1412" s="55">
        <v>806010.06</v>
      </c>
      <c r="C1412" s="73" t="s">
        <v>2991</v>
      </c>
      <c r="D1412" s="74" t="s">
        <v>24</v>
      </c>
      <c r="E1412" s="73">
        <v>5</v>
      </c>
      <c r="F1412" s="38" t="str">
        <f t="shared" si="241"/>
        <v>B</v>
      </c>
      <c r="G1412" s="38" t="str">
        <f t="shared" si="247"/>
        <v>Balans</v>
      </c>
      <c r="H1412" s="38" t="str">
        <f t="shared" si="242"/>
        <v>BLas</v>
      </c>
      <c r="I1412" s="38" t="str">
        <f t="shared" si="248"/>
        <v>LANGLOPENDE SCHULDEN</v>
      </c>
      <c r="J1412" s="38" t="str">
        <f t="shared" si="243"/>
        <v>BLasOls</v>
      </c>
      <c r="K1412" s="38" t="str">
        <f t="shared" si="249"/>
        <v>Overige langlopende schulden</v>
      </c>
      <c r="L1412" s="38" t="str">
        <f t="shared" si="244"/>
        <v>BLasOlsSgl</v>
      </c>
      <c r="M1412" s="38" t="str">
        <f t="shared" si="250"/>
        <v>Schulden aan groepsmaatschappijen (langlopend)</v>
      </c>
      <c r="N1412" s="38" t="str">
        <f t="shared" si="245"/>
        <v>BLasOlsSglOmv</v>
      </c>
      <c r="O1412" s="38" t="str">
        <f t="shared" si="251"/>
        <v>Omrekeningsverschillen schulden aan groepsmaatschappijen (langlopend)</v>
      </c>
      <c r="V1412" s="37" t="str">
        <f t="shared" si="246"/>
        <v/>
      </c>
    </row>
    <row r="1413" spans="1:22" x14ac:dyDescent="0.25">
      <c r="A1413" s="54" t="s">
        <v>2992</v>
      </c>
      <c r="B1413" s="55">
        <v>806010.07</v>
      </c>
      <c r="C1413" s="54" t="s">
        <v>2993</v>
      </c>
      <c r="D1413" s="56" t="s">
        <v>24</v>
      </c>
      <c r="E1413" s="73">
        <v>5</v>
      </c>
      <c r="F1413" s="38" t="str">
        <f t="shared" si="241"/>
        <v>B</v>
      </c>
      <c r="G1413" s="38" t="str">
        <f t="shared" si="247"/>
        <v>Balans</v>
      </c>
      <c r="H1413" s="38" t="str">
        <f t="shared" si="242"/>
        <v>BLas</v>
      </c>
      <c r="I1413" s="38" t="str">
        <f t="shared" si="248"/>
        <v>LANGLOPENDE SCHULDEN</v>
      </c>
      <c r="J1413" s="38" t="str">
        <f t="shared" si="243"/>
        <v>BLasOls</v>
      </c>
      <c r="K1413" s="38" t="str">
        <f t="shared" si="249"/>
        <v>Overige langlopende schulden</v>
      </c>
      <c r="L1413" s="38" t="str">
        <f t="shared" si="244"/>
        <v>BLasOlsSgl</v>
      </c>
      <c r="M1413" s="38" t="str">
        <f t="shared" si="250"/>
        <v>Schulden aan groepsmaatschappijen (langlopend)</v>
      </c>
      <c r="N1413" s="38" t="str">
        <f t="shared" si="245"/>
        <v>BLasOlsSglOvm</v>
      </c>
      <c r="O1413" s="38" t="str">
        <f t="shared" si="251"/>
        <v>Overige mutaties schulden aan groepsmaatschappijen (langlopend)</v>
      </c>
      <c r="V1413" s="37" t="str">
        <f t="shared" si="246"/>
        <v/>
      </c>
    </row>
    <row r="1414" spans="1:22" x14ac:dyDescent="0.25">
      <c r="A1414" s="49" t="s">
        <v>2994</v>
      </c>
      <c r="B1414" s="50" t="s">
        <v>2995</v>
      </c>
      <c r="C1414" s="49" t="s">
        <v>2996</v>
      </c>
      <c r="D1414" s="61" t="s">
        <v>24</v>
      </c>
      <c r="E1414" s="62">
        <v>4</v>
      </c>
      <c r="F1414" s="38" t="str">
        <f t="shared" si="241"/>
        <v>B</v>
      </c>
      <c r="G1414" s="38" t="str">
        <f t="shared" si="247"/>
        <v>Balans</v>
      </c>
      <c r="H1414" s="38" t="str">
        <f t="shared" si="242"/>
        <v>BLas</v>
      </c>
      <c r="I1414" s="38" t="str">
        <f t="shared" si="248"/>
        <v>LANGLOPENDE SCHULDEN</v>
      </c>
      <c r="J1414" s="38" t="str">
        <f t="shared" si="243"/>
        <v>BLasOls</v>
      </c>
      <c r="K1414" s="38" t="str">
        <f t="shared" si="249"/>
        <v>Overige langlopende schulden</v>
      </c>
      <c r="L1414" s="38" t="str">
        <f t="shared" si="244"/>
        <v>BLasOlsSvm</v>
      </c>
      <c r="M1414" s="38" t="str">
        <f t="shared" si="250"/>
        <v>Schulden aan overige verbonden maatschappijen (langlopend)</v>
      </c>
      <c r="N1414" s="38" t="str">
        <f t="shared" si="245"/>
        <v/>
      </c>
      <c r="O1414" s="38" t="str">
        <f t="shared" si="251"/>
        <v/>
      </c>
      <c r="R1414" s="47">
        <v>1120</v>
      </c>
      <c r="S1414" s="48" t="s">
        <v>5713</v>
      </c>
      <c r="T1414" s="37">
        <v>65</v>
      </c>
      <c r="U1414" s="48" t="s">
        <v>5704</v>
      </c>
      <c r="V1414" s="37">
        <f t="shared" si="246"/>
        <v>1</v>
      </c>
    </row>
    <row r="1415" spans="1:22" x14ac:dyDescent="0.25">
      <c r="A1415" s="54" t="s">
        <v>2997</v>
      </c>
      <c r="B1415" s="55">
        <v>806020.01</v>
      </c>
      <c r="C1415" s="54" t="s">
        <v>2998</v>
      </c>
      <c r="D1415" s="56" t="s">
        <v>24</v>
      </c>
      <c r="E1415" s="57">
        <v>5</v>
      </c>
      <c r="F1415" s="38" t="str">
        <f t="shared" si="241"/>
        <v>B</v>
      </c>
      <c r="G1415" s="38" t="str">
        <f t="shared" si="247"/>
        <v>Balans</v>
      </c>
      <c r="H1415" s="38" t="str">
        <f t="shared" si="242"/>
        <v>BLas</v>
      </c>
      <c r="I1415" s="38" t="str">
        <f t="shared" si="248"/>
        <v>LANGLOPENDE SCHULDEN</v>
      </c>
      <c r="J1415" s="38" t="str">
        <f t="shared" si="243"/>
        <v>BLasOls</v>
      </c>
      <c r="K1415" s="38" t="str">
        <f t="shared" si="249"/>
        <v>Overige langlopende schulden</v>
      </c>
      <c r="L1415" s="38" t="str">
        <f t="shared" si="244"/>
        <v>BLasOlsSvm</v>
      </c>
      <c r="M1415" s="38" t="str">
        <f t="shared" si="250"/>
        <v>Schulden aan overige verbonden maatschappijen (langlopend)</v>
      </c>
      <c r="N1415" s="38" t="str">
        <f t="shared" si="245"/>
        <v>BLasOlsSvmBeg</v>
      </c>
      <c r="O1415" s="38" t="str">
        <f t="shared" si="251"/>
        <v>Beginbalans schulden aan overige verbonden maatschappijen (langlopend)</v>
      </c>
      <c r="V1415" s="37" t="str">
        <f t="shared" si="246"/>
        <v/>
      </c>
    </row>
    <row r="1416" spans="1:22" x14ac:dyDescent="0.25">
      <c r="A1416" s="73" t="s">
        <v>2999</v>
      </c>
      <c r="B1416" s="55">
        <v>806020.02</v>
      </c>
      <c r="C1416" s="73" t="s">
        <v>3000</v>
      </c>
      <c r="D1416" s="74" t="s">
        <v>24</v>
      </c>
      <c r="E1416" s="73">
        <v>5</v>
      </c>
      <c r="F1416" s="38" t="str">
        <f t="shared" ref="F1416:F1484" si="252">IF(LEN(A1416)&gt;=1,LEFT(A1416,1),"")</f>
        <v>B</v>
      </c>
      <c r="G1416" s="38" t="str">
        <f t="shared" si="247"/>
        <v>Balans</v>
      </c>
      <c r="H1416" s="38" t="str">
        <f t="shared" si="242"/>
        <v>BLas</v>
      </c>
      <c r="I1416" s="38" t="str">
        <f t="shared" si="248"/>
        <v>LANGLOPENDE SCHULDEN</v>
      </c>
      <c r="J1416" s="38" t="str">
        <f t="shared" si="243"/>
        <v>BLasOls</v>
      </c>
      <c r="K1416" s="38" t="str">
        <f t="shared" si="249"/>
        <v>Overige langlopende schulden</v>
      </c>
      <c r="L1416" s="38" t="str">
        <f t="shared" si="244"/>
        <v>BLasOlsSvm</v>
      </c>
      <c r="M1416" s="38" t="str">
        <f t="shared" si="250"/>
        <v>Schulden aan overige verbonden maatschappijen (langlopend)</v>
      </c>
      <c r="N1416" s="38" t="str">
        <f t="shared" si="245"/>
        <v>BLasOlsSvmHoo</v>
      </c>
      <c r="O1416" s="38" t="str">
        <f t="shared" si="251"/>
        <v>Hoofdsom schulden aan overige verbonden maatschappijen (langlopend)</v>
      </c>
      <c r="V1416" s="37" t="str">
        <f t="shared" si="246"/>
        <v/>
      </c>
    </row>
    <row r="1417" spans="1:22" x14ac:dyDescent="0.25">
      <c r="A1417" s="73" t="s">
        <v>3001</v>
      </c>
      <c r="B1417" s="55">
        <v>806020.03</v>
      </c>
      <c r="C1417" s="73" t="s">
        <v>3002</v>
      </c>
      <c r="D1417" s="74" t="s">
        <v>24</v>
      </c>
      <c r="E1417" s="73">
        <v>5</v>
      </c>
      <c r="F1417" s="38" t="str">
        <f t="shared" si="252"/>
        <v>B</v>
      </c>
      <c r="G1417" s="38" t="str">
        <f t="shared" si="247"/>
        <v>Balans</v>
      </c>
      <c r="H1417" s="38" t="str">
        <f t="shared" si="242"/>
        <v>BLas</v>
      </c>
      <c r="I1417" s="38" t="str">
        <f t="shared" si="248"/>
        <v>LANGLOPENDE SCHULDEN</v>
      </c>
      <c r="J1417" s="38" t="str">
        <f t="shared" si="243"/>
        <v>BLasOls</v>
      </c>
      <c r="K1417" s="38" t="str">
        <f t="shared" si="249"/>
        <v>Overige langlopende schulden</v>
      </c>
      <c r="L1417" s="38" t="str">
        <f t="shared" si="244"/>
        <v>BLasOlsSvm</v>
      </c>
      <c r="M1417" s="38" t="str">
        <f t="shared" si="250"/>
        <v>Schulden aan overige verbonden maatschappijen (langlopend)</v>
      </c>
      <c r="N1417" s="38" t="str">
        <f t="shared" si="245"/>
        <v>BLasOlsSvmToe</v>
      </c>
      <c r="O1417" s="38" t="str">
        <f t="shared" si="251"/>
        <v>Toename schulden aan overige verbonden maatschappijen (langlopend)</v>
      </c>
      <c r="V1417" s="37" t="str">
        <f t="shared" si="246"/>
        <v/>
      </c>
    </row>
    <row r="1418" spans="1:22" x14ac:dyDescent="0.25">
      <c r="A1418" s="73" t="s">
        <v>3003</v>
      </c>
      <c r="B1418" s="55">
        <v>806020.04</v>
      </c>
      <c r="C1418" s="73" t="s">
        <v>3004</v>
      </c>
      <c r="D1418" s="74" t="s">
        <v>10</v>
      </c>
      <c r="E1418" s="73">
        <v>5</v>
      </c>
      <c r="F1418" s="38" t="str">
        <f t="shared" si="252"/>
        <v>B</v>
      </c>
      <c r="G1418" s="38" t="str">
        <f t="shared" si="247"/>
        <v>Balans</v>
      </c>
      <c r="H1418" s="38" t="str">
        <f t="shared" si="242"/>
        <v>BLas</v>
      </c>
      <c r="I1418" s="38" t="str">
        <f t="shared" si="248"/>
        <v>LANGLOPENDE SCHULDEN</v>
      </c>
      <c r="J1418" s="38" t="str">
        <f t="shared" si="243"/>
        <v>BLasOls</v>
      </c>
      <c r="K1418" s="38" t="str">
        <f t="shared" si="249"/>
        <v>Overige langlopende schulden</v>
      </c>
      <c r="L1418" s="38" t="str">
        <f t="shared" si="244"/>
        <v>BLasOlsSvm</v>
      </c>
      <c r="M1418" s="38" t="str">
        <f t="shared" si="250"/>
        <v>Schulden aan overige verbonden maatschappijen (langlopend)</v>
      </c>
      <c r="N1418" s="38" t="str">
        <f t="shared" si="245"/>
        <v>BLasOlsSvmAfl</v>
      </c>
      <c r="O1418" s="38" t="str">
        <f t="shared" si="251"/>
        <v>Aflossingen schulden aan overige verbonden maatschappijen (langlopend)</v>
      </c>
      <c r="V1418" s="37" t="str">
        <f t="shared" si="246"/>
        <v/>
      </c>
    </row>
    <row r="1419" spans="1:22" x14ac:dyDescent="0.25">
      <c r="A1419" s="73" t="s">
        <v>3005</v>
      </c>
      <c r="B1419" s="55">
        <v>806020.05</v>
      </c>
      <c r="C1419" s="73" t="s">
        <v>3006</v>
      </c>
      <c r="D1419" s="74" t="s">
        <v>10</v>
      </c>
      <c r="E1419" s="73">
        <v>5</v>
      </c>
      <c r="F1419" s="38" t="str">
        <f t="shared" si="252"/>
        <v>B</v>
      </c>
      <c r="G1419" s="38" t="str">
        <f t="shared" si="247"/>
        <v>Balans</v>
      </c>
      <c r="H1419" s="38" t="str">
        <f t="shared" si="242"/>
        <v>BLas</v>
      </c>
      <c r="I1419" s="38" t="str">
        <f t="shared" si="248"/>
        <v>LANGLOPENDE SCHULDEN</v>
      </c>
      <c r="J1419" s="38" t="str">
        <f t="shared" si="243"/>
        <v>BLasOls</v>
      </c>
      <c r="K1419" s="38" t="str">
        <f t="shared" si="249"/>
        <v>Overige langlopende schulden</v>
      </c>
      <c r="L1419" s="38" t="str">
        <f t="shared" si="244"/>
        <v>BLasOlsSvm</v>
      </c>
      <c r="M1419" s="38" t="str">
        <f t="shared" si="250"/>
        <v>Schulden aan overige verbonden maatschappijen (langlopend)</v>
      </c>
      <c r="N1419" s="38" t="str">
        <f t="shared" si="245"/>
        <v>BLasOlsSvmAvp</v>
      </c>
      <c r="O1419" s="38" t="str">
        <f t="shared" si="251"/>
        <v>Aflossingsverplichtingen schulden aan overige verbonden maatschappijen (langlopend)</v>
      </c>
      <c r="V1419" s="37" t="str">
        <f t="shared" si="246"/>
        <v/>
      </c>
    </row>
    <row r="1420" spans="1:22" x14ac:dyDescent="0.25">
      <c r="A1420" s="73" t="s">
        <v>3007</v>
      </c>
      <c r="B1420" s="55">
        <v>806020.06</v>
      </c>
      <c r="C1420" s="73" t="s">
        <v>3008</v>
      </c>
      <c r="D1420" s="74" t="s">
        <v>24</v>
      </c>
      <c r="E1420" s="73">
        <v>5</v>
      </c>
      <c r="F1420" s="38" t="str">
        <f t="shared" si="252"/>
        <v>B</v>
      </c>
      <c r="G1420" s="38" t="str">
        <f t="shared" si="247"/>
        <v>Balans</v>
      </c>
      <c r="H1420" s="38" t="str">
        <f t="shared" si="242"/>
        <v>BLas</v>
      </c>
      <c r="I1420" s="38" t="str">
        <f t="shared" si="248"/>
        <v>LANGLOPENDE SCHULDEN</v>
      </c>
      <c r="J1420" s="38" t="str">
        <f t="shared" si="243"/>
        <v>BLasOls</v>
      </c>
      <c r="K1420" s="38" t="str">
        <f t="shared" si="249"/>
        <v>Overige langlopende schulden</v>
      </c>
      <c r="L1420" s="38" t="str">
        <f t="shared" si="244"/>
        <v>BLasOlsSvm</v>
      </c>
      <c r="M1420" s="38" t="str">
        <f t="shared" si="250"/>
        <v>Schulden aan overige verbonden maatschappijen (langlopend)</v>
      </c>
      <c r="N1420" s="38" t="str">
        <f t="shared" si="245"/>
        <v>BLasOlsSvmOmv</v>
      </c>
      <c r="O1420" s="38" t="str">
        <f t="shared" si="251"/>
        <v>Omrekeningsverschillen schulden aan overige verbonden maatschappijen (langlopend)</v>
      </c>
      <c r="V1420" s="37" t="str">
        <f t="shared" si="246"/>
        <v/>
      </c>
    </row>
    <row r="1421" spans="1:22" x14ac:dyDescent="0.25">
      <c r="A1421" s="54" t="s">
        <v>3009</v>
      </c>
      <c r="B1421" s="55">
        <v>806020.07</v>
      </c>
      <c r="C1421" s="54" t="s">
        <v>3010</v>
      </c>
      <c r="D1421" s="56" t="s">
        <v>24</v>
      </c>
      <c r="E1421" s="73">
        <v>5</v>
      </c>
      <c r="F1421" s="38" t="str">
        <f t="shared" si="252"/>
        <v>B</v>
      </c>
      <c r="G1421" s="38" t="str">
        <f t="shared" si="247"/>
        <v>Balans</v>
      </c>
      <c r="H1421" s="38" t="str">
        <f t="shared" si="242"/>
        <v>BLas</v>
      </c>
      <c r="I1421" s="38" t="str">
        <f t="shared" si="248"/>
        <v>LANGLOPENDE SCHULDEN</v>
      </c>
      <c r="J1421" s="38" t="str">
        <f t="shared" si="243"/>
        <v>BLasOls</v>
      </c>
      <c r="K1421" s="38" t="str">
        <f t="shared" si="249"/>
        <v>Overige langlopende schulden</v>
      </c>
      <c r="L1421" s="38" t="str">
        <f t="shared" si="244"/>
        <v>BLasOlsSvm</v>
      </c>
      <c r="M1421" s="38" t="str">
        <f t="shared" si="250"/>
        <v>Schulden aan overige verbonden maatschappijen (langlopend)</v>
      </c>
      <c r="N1421" s="38" t="str">
        <f t="shared" si="245"/>
        <v>BLasOlsSvmOvm</v>
      </c>
      <c r="O1421" s="38" t="str">
        <f t="shared" si="251"/>
        <v>Overige mutaties schulden aan overige verbonden maatschappijen (langlopend)</v>
      </c>
      <c r="V1421" s="37" t="str">
        <f t="shared" si="246"/>
        <v/>
      </c>
    </row>
    <row r="1422" spans="1:22" ht="30" x14ac:dyDescent="0.25">
      <c r="A1422" s="49" t="s">
        <v>3011</v>
      </c>
      <c r="B1422" s="50" t="s">
        <v>3012</v>
      </c>
      <c r="C1422" s="49" t="s">
        <v>3013</v>
      </c>
      <c r="D1422" s="61" t="s">
        <v>24</v>
      </c>
      <c r="E1422" s="62">
        <v>4</v>
      </c>
      <c r="F1422" s="38" t="str">
        <f t="shared" si="252"/>
        <v>B</v>
      </c>
      <c r="G1422" s="38" t="str">
        <f t="shared" si="247"/>
        <v>Balans</v>
      </c>
      <c r="H1422" s="38" t="str">
        <f t="shared" ref="H1422:H1490" si="253">IF(LEN(A1422)&gt;=4,LEFT(A1422,4),"")</f>
        <v>BLas</v>
      </c>
      <c r="I1422" s="38" t="str">
        <f t="shared" si="248"/>
        <v>LANGLOPENDE SCHULDEN</v>
      </c>
      <c r="J1422" s="38" t="str">
        <f t="shared" ref="J1422:J1490" si="254">IF(LEN(A1422)&gt;=7,LEFT(A1422,7),"")</f>
        <v>BLasOls</v>
      </c>
      <c r="K1422" s="38" t="str">
        <f t="shared" si="249"/>
        <v>Overige langlopende schulden</v>
      </c>
      <c r="L1422" s="38" t="str">
        <f t="shared" ref="L1422:L1490" si="255">IF(LEN(A1422)&gt;=10,LEFT(A1422,10),"")</f>
        <v>BLasOlsSpl</v>
      </c>
      <c r="M1422" s="38" t="str">
        <f t="shared" si="250"/>
        <v>Schulden aan participanten en aan maatschappijen waarin wordt deelgenomen (langlopend)</v>
      </c>
      <c r="N1422" s="38" t="str">
        <f t="shared" ref="N1422:N1490" si="256">IF(LEN(A1422)&gt;=13,LEFT(A1422,13),"")</f>
        <v/>
      </c>
      <c r="O1422" s="38" t="str">
        <f t="shared" si="251"/>
        <v/>
      </c>
      <c r="R1422" s="47">
        <v>1130</v>
      </c>
      <c r="S1422" s="48" t="s">
        <v>5714</v>
      </c>
      <c r="T1422" s="37">
        <v>65</v>
      </c>
      <c r="U1422" s="48" t="s">
        <v>5704</v>
      </c>
      <c r="V1422" s="37">
        <f t="shared" si="246"/>
        <v>1</v>
      </c>
    </row>
    <row r="1423" spans="1:22" x14ac:dyDescent="0.25">
      <c r="A1423" s="54" t="s">
        <v>3014</v>
      </c>
      <c r="B1423" s="55">
        <v>806030.01</v>
      </c>
      <c r="C1423" s="54" t="s">
        <v>3015</v>
      </c>
      <c r="D1423" s="56" t="s">
        <v>24</v>
      </c>
      <c r="E1423" s="57">
        <v>5</v>
      </c>
      <c r="F1423" s="38" t="str">
        <f t="shared" si="252"/>
        <v>B</v>
      </c>
      <c r="G1423" s="38" t="str">
        <f t="shared" si="247"/>
        <v>Balans</v>
      </c>
      <c r="H1423" s="38" t="str">
        <f t="shared" si="253"/>
        <v>BLas</v>
      </c>
      <c r="I1423" s="38" t="str">
        <f t="shared" si="248"/>
        <v>LANGLOPENDE SCHULDEN</v>
      </c>
      <c r="J1423" s="38" t="str">
        <f t="shared" si="254"/>
        <v>BLasOls</v>
      </c>
      <c r="K1423" s="38" t="str">
        <f t="shared" si="249"/>
        <v>Overige langlopende schulden</v>
      </c>
      <c r="L1423" s="38" t="str">
        <f t="shared" si="255"/>
        <v>BLasOlsSpl</v>
      </c>
      <c r="M1423" s="38" t="str">
        <f t="shared" si="250"/>
        <v>Schulden aan participanten en aan maatschappijen waarin wordt deelgenomen (langlopend)</v>
      </c>
      <c r="N1423" s="38" t="str">
        <f t="shared" si="256"/>
        <v>BLasOlsSplBeg</v>
      </c>
      <c r="O1423" s="38" t="str">
        <f t="shared" si="251"/>
        <v>Beginbalans schulden aan participanten en aan maatschappijen waarin wordt deelgenomen (langlopend)</v>
      </c>
      <c r="V1423" s="37" t="str">
        <f t="shared" si="246"/>
        <v/>
      </c>
    </row>
    <row r="1424" spans="1:22" x14ac:dyDescent="0.25">
      <c r="A1424" s="73" t="s">
        <v>3016</v>
      </c>
      <c r="B1424" s="55">
        <v>806030.02</v>
      </c>
      <c r="C1424" s="73" t="s">
        <v>3017</v>
      </c>
      <c r="D1424" s="74" t="s">
        <v>24</v>
      </c>
      <c r="E1424" s="73">
        <v>5</v>
      </c>
      <c r="F1424" s="38" t="str">
        <f t="shared" si="252"/>
        <v>B</v>
      </c>
      <c r="G1424" s="38" t="str">
        <f t="shared" si="247"/>
        <v>Balans</v>
      </c>
      <c r="H1424" s="38" t="str">
        <f t="shared" si="253"/>
        <v>BLas</v>
      </c>
      <c r="I1424" s="38" t="str">
        <f t="shared" si="248"/>
        <v>LANGLOPENDE SCHULDEN</v>
      </c>
      <c r="J1424" s="38" t="str">
        <f t="shared" si="254"/>
        <v>BLasOls</v>
      </c>
      <c r="K1424" s="38" t="str">
        <f t="shared" si="249"/>
        <v>Overige langlopende schulden</v>
      </c>
      <c r="L1424" s="38" t="str">
        <f t="shared" si="255"/>
        <v>BLasOlsSpl</v>
      </c>
      <c r="M1424" s="38" t="str">
        <f t="shared" si="250"/>
        <v>Schulden aan participanten en aan maatschappijen waarin wordt deelgenomen (langlopend)</v>
      </c>
      <c r="N1424" s="38" t="str">
        <f t="shared" si="256"/>
        <v>BLasOlsSplHoo</v>
      </c>
      <c r="O1424" s="38" t="str">
        <f t="shared" si="251"/>
        <v>Hoofdsom schulden aan participanten en aan maatschappijen waarin wordt deelgenomen (langlopend)</v>
      </c>
      <c r="V1424" s="37" t="str">
        <f t="shared" si="246"/>
        <v/>
      </c>
    </row>
    <row r="1425" spans="1:28" x14ac:dyDescent="0.25">
      <c r="A1425" s="73" t="s">
        <v>3018</v>
      </c>
      <c r="B1425" s="55">
        <v>806030.03</v>
      </c>
      <c r="C1425" s="73" t="s">
        <v>3019</v>
      </c>
      <c r="D1425" s="74" t="s">
        <v>24</v>
      </c>
      <c r="E1425" s="73">
        <v>5</v>
      </c>
      <c r="F1425" s="38" t="str">
        <f t="shared" si="252"/>
        <v>B</v>
      </c>
      <c r="G1425" s="38" t="str">
        <f t="shared" si="247"/>
        <v>Balans</v>
      </c>
      <c r="H1425" s="38" t="str">
        <f t="shared" si="253"/>
        <v>BLas</v>
      </c>
      <c r="I1425" s="38" t="str">
        <f t="shared" si="248"/>
        <v>LANGLOPENDE SCHULDEN</v>
      </c>
      <c r="J1425" s="38" t="str">
        <f t="shared" si="254"/>
        <v>BLasOls</v>
      </c>
      <c r="K1425" s="38" t="str">
        <f t="shared" si="249"/>
        <v>Overige langlopende schulden</v>
      </c>
      <c r="L1425" s="38" t="str">
        <f t="shared" si="255"/>
        <v>BLasOlsSpl</v>
      </c>
      <c r="M1425" s="38" t="str">
        <f t="shared" si="250"/>
        <v>Schulden aan participanten en aan maatschappijen waarin wordt deelgenomen (langlopend)</v>
      </c>
      <c r="N1425" s="38" t="str">
        <f t="shared" si="256"/>
        <v>BLasOlsSplToe</v>
      </c>
      <c r="O1425" s="38" t="str">
        <f t="shared" si="251"/>
        <v>Toename schulden aan participanten en aan maatschappijen waarin wordt deelgenomen (langlopend)</v>
      </c>
      <c r="V1425" s="37" t="str">
        <f t="shared" ref="V1425:V1438" si="257">IF(COUNTIF(R:R,R1425)=0,"",COUNTIF(R:R,R1425))</f>
        <v/>
      </c>
    </row>
    <row r="1426" spans="1:28" x14ac:dyDescent="0.25">
      <c r="A1426" s="73" t="s">
        <v>3020</v>
      </c>
      <c r="B1426" s="55">
        <v>806030.04</v>
      </c>
      <c r="C1426" s="73" t="s">
        <v>3021</v>
      </c>
      <c r="D1426" s="74" t="s">
        <v>10</v>
      </c>
      <c r="E1426" s="73">
        <v>5</v>
      </c>
      <c r="F1426" s="38" t="str">
        <f t="shared" si="252"/>
        <v>B</v>
      </c>
      <c r="G1426" s="38" t="str">
        <f t="shared" si="247"/>
        <v>Balans</v>
      </c>
      <c r="H1426" s="38" t="str">
        <f t="shared" si="253"/>
        <v>BLas</v>
      </c>
      <c r="I1426" s="38" t="str">
        <f t="shared" si="248"/>
        <v>LANGLOPENDE SCHULDEN</v>
      </c>
      <c r="J1426" s="38" t="str">
        <f t="shared" si="254"/>
        <v>BLasOls</v>
      </c>
      <c r="K1426" s="38" t="str">
        <f t="shared" si="249"/>
        <v>Overige langlopende schulden</v>
      </c>
      <c r="L1426" s="38" t="str">
        <f t="shared" si="255"/>
        <v>BLasOlsSpl</v>
      </c>
      <c r="M1426" s="38" t="str">
        <f t="shared" si="250"/>
        <v>Schulden aan participanten en aan maatschappijen waarin wordt deelgenomen (langlopend)</v>
      </c>
      <c r="N1426" s="38" t="str">
        <f t="shared" si="256"/>
        <v>BLasOlsSplAfl</v>
      </c>
      <c r="O1426" s="38" t="str">
        <f t="shared" si="251"/>
        <v>Aflossingen schulden aan participanten en aan maatschappijen waarin wordt deelgenomen (langlopend)</v>
      </c>
      <c r="V1426" s="37" t="str">
        <f t="shared" si="257"/>
        <v/>
      </c>
    </row>
    <row r="1427" spans="1:28" x14ac:dyDescent="0.25">
      <c r="A1427" s="73" t="s">
        <v>3022</v>
      </c>
      <c r="B1427" s="55">
        <v>806030.05</v>
      </c>
      <c r="C1427" s="73" t="s">
        <v>3023</v>
      </c>
      <c r="D1427" s="74" t="s">
        <v>10</v>
      </c>
      <c r="E1427" s="73">
        <v>5</v>
      </c>
      <c r="F1427" s="38" t="str">
        <f t="shared" si="252"/>
        <v>B</v>
      </c>
      <c r="G1427" s="38" t="str">
        <f t="shared" si="247"/>
        <v>Balans</v>
      </c>
      <c r="H1427" s="38" t="str">
        <f t="shared" si="253"/>
        <v>BLas</v>
      </c>
      <c r="I1427" s="38" t="str">
        <f t="shared" si="248"/>
        <v>LANGLOPENDE SCHULDEN</v>
      </c>
      <c r="J1427" s="38" t="str">
        <f t="shared" si="254"/>
        <v>BLasOls</v>
      </c>
      <c r="K1427" s="38" t="str">
        <f t="shared" si="249"/>
        <v>Overige langlopende schulden</v>
      </c>
      <c r="L1427" s="38" t="str">
        <f t="shared" si="255"/>
        <v>BLasOlsSpl</v>
      </c>
      <c r="M1427" s="38" t="str">
        <f t="shared" si="250"/>
        <v>Schulden aan participanten en aan maatschappijen waarin wordt deelgenomen (langlopend)</v>
      </c>
      <c r="N1427" s="38" t="str">
        <f t="shared" si="256"/>
        <v>BLasOlsSplAvp</v>
      </c>
      <c r="O1427" s="38" t="str">
        <f t="shared" si="251"/>
        <v>Aflossingsverplichtingen schulden aan participanten en aan maatschappijen waarin wordt deelgenomen (langlopend)</v>
      </c>
      <c r="V1427" s="37" t="str">
        <f t="shared" si="257"/>
        <v/>
      </c>
    </row>
    <row r="1428" spans="1:28" x14ac:dyDescent="0.25">
      <c r="A1428" s="73" t="s">
        <v>3024</v>
      </c>
      <c r="B1428" s="55">
        <v>806030.06</v>
      </c>
      <c r="C1428" s="73" t="s">
        <v>3025</v>
      </c>
      <c r="D1428" s="74" t="s">
        <v>24</v>
      </c>
      <c r="E1428" s="73">
        <v>5</v>
      </c>
      <c r="F1428" s="38" t="str">
        <f t="shared" si="252"/>
        <v>B</v>
      </c>
      <c r="G1428" s="38" t="str">
        <f t="shared" si="247"/>
        <v>Balans</v>
      </c>
      <c r="H1428" s="38" t="str">
        <f t="shared" si="253"/>
        <v>BLas</v>
      </c>
      <c r="I1428" s="38" t="str">
        <f t="shared" si="248"/>
        <v>LANGLOPENDE SCHULDEN</v>
      </c>
      <c r="J1428" s="38" t="str">
        <f t="shared" si="254"/>
        <v>BLasOls</v>
      </c>
      <c r="K1428" s="38" t="str">
        <f t="shared" si="249"/>
        <v>Overige langlopende schulden</v>
      </c>
      <c r="L1428" s="38" t="str">
        <f t="shared" si="255"/>
        <v>BLasOlsSpl</v>
      </c>
      <c r="M1428" s="38" t="str">
        <f t="shared" si="250"/>
        <v>Schulden aan participanten en aan maatschappijen waarin wordt deelgenomen (langlopend)</v>
      </c>
      <c r="N1428" s="38" t="str">
        <f t="shared" si="256"/>
        <v>BLasOlsSplOmv</v>
      </c>
      <c r="O1428" s="38" t="str">
        <f t="shared" si="251"/>
        <v>Omrekeningsverschillen schulden aan participanten en aan maatschappijen waarin wordt deelgenomen (langlopend)</v>
      </c>
      <c r="V1428" s="37" t="str">
        <f t="shared" si="257"/>
        <v/>
      </c>
    </row>
    <row r="1429" spans="1:28" x14ac:dyDescent="0.25">
      <c r="A1429" s="54" t="s">
        <v>3026</v>
      </c>
      <c r="B1429" s="55">
        <v>806030.07</v>
      </c>
      <c r="C1429" s="54" t="s">
        <v>3027</v>
      </c>
      <c r="D1429" s="56" t="s">
        <v>24</v>
      </c>
      <c r="E1429" s="73">
        <v>5</v>
      </c>
      <c r="F1429" s="38" t="str">
        <f t="shared" si="252"/>
        <v>B</v>
      </c>
      <c r="G1429" s="38" t="str">
        <f t="shared" si="247"/>
        <v>Balans</v>
      </c>
      <c r="H1429" s="38" t="str">
        <f t="shared" si="253"/>
        <v>BLas</v>
      </c>
      <c r="I1429" s="38" t="str">
        <f t="shared" si="248"/>
        <v>LANGLOPENDE SCHULDEN</v>
      </c>
      <c r="J1429" s="38" t="str">
        <f t="shared" si="254"/>
        <v>BLasOls</v>
      </c>
      <c r="K1429" s="38" t="str">
        <f t="shared" si="249"/>
        <v>Overige langlopende schulden</v>
      </c>
      <c r="L1429" s="38" t="str">
        <f t="shared" si="255"/>
        <v>BLasOlsSpl</v>
      </c>
      <c r="M1429" s="38" t="str">
        <f t="shared" si="250"/>
        <v>Schulden aan participanten en aan maatschappijen waarin wordt deelgenomen (langlopend)</v>
      </c>
      <c r="N1429" s="38" t="str">
        <f t="shared" si="256"/>
        <v>BLasOlsSplOvm</v>
      </c>
      <c r="O1429" s="38" t="str">
        <f t="shared" si="251"/>
        <v>Overige mutaties schulden aan participanten en aan maatschappijen waarin wordt deelgenomen (langlopend)</v>
      </c>
      <c r="V1429" s="37" t="str">
        <f t="shared" si="257"/>
        <v/>
      </c>
    </row>
    <row r="1430" spans="1:28" x14ac:dyDescent="0.25">
      <c r="A1430" s="49" t="s">
        <v>3028</v>
      </c>
      <c r="B1430" s="50" t="s">
        <v>3029</v>
      </c>
      <c r="C1430" s="49" t="s">
        <v>3030</v>
      </c>
      <c r="D1430" s="61" t="s">
        <v>24</v>
      </c>
      <c r="E1430" s="62">
        <v>4</v>
      </c>
      <c r="F1430" s="38" t="str">
        <f t="shared" si="252"/>
        <v>B</v>
      </c>
      <c r="G1430" s="38" t="str">
        <f t="shared" si="247"/>
        <v>Balans</v>
      </c>
      <c r="H1430" s="38" t="str">
        <f t="shared" si="253"/>
        <v>BLas</v>
      </c>
      <c r="I1430" s="38" t="str">
        <f t="shared" si="248"/>
        <v>LANGLOPENDE SCHULDEN</v>
      </c>
      <c r="J1430" s="38" t="str">
        <f t="shared" si="254"/>
        <v>BLasOls</v>
      </c>
      <c r="K1430" s="38" t="str">
        <f t="shared" si="249"/>
        <v>Overige langlopende schulden</v>
      </c>
      <c r="L1430" s="38" t="str">
        <f t="shared" si="255"/>
        <v>BLasOlsBep</v>
      </c>
      <c r="M1430" s="38" t="str">
        <f t="shared" si="250"/>
        <v>Belastingen en premies sociale verzekeringen (langlopend)</v>
      </c>
      <c r="N1430" s="38" t="str">
        <f t="shared" si="256"/>
        <v/>
      </c>
      <c r="O1430" s="38" t="str">
        <f t="shared" si="251"/>
        <v/>
      </c>
      <c r="V1430" s="37" t="str">
        <f t="shared" si="257"/>
        <v/>
      </c>
    </row>
    <row r="1431" spans="1:28" x14ac:dyDescent="0.25">
      <c r="A1431" s="49" t="s">
        <v>3031</v>
      </c>
      <c r="B1431" s="50" t="s">
        <v>3032</v>
      </c>
      <c r="C1431" s="49" t="s">
        <v>3033</v>
      </c>
      <c r="D1431" s="61" t="s">
        <v>24</v>
      </c>
      <c r="E1431" s="62">
        <v>4</v>
      </c>
      <c r="F1431" s="38" t="str">
        <f t="shared" si="252"/>
        <v>B</v>
      </c>
      <c r="G1431" s="38" t="str">
        <f t="shared" si="247"/>
        <v>Balans</v>
      </c>
      <c r="H1431" s="38" t="str">
        <f t="shared" si="253"/>
        <v>BLas</v>
      </c>
      <c r="I1431" s="38" t="str">
        <f t="shared" si="248"/>
        <v>LANGLOPENDE SCHULDEN</v>
      </c>
      <c r="J1431" s="38" t="str">
        <f t="shared" si="254"/>
        <v>BLasOls</v>
      </c>
      <c r="K1431" s="38" t="str">
        <f t="shared" si="249"/>
        <v>Overige langlopende schulden</v>
      </c>
      <c r="L1431" s="38" t="str">
        <f t="shared" si="255"/>
        <v>BLasOlsStz</v>
      </c>
      <c r="M1431" s="38" t="str">
        <f t="shared" si="250"/>
        <v>Schulden ter zake van pensioenen (langlopend)</v>
      </c>
      <c r="N1431" s="38" t="str">
        <f t="shared" si="256"/>
        <v/>
      </c>
      <c r="O1431" s="38" t="str">
        <f t="shared" si="251"/>
        <v/>
      </c>
      <c r="V1431" s="37" t="str">
        <f t="shared" si="257"/>
        <v/>
      </c>
    </row>
    <row r="1432" spans="1:28" x14ac:dyDescent="0.25">
      <c r="A1432" s="49" t="s">
        <v>3034</v>
      </c>
      <c r="B1432" s="50" t="s">
        <v>3035</v>
      </c>
      <c r="C1432" s="49" t="s">
        <v>3036</v>
      </c>
      <c r="D1432" s="61" t="s">
        <v>24</v>
      </c>
      <c r="E1432" s="62">
        <v>4</v>
      </c>
      <c r="F1432" s="38" t="str">
        <f t="shared" si="252"/>
        <v>B</v>
      </c>
      <c r="G1432" s="38" t="str">
        <f t="shared" si="247"/>
        <v>Balans</v>
      </c>
      <c r="H1432" s="38" t="str">
        <f t="shared" si="253"/>
        <v>BLas</v>
      </c>
      <c r="I1432" s="38" t="str">
        <f t="shared" si="248"/>
        <v>LANGLOPENDE SCHULDEN</v>
      </c>
      <c r="J1432" s="38" t="str">
        <f t="shared" si="254"/>
        <v>BLasOls</v>
      </c>
      <c r="K1432" s="38" t="str">
        <f t="shared" si="249"/>
        <v>Overige langlopende schulden</v>
      </c>
      <c r="L1432" s="38" t="str">
        <f t="shared" si="255"/>
        <v>BLasOlsVbe</v>
      </c>
      <c r="M1432" s="38" t="str">
        <f t="shared" si="250"/>
        <v>Vooruitontvangen op bestellingen (langlopend)</v>
      </c>
      <c r="N1432" s="38" t="str">
        <f t="shared" si="256"/>
        <v/>
      </c>
      <c r="O1432" s="38" t="str">
        <f t="shared" si="251"/>
        <v/>
      </c>
      <c r="V1432" s="37" t="str">
        <f t="shared" si="257"/>
        <v/>
      </c>
    </row>
    <row r="1433" spans="1:28" x14ac:dyDescent="0.25">
      <c r="A1433" s="49" t="s">
        <v>3037</v>
      </c>
      <c r="B1433" s="50" t="s">
        <v>3038</v>
      </c>
      <c r="C1433" s="49" t="s">
        <v>3039</v>
      </c>
      <c r="D1433" s="61" t="s">
        <v>24</v>
      </c>
      <c r="E1433" s="62">
        <v>4</v>
      </c>
      <c r="F1433" s="38" t="str">
        <f t="shared" si="252"/>
        <v>B</v>
      </c>
      <c r="G1433" s="38" t="str">
        <f t="shared" si="247"/>
        <v>Balans</v>
      </c>
      <c r="H1433" s="38" t="str">
        <f t="shared" si="253"/>
        <v>BLas</v>
      </c>
      <c r="I1433" s="38" t="str">
        <f t="shared" si="248"/>
        <v>LANGLOPENDE SCHULDEN</v>
      </c>
      <c r="J1433" s="38" t="str">
        <f t="shared" si="254"/>
        <v>BLasOls</v>
      </c>
      <c r="K1433" s="38" t="str">
        <f t="shared" si="249"/>
        <v>Overige langlopende schulden</v>
      </c>
      <c r="L1433" s="38" t="str">
        <f t="shared" si="255"/>
        <v>BLasOlsSll</v>
      </c>
      <c r="M1433" s="38" t="str">
        <f t="shared" si="250"/>
        <v>Schulden aan leveranciers en handelskredieten (langlopend)</v>
      </c>
      <c r="N1433" s="38" t="str">
        <f t="shared" si="256"/>
        <v/>
      </c>
      <c r="O1433" s="38" t="str">
        <f t="shared" si="251"/>
        <v/>
      </c>
      <c r="V1433" s="37" t="str">
        <f t="shared" si="257"/>
        <v/>
      </c>
    </row>
    <row r="1434" spans="1:28" x14ac:dyDescent="0.25">
      <c r="A1434" s="49" t="s">
        <v>3040</v>
      </c>
      <c r="B1434" s="50" t="s">
        <v>3041</v>
      </c>
      <c r="C1434" s="49" t="s">
        <v>3042</v>
      </c>
      <c r="D1434" s="61" t="s">
        <v>24</v>
      </c>
      <c r="E1434" s="62">
        <v>4</v>
      </c>
      <c r="F1434" s="38" t="str">
        <f t="shared" si="252"/>
        <v>B</v>
      </c>
      <c r="G1434" s="38" t="str">
        <f t="shared" si="247"/>
        <v>Balans</v>
      </c>
      <c r="H1434" s="38" t="str">
        <f t="shared" si="253"/>
        <v>BLas</v>
      </c>
      <c r="I1434" s="38" t="str">
        <f t="shared" si="248"/>
        <v>LANGLOPENDE SCHULDEN</v>
      </c>
      <c r="J1434" s="38" t="str">
        <f t="shared" si="254"/>
        <v>BLasOls</v>
      </c>
      <c r="K1434" s="38" t="str">
        <f t="shared" si="249"/>
        <v>Overige langlopende schulden</v>
      </c>
      <c r="L1434" s="38" t="str">
        <f t="shared" si="255"/>
        <v>BLasOlsTwl</v>
      </c>
      <c r="M1434" s="38" t="str">
        <f t="shared" si="250"/>
        <v>Te betalen wissels en cheques (langlopend)</v>
      </c>
      <c r="N1434" s="38" t="str">
        <f t="shared" si="256"/>
        <v/>
      </c>
      <c r="O1434" s="38" t="str">
        <f t="shared" si="251"/>
        <v/>
      </c>
      <c r="V1434" s="37" t="str">
        <f t="shared" si="257"/>
        <v/>
      </c>
    </row>
    <row r="1435" spans="1:28" x14ac:dyDescent="0.25">
      <c r="A1435" s="49" t="s">
        <v>3043</v>
      </c>
      <c r="B1435" s="50" t="s">
        <v>3044</v>
      </c>
      <c r="C1435" s="49" t="s">
        <v>3045</v>
      </c>
      <c r="D1435" s="61" t="s">
        <v>24</v>
      </c>
      <c r="E1435" s="62">
        <v>4</v>
      </c>
      <c r="F1435" s="38" t="str">
        <f t="shared" si="252"/>
        <v>B</v>
      </c>
      <c r="G1435" s="38" t="str">
        <f t="shared" si="247"/>
        <v>Balans</v>
      </c>
      <c r="H1435" s="38" t="str">
        <f t="shared" si="253"/>
        <v>BLas</v>
      </c>
      <c r="I1435" s="38" t="str">
        <f t="shared" si="248"/>
        <v>LANGLOPENDE SCHULDEN</v>
      </c>
      <c r="J1435" s="38" t="str">
        <f t="shared" si="254"/>
        <v>BLasOls</v>
      </c>
      <c r="K1435" s="38" t="str">
        <f t="shared" si="249"/>
        <v>Overige langlopende schulden</v>
      </c>
      <c r="L1435" s="38" t="str">
        <f t="shared" si="255"/>
        <v>BLasOlsGvl</v>
      </c>
      <c r="M1435" s="38" t="str">
        <f t="shared" si="250"/>
        <v>Giftenverplichtingen (langlopend)</v>
      </c>
      <c r="N1435" s="38" t="str">
        <f t="shared" si="256"/>
        <v/>
      </c>
      <c r="O1435" s="38" t="str">
        <f t="shared" si="251"/>
        <v/>
      </c>
      <c r="V1435" s="37" t="str">
        <f t="shared" si="257"/>
        <v/>
      </c>
    </row>
    <row r="1436" spans="1:28" x14ac:dyDescent="0.25">
      <c r="A1436" s="49" t="s">
        <v>3046</v>
      </c>
      <c r="B1436" s="50" t="s">
        <v>3047</v>
      </c>
      <c r="C1436" s="49" t="s">
        <v>3048</v>
      </c>
      <c r="D1436" s="61" t="s">
        <v>24</v>
      </c>
      <c r="E1436" s="62">
        <v>4</v>
      </c>
      <c r="F1436" s="38" t="str">
        <f t="shared" si="252"/>
        <v>B</v>
      </c>
      <c r="G1436" s="38" t="str">
        <f t="shared" si="247"/>
        <v>Balans</v>
      </c>
      <c r="H1436" s="38" t="str">
        <f t="shared" si="253"/>
        <v>BLas</v>
      </c>
      <c r="I1436" s="38" t="str">
        <f t="shared" si="248"/>
        <v>LANGLOPENDE SCHULDEN</v>
      </c>
      <c r="J1436" s="38" t="str">
        <f t="shared" si="254"/>
        <v>BLasOls</v>
      </c>
      <c r="K1436" s="38" t="str">
        <f t="shared" si="249"/>
        <v>Overige langlopende schulden</v>
      </c>
      <c r="L1436" s="38" t="str">
        <f t="shared" si="255"/>
        <v>BLasOlsSvl</v>
      </c>
      <c r="M1436" s="38" t="str">
        <f t="shared" si="250"/>
        <v>Subsidieverplichtingen (langlopend)</v>
      </c>
      <c r="N1436" s="38" t="str">
        <f t="shared" si="256"/>
        <v/>
      </c>
      <c r="O1436" s="38" t="str">
        <f t="shared" si="251"/>
        <v/>
      </c>
      <c r="V1436" s="37" t="str">
        <f t="shared" si="257"/>
        <v/>
      </c>
    </row>
    <row r="1437" spans="1:28" x14ac:dyDescent="0.25">
      <c r="A1437" s="49" t="s">
        <v>3049</v>
      </c>
      <c r="B1437" s="50" t="s">
        <v>3050</v>
      </c>
      <c r="C1437" s="49" t="s">
        <v>3051</v>
      </c>
      <c r="D1437" s="61" t="s">
        <v>24</v>
      </c>
      <c r="E1437" s="62">
        <v>4</v>
      </c>
      <c r="F1437" s="38" t="str">
        <f t="shared" si="252"/>
        <v>B</v>
      </c>
      <c r="G1437" s="38" t="str">
        <f t="shared" si="247"/>
        <v>Balans</v>
      </c>
      <c r="H1437" s="38" t="str">
        <f t="shared" si="253"/>
        <v>BLas</v>
      </c>
      <c r="I1437" s="38" t="str">
        <f t="shared" si="248"/>
        <v>LANGLOPENDE SCHULDEN</v>
      </c>
      <c r="J1437" s="38" t="str">
        <f t="shared" si="254"/>
        <v>BLasOls</v>
      </c>
      <c r="K1437" s="38" t="str">
        <f t="shared" si="249"/>
        <v>Overige langlopende schulden</v>
      </c>
      <c r="L1437" s="38" t="str">
        <f t="shared" si="255"/>
        <v>BLasOlsVvn</v>
      </c>
      <c r="M1437" s="38" t="str">
        <f t="shared" si="250"/>
        <v>Verplichtingen uit hoofde van onroerende zaken verkocht onder voorwaarden (langlopend)</v>
      </c>
      <c r="N1437" s="38" t="str">
        <f t="shared" si="256"/>
        <v/>
      </c>
      <c r="O1437" s="38" t="str">
        <f t="shared" si="251"/>
        <v/>
      </c>
      <c r="V1437" s="37" t="str">
        <f t="shared" si="257"/>
        <v/>
      </c>
    </row>
    <row r="1438" spans="1:28" x14ac:dyDescent="0.25">
      <c r="A1438" s="49" t="s">
        <v>3052</v>
      </c>
      <c r="B1438" s="50" t="s">
        <v>3053</v>
      </c>
      <c r="C1438" s="49" t="s">
        <v>3054</v>
      </c>
      <c r="D1438" s="61" t="s">
        <v>24</v>
      </c>
      <c r="E1438" s="62">
        <v>4</v>
      </c>
      <c r="F1438" s="38" t="str">
        <f t="shared" si="252"/>
        <v>B</v>
      </c>
      <c r="G1438" s="38" t="str">
        <f t="shared" si="247"/>
        <v>Balans</v>
      </c>
      <c r="H1438" s="38" t="str">
        <f t="shared" si="253"/>
        <v>BLas</v>
      </c>
      <c r="I1438" s="38" t="str">
        <f t="shared" si="248"/>
        <v>LANGLOPENDE SCHULDEN</v>
      </c>
      <c r="J1438" s="38" t="str">
        <f t="shared" si="254"/>
        <v>BLasOls</v>
      </c>
      <c r="K1438" s="38" t="str">
        <f t="shared" si="249"/>
        <v>Overige langlopende schulden</v>
      </c>
      <c r="L1438" s="38" t="str">
        <f t="shared" si="255"/>
        <v>BLasOlsVod</v>
      </c>
      <c r="M1438" s="38" t="str">
        <f t="shared" si="250"/>
        <v>Verplichtingen aan overheid (langlopend)</v>
      </c>
      <c r="N1438" s="38" t="str">
        <f t="shared" si="256"/>
        <v/>
      </c>
      <c r="O1438" s="38" t="str">
        <f t="shared" si="251"/>
        <v/>
      </c>
      <c r="V1438" s="37" t="str">
        <f t="shared" si="257"/>
        <v/>
      </c>
    </row>
    <row r="1439" spans="1:28" x14ac:dyDescent="0.25">
      <c r="A1439" s="49" t="s">
        <v>3055</v>
      </c>
      <c r="B1439" s="50" t="s">
        <v>3056</v>
      </c>
      <c r="C1439" s="49" t="s">
        <v>3057</v>
      </c>
      <c r="D1439" s="61" t="s">
        <v>24</v>
      </c>
      <c r="E1439" s="62">
        <v>4</v>
      </c>
      <c r="F1439" s="38" t="str">
        <f t="shared" si="252"/>
        <v>B</v>
      </c>
      <c r="G1439" s="38" t="str">
        <f t="shared" si="247"/>
        <v>Balans</v>
      </c>
      <c r="H1439" s="38" t="str">
        <f t="shared" si="253"/>
        <v>BLas</v>
      </c>
      <c r="I1439" s="38" t="str">
        <f t="shared" si="248"/>
        <v>LANGLOPENDE SCHULDEN</v>
      </c>
      <c r="J1439" s="38" t="str">
        <f t="shared" si="254"/>
        <v>BLasOls</v>
      </c>
      <c r="K1439" s="38" t="str">
        <f t="shared" si="249"/>
        <v>Overige langlopende schulden</v>
      </c>
      <c r="L1439" s="38" t="str">
        <f t="shared" si="255"/>
        <v>BLasOlsOsl</v>
      </c>
      <c r="M1439" s="38" t="str">
        <f t="shared" si="250"/>
        <v>Overige schulden (langlopend)</v>
      </c>
      <c r="N1439" s="38" t="str">
        <f t="shared" si="256"/>
        <v/>
      </c>
      <c r="O1439" s="38" t="str">
        <f t="shared" si="251"/>
        <v/>
      </c>
      <c r="R1439" s="48" t="s">
        <v>5717</v>
      </c>
      <c r="S1439" s="48" t="s">
        <v>5718</v>
      </c>
      <c r="V1439" s="37">
        <f t="shared" ref="V1439:V1445" si="258">IF(COUNTIF(R:R,R1439)=0,"",COUNTIF(R:R,R1439))</f>
        <v>1</v>
      </c>
    </row>
    <row r="1440" spans="1:28" s="1" customFormat="1" x14ac:dyDescent="0.25">
      <c r="A1440" s="49"/>
      <c r="B1440" s="50"/>
      <c r="C1440" s="49"/>
      <c r="D1440" s="61"/>
      <c r="E1440" s="62"/>
      <c r="F1440" s="38"/>
      <c r="G1440" s="38"/>
      <c r="H1440" s="38"/>
      <c r="I1440" s="38"/>
      <c r="J1440" s="38"/>
      <c r="K1440" s="38"/>
      <c r="L1440" s="38"/>
      <c r="M1440" s="38"/>
      <c r="N1440" s="38"/>
      <c r="O1440" s="38"/>
      <c r="P1440" s="37"/>
      <c r="Q1440" s="37"/>
      <c r="R1440" s="37"/>
      <c r="S1440" s="37"/>
      <c r="T1440" s="37"/>
      <c r="U1440" s="37"/>
      <c r="V1440" s="37" t="str">
        <f t="shared" si="258"/>
        <v/>
      </c>
      <c r="X1440" s="10"/>
      <c r="Y1440" s="10"/>
      <c r="Z1440" s="10"/>
      <c r="AA1440" s="10"/>
      <c r="AB1440" s="10"/>
    </row>
    <row r="1441" spans="1:23" ht="16.5" thickBot="1" x14ac:dyDescent="0.3">
      <c r="A1441" s="49" t="s">
        <v>3058</v>
      </c>
      <c r="B1441" s="50" t="s">
        <v>3059</v>
      </c>
      <c r="C1441" s="49" t="s">
        <v>3060</v>
      </c>
      <c r="D1441" s="61" t="s">
        <v>24</v>
      </c>
      <c r="E1441" s="62">
        <v>4</v>
      </c>
      <c r="F1441" s="38" t="str">
        <f t="shared" si="252"/>
        <v>B</v>
      </c>
      <c r="G1441" s="38" t="str">
        <f t="shared" ref="G1441:G1470" si="259">LOOKUP(F1441,A:A,C:C)</f>
        <v>Balans</v>
      </c>
      <c r="H1441" s="38" t="str">
        <f t="shared" si="253"/>
        <v>BLas</v>
      </c>
      <c r="I1441" s="38" t="str">
        <f t="shared" ref="I1441:I1470" si="260">IF(ISERROR(VLOOKUP(H1441,A:C,3,FALSE)),"",VLOOKUP(H1441,A:C,3,FALSE))</f>
        <v>LANGLOPENDE SCHULDEN</v>
      </c>
      <c r="J1441" s="38" t="str">
        <f t="shared" si="254"/>
        <v>BLasOls</v>
      </c>
      <c r="K1441" s="38" t="str">
        <f t="shared" ref="K1441:K1470" si="261">IF(ISERROR(VLOOKUP(J1441,A:C,3,FALSE)),"",VLOOKUP(J1441,A:C,3,FALSE))</f>
        <v>Overige langlopende schulden</v>
      </c>
      <c r="L1441" s="38" t="str">
        <f t="shared" si="255"/>
        <v>BLasOlsOlp</v>
      </c>
      <c r="M1441" s="38" t="str">
        <f t="shared" ref="M1441:M1470" si="262">IF(ISERROR(VLOOKUP(L1441,A:C,3,FALSE)),"",VLOOKUP(L1441,A:C,3,FALSE))</f>
        <v>Overlopende passiva (langlopend)</v>
      </c>
      <c r="N1441" s="38" t="str">
        <f t="shared" si="256"/>
        <v/>
      </c>
      <c r="O1441" s="38" t="str">
        <f t="shared" ref="O1441:O1470" si="263">IF(ISERROR(VLOOKUP(N1441,A:C,3,FALSE)),"",VLOOKUP(N1441,A:C,3,FALSE))</f>
        <v/>
      </c>
      <c r="V1441" s="37" t="str">
        <f t="shared" si="258"/>
        <v/>
      </c>
      <c r="W1441">
        <f>COUNTIF(V1341:V1441,1)</f>
        <v>5</v>
      </c>
    </row>
    <row r="1442" spans="1:23" ht="17.25" thickTop="1" thickBot="1" x14ac:dyDescent="0.3">
      <c r="A1442" s="35" t="s">
        <v>3061</v>
      </c>
      <c r="B1442" s="36">
        <v>1000000</v>
      </c>
      <c r="C1442" s="40" t="s">
        <v>3062</v>
      </c>
      <c r="D1442" s="41" t="s">
        <v>10</v>
      </c>
      <c r="E1442" s="42">
        <v>2</v>
      </c>
      <c r="F1442" s="38" t="str">
        <f t="shared" si="252"/>
        <v>B</v>
      </c>
      <c r="G1442" s="38" t="str">
        <f t="shared" si="259"/>
        <v>Balans</v>
      </c>
      <c r="H1442" s="38" t="str">
        <f t="shared" si="253"/>
        <v>BLim</v>
      </c>
      <c r="I1442" s="38" t="str">
        <f t="shared" si="260"/>
        <v>LIQUIDE MIDDELEN</v>
      </c>
      <c r="J1442" s="38" t="str">
        <f t="shared" si="254"/>
        <v/>
      </c>
      <c r="K1442" s="38" t="str">
        <f t="shared" si="261"/>
        <v/>
      </c>
      <c r="L1442" s="38" t="str">
        <f t="shared" si="255"/>
        <v/>
      </c>
      <c r="M1442" s="38" t="str">
        <f t="shared" si="262"/>
        <v/>
      </c>
      <c r="N1442" s="38" t="str">
        <f t="shared" si="256"/>
        <v/>
      </c>
      <c r="O1442" s="38" t="str">
        <f t="shared" si="263"/>
        <v/>
      </c>
      <c r="V1442" s="37" t="str">
        <f t="shared" si="258"/>
        <v/>
      </c>
    </row>
    <row r="1443" spans="1:23" ht="16.5" thickTop="1" x14ac:dyDescent="0.25">
      <c r="A1443" s="43" t="s">
        <v>3063</v>
      </c>
      <c r="B1443" s="44" t="s">
        <v>3064</v>
      </c>
      <c r="C1443" s="43" t="s">
        <v>3065</v>
      </c>
      <c r="D1443" s="45" t="s">
        <v>10</v>
      </c>
      <c r="E1443" s="46">
        <v>3</v>
      </c>
      <c r="F1443" s="38" t="str">
        <f t="shared" si="252"/>
        <v>B</v>
      </c>
      <c r="G1443" s="38" t="str">
        <f t="shared" si="259"/>
        <v>Balans</v>
      </c>
      <c r="H1443" s="38" t="str">
        <f t="shared" si="253"/>
        <v>BLim</v>
      </c>
      <c r="I1443" s="38" t="str">
        <f t="shared" si="260"/>
        <v>LIQUIDE MIDDELEN</v>
      </c>
      <c r="J1443" s="38" t="str">
        <f t="shared" si="254"/>
        <v>BLimKas</v>
      </c>
      <c r="K1443" s="38" t="str">
        <f t="shared" si="261"/>
        <v>Kassen</v>
      </c>
      <c r="L1443" s="38" t="str">
        <f t="shared" si="255"/>
        <v/>
      </c>
      <c r="M1443" s="38" t="str">
        <f t="shared" si="262"/>
        <v/>
      </c>
      <c r="N1443" s="38" t="str">
        <f t="shared" si="256"/>
        <v/>
      </c>
      <c r="O1443" s="38" t="str">
        <f t="shared" si="263"/>
        <v/>
      </c>
      <c r="T1443" s="37">
        <v>62</v>
      </c>
      <c r="U1443" s="48" t="s">
        <v>5664</v>
      </c>
      <c r="V1443" s="37" t="str">
        <f t="shared" si="258"/>
        <v/>
      </c>
    </row>
    <row r="1444" spans="1:23" x14ac:dyDescent="0.25">
      <c r="A1444" s="49" t="s">
        <v>3066</v>
      </c>
      <c r="B1444" s="50" t="s">
        <v>3067</v>
      </c>
      <c r="C1444" s="49" t="s">
        <v>3068</v>
      </c>
      <c r="D1444" s="61" t="s">
        <v>10</v>
      </c>
      <c r="E1444" s="62">
        <v>4</v>
      </c>
      <c r="F1444" s="38" t="str">
        <f t="shared" si="252"/>
        <v>B</v>
      </c>
      <c r="G1444" s="38" t="str">
        <f t="shared" si="259"/>
        <v>Balans</v>
      </c>
      <c r="H1444" s="38" t="str">
        <f t="shared" si="253"/>
        <v>BLim</v>
      </c>
      <c r="I1444" s="38" t="str">
        <f t="shared" si="260"/>
        <v>LIQUIDE MIDDELEN</v>
      </c>
      <c r="J1444" s="38" t="str">
        <f t="shared" si="254"/>
        <v>BLimKas</v>
      </c>
      <c r="K1444" s="38" t="str">
        <f t="shared" si="261"/>
        <v>Kassen</v>
      </c>
      <c r="L1444" s="38" t="str">
        <f t="shared" si="255"/>
        <v>BLimKasKas</v>
      </c>
      <c r="M1444" s="38" t="str">
        <f t="shared" si="262"/>
        <v>Kas</v>
      </c>
      <c r="N1444" s="38" t="str">
        <f t="shared" si="256"/>
        <v/>
      </c>
      <c r="O1444" s="38" t="str">
        <f t="shared" si="263"/>
        <v/>
      </c>
      <c r="R1444" s="47">
        <v>810</v>
      </c>
      <c r="S1444" s="48" t="s">
        <v>3068</v>
      </c>
      <c r="V1444" s="37">
        <f t="shared" si="258"/>
        <v>1</v>
      </c>
    </row>
    <row r="1445" spans="1:23" x14ac:dyDescent="0.25">
      <c r="A1445" s="49" t="s">
        <v>3069</v>
      </c>
      <c r="B1445" s="50" t="s">
        <v>3070</v>
      </c>
      <c r="C1445" s="49" t="s">
        <v>3071</v>
      </c>
      <c r="D1445" s="61" t="s">
        <v>10</v>
      </c>
      <c r="E1445" s="62">
        <v>4</v>
      </c>
      <c r="F1445" s="38" t="str">
        <f t="shared" si="252"/>
        <v>B</v>
      </c>
      <c r="G1445" s="38" t="str">
        <f t="shared" si="259"/>
        <v>Balans</v>
      </c>
      <c r="H1445" s="38" t="str">
        <f t="shared" si="253"/>
        <v>BLim</v>
      </c>
      <c r="I1445" s="38" t="str">
        <f t="shared" si="260"/>
        <v>LIQUIDE MIDDELEN</v>
      </c>
      <c r="J1445" s="38" t="str">
        <f t="shared" si="254"/>
        <v>BLimKas</v>
      </c>
      <c r="K1445" s="38" t="str">
        <f t="shared" si="261"/>
        <v>Kassen</v>
      </c>
      <c r="L1445" s="38" t="str">
        <f t="shared" si="255"/>
        <v>BLimKasKlk</v>
      </c>
      <c r="M1445" s="38" t="str">
        <f t="shared" si="262"/>
        <v>Kleine kas</v>
      </c>
      <c r="N1445" s="38" t="str">
        <f t="shared" si="256"/>
        <v/>
      </c>
      <c r="O1445" s="38" t="str">
        <f t="shared" si="263"/>
        <v/>
      </c>
      <c r="V1445" s="37" t="str">
        <f t="shared" si="258"/>
        <v/>
      </c>
    </row>
    <row r="1446" spans="1:23" x14ac:dyDescent="0.25">
      <c r="A1446" s="43" t="s">
        <v>3072</v>
      </c>
      <c r="B1446" s="44" t="s">
        <v>3073</v>
      </c>
      <c r="C1446" s="43" t="s">
        <v>3074</v>
      </c>
      <c r="D1446" s="45" t="s">
        <v>10</v>
      </c>
      <c r="E1446" s="46">
        <v>3</v>
      </c>
      <c r="F1446" s="38" t="str">
        <f t="shared" si="252"/>
        <v>B</v>
      </c>
      <c r="G1446" s="38" t="str">
        <f t="shared" si="259"/>
        <v>Balans</v>
      </c>
      <c r="H1446" s="38" t="str">
        <f t="shared" si="253"/>
        <v>BLim</v>
      </c>
      <c r="I1446" s="38" t="str">
        <f t="shared" si="260"/>
        <v>LIQUIDE MIDDELEN</v>
      </c>
      <c r="J1446" s="38" t="str">
        <f t="shared" si="254"/>
        <v>BLimBan</v>
      </c>
      <c r="K1446" s="38" t="str">
        <f t="shared" si="261"/>
        <v>Bankrekeningen</v>
      </c>
      <c r="L1446" s="38" t="str">
        <f t="shared" si="255"/>
        <v/>
      </c>
      <c r="M1446" s="38" t="str">
        <f t="shared" si="262"/>
        <v/>
      </c>
      <c r="N1446" s="38" t="str">
        <f t="shared" si="256"/>
        <v/>
      </c>
      <c r="O1446" s="38" t="str">
        <f t="shared" si="263"/>
        <v/>
      </c>
      <c r="T1446" s="37">
        <v>62</v>
      </c>
      <c r="U1446" s="48" t="s">
        <v>5664</v>
      </c>
      <c r="V1446" s="37" t="str">
        <f t="shared" ref="V1446:V1509" si="264">IF(COUNTIF(R:R,R1446)=0,"",COUNTIF(R:R,R1446))</f>
        <v/>
      </c>
    </row>
    <row r="1447" spans="1:23" x14ac:dyDescent="0.25">
      <c r="A1447" s="49" t="s">
        <v>3075</v>
      </c>
      <c r="B1447" s="50" t="s">
        <v>3076</v>
      </c>
      <c r="C1447" s="49" t="s">
        <v>3077</v>
      </c>
      <c r="D1447" s="61" t="s">
        <v>10</v>
      </c>
      <c r="E1447" s="62">
        <v>4</v>
      </c>
      <c r="F1447" s="38" t="str">
        <f t="shared" si="252"/>
        <v>B</v>
      </c>
      <c r="G1447" s="38" t="str">
        <f t="shared" si="259"/>
        <v>Balans</v>
      </c>
      <c r="H1447" s="38" t="str">
        <f t="shared" si="253"/>
        <v>BLim</v>
      </c>
      <c r="I1447" s="38" t="str">
        <f t="shared" si="260"/>
        <v>LIQUIDE MIDDELEN</v>
      </c>
      <c r="J1447" s="38" t="str">
        <f t="shared" si="254"/>
        <v>BLimBan</v>
      </c>
      <c r="K1447" s="38" t="str">
        <f t="shared" si="261"/>
        <v>Bankrekeningen</v>
      </c>
      <c r="L1447" s="38" t="str">
        <f t="shared" si="255"/>
        <v>BLimBanRba</v>
      </c>
      <c r="M1447" s="38" t="str">
        <f t="shared" si="262"/>
        <v>Rekening-courant bank</v>
      </c>
      <c r="N1447" s="38" t="str">
        <f t="shared" si="256"/>
        <v/>
      </c>
      <c r="O1447" s="38" t="str">
        <f t="shared" si="263"/>
        <v/>
      </c>
      <c r="P1447" s="71" t="s">
        <v>3078</v>
      </c>
      <c r="Q1447" s="72"/>
      <c r="R1447" s="47">
        <v>820</v>
      </c>
      <c r="S1447" s="48" t="s">
        <v>5691</v>
      </c>
      <c r="V1447" s="37">
        <f t="shared" si="264"/>
        <v>2</v>
      </c>
    </row>
    <row r="1448" spans="1:23" x14ac:dyDescent="0.25">
      <c r="A1448" s="49" t="s">
        <v>3079</v>
      </c>
      <c r="B1448" s="50" t="s">
        <v>3080</v>
      </c>
      <c r="C1448" s="49" t="s">
        <v>3081</v>
      </c>
      <c r="D1448" s="61" t="s">
        <v>10</v>
      </c>
      <c r="E1448" s="62">
        <v>4</v>
      </c>
      <c r="F1448" s="38" t="str">
        <f t="shared" si="252"/>
        <v>B</v>
      </c>
      <c r="G1448" s="38" t="str">
        <f t="shared" si="259"/>
        <v>Balans</v>
      </c>
      <c r="H1448" s="38" t="str">
        <f t="shared" si="253"/>
        <v>BLim</v>
      </c>
      <c r="I1448" s="38" t="str">
        <f t="shared" si="260"/>
        <v>LIQUIDE MIDDELEN</v>
      </c>
      <c r="J1448" s="38" t="str">
        <f t="shared" si="254"/>
        <v>BLimBan</v>
      </c>
      <c r="K1448" s="38" t="str">
        <f t="shared" si="261"/>
        <v>Bankrekeningen</v>
      </c>
      <c r="L1448" s="38" t="str">
        <f t="shared" si="255"/>
        <v>BLimBanDrk</v>
      </c>
      <c r="M1448" s="38" t="str">
        <f t="shared" si="262"/>
        <v>Depotrekening</v>
      </c>
      <c r="N1448" s="38" t="str">
        <f t="shared" si="256"/>
        <v/>
      </c>
      <c r="O1448" s="38" t="str">
        <f t="shared" si="263"/>
        <v/>
      </c>
      <c r="V1448" s="37" t="str">
        <f t="shared" si="264"/>
        <v/>
      </c>
    </row>
    <row r="1449" spans="1:23" x14ac:dyDescent="0.25">
      <c r="A1449" s="49" t="s">
        <v>3082</v>
      </c>
      <c r="B1449" s="50" t="s">
        <v>3083</v>
      </c>
      <c r="C1449" s="49" t="s">
        <v>3084</v>
      </c>
      <c r="D1449" s="61" t="s">
        <v>10</v>
      </c>
      <c r="E1449" s="62">
        <v>4</v>
      </c>
      <c r="F1449" s="38" t="str">
        <f t="shared" si="252"/>
        <v>B</v>
      </c>
      <c r="G1449" s="38" t="str">
        <f t="shared" si="259"/>
        <v>Balans</v>
      </c>
      <c r="H1449" s="38" t="str">
        <f t="shared" si="253"/>
        <v>BLim</v>
      </c>
      <c r="I1449" s="38" t="str">
        <f t="shared" si="260"/>
        <v>LIQUIDE MIDDELEN</v>
      </c>
      <c r="J1449" s="38" t="str">
        <f t="shared" si="254"/>
        <v>BLimBan</v>
      </c>
      <c r="K1449" s="38" t="str">
        <f t="shared" si="261"/>
        <v>Bankrekeningen</v>
      </c>
      <c r="L1449" s="38" t="str">
        <f t="shared" si="255"/>
        <v>BLimBanDep</v>
      </c>
      <c r="M1449" s="38" t="str">
        <f t="shared" si="262"/>
        <v>Depositorekening</v>
      </c>
      <c r="N1449" s="38" t="str">
        <f t="shared" si="256"/>
        <v/>
      </c>
      <c r="O1449" s="38" t="str">
        <f t="shared" si="263"/>
        <v/>
      </c>
      <c r="V1449" s="37" t="str">
        <f t="shared" si="264"/>
        <v/>
      </c>
    </row>
    <row r="1450" spans="1:23" x14ac:dyDescent="0.25">
      <c r="A1450" s="49" t="s">
        <v>3085</v>
      </c>
      <c r="B1450" s="50" t="s">
        <v>3086</v>
      </c>
      <c r="C1450" s="49" t="s">
        <v>3087</v>
      </c>
      <c r="D1450" s="61" t="s">
        <v>10</v>
      </c>
      <c r="E1450" s="62">
        <v>4</v>
      </c>
      <c r="F1450" s="38" t="str">
        <f t="shared" si="252"/>
        <v>B</v>
      </c>
      <c r="G1450" s="38" t="str">
        <f t="shared" si="259"/>
        <v>Balans</v>
      </c>
      <c r="H1450" s="38" t="str">
        <f t="shared" si="253"/>
        <v>BLim</v>
      </c>
      <c r="I1450" s="38" t="str">
        <f t="shared" si="260"/>
        <v>LIQUIDE MIDDELEN</v>
      </c>
      <c r="J1450" s="38" t="str">
        <f t="shared" si="254"/>
        <v>BLimBan</v>
      </c>
      <c r="K1450" s="38" t="str">
        <f t="shared" si="261"/>
        <v>Bankrekeningen</v>
      </c>
      <c r="L1450" s="38" t="str">
        <f t="shared" si="255"/>
        <v>BLimBanBel</v>
      </c>
      <c r="M1450" s="38" t="str">
        <f t="shared" si="262"/>
        <v>Beleggingsrekening</v>
      </c>
      <c r="N1450" s="38" t="str">
        <f t="shared" si="256"/>
        <v/>
      </c>
      <c r="O1450" s="38" t="str">
        <f t="shared" si="263"/>
        <v/>
      </c>
      <c r="V1450" s="37" t="str">
        <f t="shared" si="264"/>
        <v/>
      </c>
    </row>
    <row r="1451" spans="1:23" x14ac:dyDescent="0.25">
      <c r="A1451" s="49" t="s">
        <v>3088</v>
      </c>
      <c r="B1451" s="50" t="s">
        <v>3089</v>
      </c>
      <c r="C1451" s="51" t="s">
        <v>3090</v>
      </c>
      <c r="D1451" s="52" t="s">
        <v>10</v>
      </c>
      <c r="E1451" s="53">
        <v>4</v>
      </c>
      <c r="F1451" s="38" t="str">
        <f t="shared" si="252"/>
        <v>B</v>
      </c>
      <c r="G1451" s="38" t="str">
        <f t="shared" si="259"/>
        <v>Balans</v>
      </c>
      <c r="H1451" s="38" t="str">
        <f t="shared" si="253"/>
        <v>BLim</v>
      </c>
      <c r="I1451" s="38" t="str">
        <f t="shared" si="260"/>
        <v>LIQUIDE MIDDELEN</v>
      </c>
      <c r="J1451" s="38" t="str">
        <f t="shared" si="254"/>
        <v>BLimBan</v>
      </c>
      <c r="K1451" s="38" t="str">
        <f t="shared" si="261"/>
        <v>Bankrekeningen</v>
      </c>
      <c r="L1451" s="38" t="str">
        <f t="shared" si="255"/>
        <v>BLimBanInb</v>
      </c>
      <c r="M1451" s="38" t="str">
        <f t="shared" si="262"/>
        <v>Internetrekening</v>
      </c>
      <c r="N1451" s="38" t="str">
        <f t="shared" si="256"/>
        <v/>
      </c>
      <c r="O1451" s="38" t="str">
        <f t="shared" si="263"/>
        <v/>
      </c>
      <c r="V1451" s="37" t="str">
        <f t="shared" si="264"/>
        <v/>
      </c>
    </row>
    <row r="1452" spans="1:23" x14ac:dyDescent="0.25">
      <c r="A1452" s="43" t="s">
        <v>3091</v>
      </c>
      <c r="B1452" s="44" t="s">
        <v>3092</v>
      </c>
      <c r="C1452" s="43" t="s">
        <v>3093</v>
      </c>
      <c r="D1452" s="45" t="s">
        <v>10</v>
      </c>
      <c r="E1452" s="46">
        <v>3</v>
      </c>
      <c r="F1452" s="38" t="str">
        <f t="shared" si="252"/>
        <v>B</v>
      </c>
      <c r="G1452" s="38" t="str">
        <f t="shared" si="259"/>
        <v>Balans</v>
      </c>
      <c r="H1452" s="38" t="str">
        <f t="shared" si="253"/>
        <v>BLim</v>
      </c>
      <c r="I1452" s="38" t="str">
        <f t="shared" si="260"/>
        <v>LIQUIDE MIDDELEN</v>
      </c>
      <c r="J1452" s="38" t="str">
        <f t="shared" si="254"/>
        <v>BLimKru</v>
      </c>
      <c r="K1452" s="38" t="str">
        <f t="shared" si="261"/>
        <v>Kruisposten</v>
      </c>
      <c r="L1452" s="38" t="str">
        <f t="shared" si="255"/>
        <v/>
      </c>
      <c r="M1452" s="38" t="str">
        <f t="shared" si="262"/>
        <v/>
      </c>
      <c r="N1452" s="38" t="str">
        <f t="shared" si="256"/>
        <v/>
      </c>
      <c r="O1452" s="38" t="str">
        <f t="shared" si="263"/>
        <v/>
      </c>
      <c r="R1452" s="47">
        <v>2105</v>
      </c>
      <c r="S1452" s="48" t="s">
        <v>3093</v>
      </c>
      <c r="T1452" s="37">
        <v>66</v>
      </c>
      <c r="U1452" s="48" t="s">
        <v>5722</v>
      </c>
      <c r="V1452" s="37">
        <f t="shared" si="264"/>
        <v>1</v>
      </c>
    </row>
    <row r="1453" spans="1:23" x14ac:dyDescent="0.25">
      <c r="A1453" s="49" t="s">
        <v>3094</v>
      </c>
      <c r="B1453" s="50" t="s">
        <v>3095</v>
      </c>
      <c r="C1453" s="49" t="s">
        <v>3096</v>
      </c>
      <c r="D1453" s="61" t="s">
        <v>10</v>
      </c>
      <c r="E1453" s="62">
        <v>4</v>
      </c>
      <c r="F1453" s="38" t="str">
        <f t="shared" si="252"/>
        <v>B</v>
      </c>
      <c r="G1453" s="38" t="str">
        <f t="shared" si="259"/>
        <v>Balans</v>
      </c>
      <c r="H1453" s="38" t="str">
        <f t="shared" si="253"/>
        <v>BLim</v>
      </c>
      <c r="I1453" s="38" t="str">
        <f t="shared" si="260"/>
        <v>LIQUIDE MIDDELEN</v>
      </c>
      <c r="J1453" s="38" t="str">
        <f t="shared" si="254"/>
        <v>BLimKru</v>
      </c>
      <c r="K1453" s="38" t="str">
        <f t="shared" si="261"/>
        <v>Kruisposten</v>
      </c>
      <c r="L1453" s="38" t="str">
        <f t="shared" si="255"/>
        <v>BLimKruSto</v>
      </c>
      <c r="M1453" s="38" t="str">
        <f t="shared" si="262"/>
        <v>Stortingen onderweg</v>
      </c>
      <c r="N1453" s="38" t="str">
        <f t="shared" si="256"/>
        <v/>
      </c>
      <c r="O1453" s="38" t="str">
        <f t="shared" si="263"/>
        <v/>
      </c>
      <c r="R1453" s="63"/>
      <c r="S1453" s="64"/>
      <c r="T1453" s="65"/>
      <c r="U1453" s="70"/>
      <c r="V1453" s="37" t="str">
        <f t="shared" si="264"/>
        <v/>
      </c>
    </row>
    <row r="1454" spans="1:23" x14ac:dyDescent="0.25">
      <c r="A1454" s="49" t="s">
        <v>3097</v>
      </c>
      <c r="B1454" s="50" t="s">
        <v>3098</v>
      </c>
      <c r="C1454" s="49" t="s">
        <v>3099</v>
      </c>
      <c r="D1454" s="61" t="s">
        <v>10</v>
      </c>
      <c r="E1454" s="62">
        <v>4</v>
      </c>
      <c r="F1454" s="38" t="str">
        <f t="shared" si="252"/>
        <v>B</v>
      </c>
      <c r="G1454" s="38" t="str">
        <f t="shared" si="259"/>
        <v>Balans</v>
      </c>
      <c r="H1454" s="38" t="str">
        <f t="shared" si="253"/>
        <v>BLim</v>
      </c>
      <c r="I1454" s="38" t="str">
        <f t="shared" si="260"/>
        <v>LIQUIDE MIDDELEN</v>
      </c>
      <c r="J1454" s="38" t="str">
        <f t="shared" si="254"/>
        <v>BLimKru</v>
      </c>
      <c r="K1454" s="38" t="str">
        <f t="shared" si="261"/>
        <v>Kruisposten</v>
      </c>
      <c r="L1454" s="38" t="str">
        <f t="shared" si="255"/>
        <v>BLimKruPIb</v>
      </c>
      <c r="M1454" s="38" t="str">
        <f t="shared" si="262"/>
        <v>PIN betalingen</v>
      </c>
      <c r="N1454" s="38" t="str">
        <f t="shared" si="256"/>
        <v/>
      </c>
      <c r="O1454" s="38" t="str">
        <f t="shared" si="263"/>
        <v/>
      </c>
      <c r="R1454" s="63"/>
      <c r="S1454" s="64"/>
      <c r="T1454" s="65"/>
      <c r="U1454" s="70"/>
      <c r="V1454" s="37" t="str">
        <f t="shared" si="264"/>
        <v/>
      </c>
    </row>
    <row r="1455" spans="1:23" x14ac:dyDescent="0.25">
      <c r="A1455" s="49" t="s">
        <v>3100</v>
      </c>
      <c r="B1455" s="50" t="s">
        <v>3101</v>
      </c>
      <c r="C1455" s="49" t="s">
        <v>3102</v>
      </c>
      <c r="D1455" s="61" t="s">
        <v>10</v>
      </c>
      <c r="E1455" s="62">
        <v>4</v>
      </c>
      <c r="F1455" s="38" t="str">
        <f t="shared" si="252"/>
        <v>B</v>
      </c>
      <c r="G1455" s="38" t="str">
        <f t="shared" si="259"/>
        <v>Balans</v>
      </c>
      <c r="H1455" s="38" t="str">
        <f t="shared" si="253"/>
        <v>BLim</v>
      </c>
      <c r="I1455" s="38" t="str">
        <f t="shared" si="260"/>
        <v>LIQUIDE MIDDELEN</v>
      </c>
      <c r="J1455" s="38" t="str">
        <f t="shared" si="254"/>
        <v>BLimKru</v>
      </c>
      <c r="K1455" s="38" t="str">
        <f t="shared" si="261"/>
        <v>Kruisposten</v>
      </c>
      <c r="L1455" s="38" t="str">
        <f t="shared" si="255"/>
        <v>BLimKruCra</v>
      </c>
      <c r="M1455" s="38" t="str">
        <f t="shared" si="262"/>
        <v>Creditcard afrekening</v>
      </c>
      <c r="N1455" s="38" t="str">
        <f t="shared" si="256"/>
        <v/>
      </c>
      <c r="O1455" s="38" t="str">
        <f t="shared" si="263"/>
        <v/>
      </c>
      <c r="R1455" s="63"/>
      <c r="S1455" s="64"/>
      <c r="T1455" s="65"/>
      <c r="U1455" s="70"/>
      <c r="V1455" s="37" t="str">
        <f t="shared" si="264"/>
        <v/>
      </c>
    </row>
    <row r="1456" spans="1:23" ht="16.5" thickBot="1" x14ac:dyDescent="0.3">
      <c r="A1456" s="49" t="s">
        <v>3103</v>
      </c>
      <c r="B1456" s="50" t="s">
        <v>3104</v>
      </c>
      <c r="C1456" s="49" t="s">
        <v>3105</v>
      </c>
      <c r="D1456" s="61" t="s">
        <v>10</v>
      </c>
      <c r="E1456" s="62">
        <v>4</v>
      </c>
      <c r="F1456" s="38" t="str">
        <f t="shared" si="252"/>
        <v>B</v>
      </c>
      <c r="G1456" s="38" t="str">
        <f t="shared" si="259"/>
        <v>Balans</v>
      </c>
      <c r="H1456" s="38" t="str">
        <f t="shared" si="253"/>
        <v>BLim</v>
      </c>
      <c r="I1456" s="38" t="str">
        <f t="shared" si="260"/>
        <v>LIQUIDE MIDDELEN</v>
      </c>
      <c r="J1456" s="38" t="str">
        <f t="shared" si="254"/>
        <v>BLimKru</v>
      </c>
      <c r="K1456" s="38" t="str">
        <f t="shared" si="261"/>
        <v>Kruisposten</v>
      </c>
      <c r="L1456" s="38" t="str">
        <f t="shared" si="255"/>
        <v>BLimKruWec</v>
      </c>
      <c r="M1456" s="38" t="str">
        <f t="shared" si="262"/>
        <v>Wissels en cheques</v>
      </c>
      <c r="N1456" s="38" t="str">
        <f t="shared" si="256"/>
        <v/>
      </c>
      <c r="O1456" s="38" t="str">
        <f t="shared" si="263"/>
        <v/>
      </c>
      <c r="R1456" s="63"/>
      <c r="S1456" s="64"/>
      <c r="T1456" s="65"/>
      <c r="U1456" s="70"/>
      <c r="V1456" s="37" t="str">
        <f t="shared" si="264"/>
        <v/>
      </c>
      <c r="W1456">
        <f>COUNTIF(V1444:V1455,1)</f>
        <v>2</v>
      </c>
    </row>
    <row r="1457" spans="1:28" ht="17.25" thickTop="1" thickBot="1" x14ac:dyDescent="0.3">
      <c r="A1457" s="35" t="s">
        <v>3106</v>
      </c>
      <c r="B1457" s="36">
        <v>1100000</v>
      </c>
      <c r="C1457" s="40" t="s">
        <v>3107</v>
      </c>
      <c r="D1457" s="41" t="s">
        <v>10</v>
      </c>
      <c r="E1457" s="42">
        <v>2</v>
      </c>
      <c r="F1457" s="38" t="str">
        <f t="shared" si="252"/>
        <v>B</v>
      </c>
      <c r="G1457" s="38" t="str">
        <f t="shared" si="259"/>
        <v>Balans</v>
      </c>
      <c r="H1457" s="38" t="str">
        <f t="shared" si="253"/>
        <v>BVor</v>
      </c>
      <c r="I1457" s="38" t="str">
        <f t="shared" si="260"/>
        <v>VORDERINGEN</v>
      </c>
      <c r="J1457" s="38" t="str">
        <f t="shared" si="254"/>
        <v/>
      </c>
      <c r="K1457" s="38" t="str">
        <f t="shared" si="261"/>
        <v/>
      </c>
      <c r="L1457" s="38" t="str">
        <f t="shared" si="255"/>
        <v/>
      </c>
      <c r="M1457" s="38" t="str">
        <f t="shared" si="262"/>
        <v/>
      </c>
      <c r="N1457" s="38" t="str">
        <f t="shared" si="256"/>
        <v/>
      </c>
      <c r="O1457" s="38" t="str">
        <f t="shared" si="263"/>
        <v/>
      </c>
      <c r="V1457" s="37" t="str">
        <f t="shared" si="264"/>
        <v/>
      </c>
    </row>
    <row r="1458" spans="1:28" ht="16.5" thickTop="1" x14ac:dyDescent="0.25">
      <c r="A1458" s="43" t="s">
        <v>3108</v>
      </c>
      <c r="B1458" s="44" t="s">
        <v>3109</v>
      </c>
      <c r="C1458" s="43" t="s">
        <v>3110</v>
      </c>
      <c r="D1458" s="45" t="s">
        <v>10</v>
      </c>
      <c r="E1458" s="46">
        <v>3</v>
      </c>
      <c r="F1458" s="38" t="str">
        <f t="shared" si="252"/>
        <v>B</v>
      </c>
      <c r="G1458" s="38" t="str">
        <f t="shared" si="259"/>
        <v>Balans</v>
      </c>
      <c r="H1458" s="38" t="str">
        <f t="shared" si="253"/>
        <v>BVor</v>
      </c>
      <c r="I1458" s="38" t="str">
        <f t="shared" si="260"/>
        <v>VORDERINGEN</v>
      </c>
      <c r="J1458" s="38" t="str">
        <f t="shared" si="254"/>
        <v>BVorDeb</v>
      </c>
      <c r="K1458" s="38" t="str">
        <f t="shared" si="261"/>
        <v>Debiteuren</v>
      </c>
      <c r="L1458" s="38" t="str">
        <f t="shared" si="255"/>
        <v/>
      </c>
      <c r="M1458" s="38" t="str">
        <f t="shared" si="262"/>
        <v/>
      </c>
      <c r="N1458" s="38" t="str">
        <f t="shared" si="256"/>
        <v/>
      </c>
      <c r="O1458" s="38" t="str">
        <f t="shared" si="263"/>
        <v/>
      </c>
      <c r="R1458" s="47">
        <v>710</v>
      </c>
      <c r="S1458" s="48" t="s">
        <v>5681</v>
      </c>
      <c r="T1458" s="37">
        <v>62</v>
      </c>
      <c r="U1458" s="48" t="s">
        <v>5664</v>
      </c>
      <c r="V1458" s="37">
        <f t="shared" si="264"/>
        <v>1</v>
      </c>
    </row>
    <row r="1459" spans="1:28" x14ac:dyDescent="0.25">
      <c r="A1459" s="49" t="s">
        <v>3111</v>
      </c>
      <c r="B1459" s="50" t="s">
        <v>3112</v>
      </c>
      <c r="C1459" s="49" t="s">
        <v>3113</v>
      </c>
      <c r="D1459" s="61" t="s">
        <v>10</v>
      </c>
      <c r="E1459" s="62">
        <v>4</v>
      </c>
      <c r="F1459" s="38" t="str">
        <f t="shared" si="252"/>
        <v>B</v>
      </c>
      <c r="G1459" s="38" t="str">
        <f t="shared" si="259"/>
        <v>Balans</v>
      </c>
      <c r="H1459" s="38" t="str">
        <f t="shared" si="253"/>
        <v>BVor</v>
      </c>
      <c r="I1459" s="38" t="str">
        <f t="shared" si="260"/>
        <v>VORDERINGEN</v>
      </c>
      <c r="J1459" s="38" t="str">
        <f t="shared" si="254"/>
        <v>BVorDeb</v>
      </c>
      <c r="K1459" s="38" t="str">
        <f t="shared" si="261"/>
        <v>Debiteuren</v>
      </c>
      <c r="L1459" s="38" t="str">
        <f t="shared" si="255"/>
        <v>BVorDebHad</v>
      </c>
      <c r="M1459" s="38" t="str">
        <f t="shared" si="262"/>
        <v>Handelsdebiteuren</v>
      </c>
      <c r="N1459" s="38" t="str">
        <f t="shared" si="256"/>
        <v/>
      </c>
      <c r="O1459" s="38" t="str">
        <f t="shared" si="263"/>
        <v/>
      </c>
      <c r="R1459" s="79" t="s">
        <v>5682</v>
      </c>
      <c r="S1459" s="48" t="s">
        <v>5683</v>
      </c>
      <c r="T1459" s="37">
        <v>62</v>
      </c>
      <c r="U1459" s="48" t="s">
        <v>5664</v>
      </c>
      <c r="V1459" s="37">
        <f t="shared" si="264"/>
        <v>1</v>
      </c>
    </row>
    <row r="1460" spans="1:28" x14ac:dyDescent="0.25">
      <c r="A1460" s="49" t="s">
        <v>3114</v>
      </c>
      <c r="B1460" s="50" t="s">
        <v>3115</v>
      </c>
      <c r="C1460" s="49" t="s">
        <v>3116</v>
      </c>
      <c r="D1460" s="61" t="s">
        <v>10</v>
      </c>
      <c r="E1460" s="62">
        <v>4</v>
      </c>
      <c r="F1460" s="38" t="str">
        <f t="shared" si="252"/>
        <v>B</v>
      </c>
      <c r="G1460" s="38" t="str">
        <f t="shared" si="259"/>
        <v>Balans</v>
      </c>
      <c r="H1460" s="38" t="str">
        <f t="shared" si="253"/>
        <v>BVor</v>
      </c>
      <c r="I1460" s="38" t="str">
        <f t="shared" si="260"/>
        <v>VORDERINGEN</v>
      </c>
      <c r="J1460" s="38" t="str">
        <f t="shared" si="254"/>
        <v>BVorDeb</v>
      </c>
      <c r="K1460" s="38" t="str">
        <f t="shared" si="261"/>
        <v>Debiteuren</v>
      </c>
      <c r="L1460" s="38" t="str">
        <f t="shared" si="255"/>
        <v>BVorDebHdi</v>
      </c>
      <c r="M1460" s="38" t="str">
        <f t="shared" si="262"/>
        <v>Handelsdebiteuren intercompany</v>
      </c>
      <c r="N1460" s="38" t="str">
        <f t="shared" si="256"/>
        <v/>
      </c>
      <c r="O1460" s="38" t="str">
        <f t="shared" si="263"/>
        <v/>
      </c>
      <c r="R1460" s="79" t="s">
        <v>5684</v>
      </c>
      <c r="S1460" s="48" t="s">
        <v>5685</v>
      </c>
      <c r="T1460" s="37">
        <v>62</v>
      </c>
      <c r="U1460" s="48" t="s">
        <v>5664</v>
      </c>
      <c r="V1460" s="37">
        <f t="shared" si="264"/>
        <v>1</v>
      </c>
    </row>
    <row r="1461" spans="1:28" ht="30" x14ac:dyDescent="0.25">
      <c r="A1461" s="49" t="s">
        <v>3117</v>
      </c>
      <c r="B1461" s="50" t="s">
        <v>3118</v>
      </c>
      <c r="C1461" s="49" t="s">
        <v>3119</v>
      </c>
      <c r="D1461" s="61" t="s">
        <v>10</v>
      </c>
      <c r="E1461" s="62">
        <v>4</v>
      </c>
      <c r="F1461" s="38" t="str">
        <f t="shared" si="252"/>
        <v>B</v>
      </c>
      <c r="G1461" s="38" t="str">
        <f t="shared" si="259"/>
        <v>Balans</v>
      </c>
      <c r="H1461" s="38" t="str">
        <f t="shared" si="253"/>
        <v>BVor</v>
      </c>
      <c r="I1461" s="38" t="str">
        <f t="shared" si="260"/>
        <v>VORDERINGEN</v>
      </c>
      <c r="J1461" s="38" t="str">
        <f t="shared" si="254"/>
        <v>BVorDeb</v>
      </c>
      <c r="K1461" s="38" t="str">
        <f t="shared" si="261"/>
        <v>Debiteuren</v>
      </c>
      <c r="L1461" s="38" t="str">
        <f t="shared" si="255"/>
        <v>BVorDebVdd</v>
      </c>
      <c r="M1461" s="38" t="str">
        <f t="shared" si="262"/>
        <v>Voorziening dubieuze debiteuren</v>
      </c>
      <c r="N1461" s="38" t="str">
        <f t="shared" si="256"/>
        <v/>
      </c>
      <c r="O1461" s="38" t="str">
        <f t="shared" si="263"/>
        <v/>
      </c>
      <c r="R1461" s="79" t="s">
        <v>5686</v>
      </c>
      <c r="S1461" s="48" t="s">
        <v>5687</v>
      </c>
      <c r="T1461" s="37">
        <v>62</v>
      </c>
      <c r="U1461" s="48" t="s">
        <v>5664</v>
      </c>
      <c r="V1461" s="37">
        <f t="shared" si="264"/>
        <v>1</v>
      </c>
    </row>
    <row r="1462" spans="1:28" x14ac:dyDescent="0.25">
      <c r="A1462" s="49" t="s">
        <v>3120</v>
      </c>
      <c r="B1462" s="50" t="s">
        <v>3121</v>
      </c>
      <c r="C1462" s="49" t="s">
        <v>3122</v>
      </c>
      <c r="D1462" s="61" t="s">
        <v>10</v>
      </c>
      <c r="E1462" s="62">
        <v>4</v>
      </c>
      <c r="F1462" s="38" t="str">
        <f t="shared" si="252"/>
        <v>B</v>
      </c>
      <c r="G1462" s="38" t="str">
        <f t="shared" si="259"/>
        <v>Balans</v>
      </c>
      <c r="H1462" s="38" t="str">
        <f t="shared" si="253"/>
        <v>BVor</v>
      </c>
      <c r="I1462" s="38" t="str">
        <f t="shared" si="260"/>
        <v>VORDERINGEN</v>
      </c>
      <c r="J1462" s="38" t="str">
        <f t="shared" si="254"/>
        <v>BVorDeb</v>
      </c>
      <c r="K1462" s="38" t="str">
        <f t="shared" si="261"/>
        <v>Debiteuren</v>
      </c>
      <c r="L1462" s="38" t="str">
        <f t="shared" si="255"/>
        <v>BVorDebHdb</v>
      </c>
      <c r="M1462" s="38" t="str">
        <f t="shared" si="262"/>
        <v>Huurdebiteuren</v>
      </c>
      <c r="N1462" s="38" t="str">
        <f t="shared" si="256"/>
        <v/>
      </c>
      <c r="O1462" s="38" t="str">
        <f t="shared" si="263"/>
        <v/>
      </c>
      <c r="V1462" s="37" t="str">
        <f t="shared" si="264"/>
        <v/>
      </c>
    </row>
    <row r="1463" spans="1:28" x14ac:dyDescent="0.25">
      <c r="A1463" s="49" t="s">
        <v>3123</v>
      </c>
      <c r="B1463" s="50" t="s">
        <v>3124</v>
      </c>
      <c r="C1463" s="49" t="s">
        <v>3125</v>
      </c>
      <c r="D1463" s="61" t="s">
        <v>10</v>
      </c>
      <c r="E1463" s="62">
        <v>4</v>
      </c>
      <c r="F1463" s="38" t="str">
        <f t="shared" si="252"/>
        <v>B</v>
      </c>
      <c r="G1463" s="38" t="str">
        <f t="shared" si="259"/>
        <v>Balans</v>
      </c>
      <c r="H1463" s="38" t="str">
        <f t="shared" si="253"/>
        <v>BVor</v>
      </c>
      <c r="I1463" s="38" t="str">
        <f t="shared" si="260"/>
        <v>VORDERINGEN</v>
      </c>
      <c r="J1463" s="38" t="str">
        <f t="shared" si="254"/>
        <v>BVorDeb</v>
      </c>
      <c r="K1463" s="38" t="str">
        <f t="shared" si="261"/>
        <v>Debiteuren</v>
      </c>
      <c r="L1463" s="38" t="str">
        <f t="shared" si="255"/>
        <v>BVorDebGet</v>
      </c>
      <c r="M1463" s="38" t="str">
        <f t="shared" si="262"/>
        <v>Gefactureerde termijnen</v>
      </c>
      <c r="N1463" s="38" t="str">
        <f t="shared" si="256"/>
        <v/>
      </c>
      <c r="O1463" s="38" t="str">
        <f t="shared" si="263"/>
        <v/>
      </c>
      <c r="V1463" s="37" t="str">
        <f t="shared" si="264"/>
        <v/>
      </c>
    </row>
    <row r="1464" spans="1:28" x14ac:dyDescent="0.25">
      <c r="A1464" s="43" t="s">
        <v>3126</v>
      </c>
      <c r="B1464" s="44" t="s">
        <v>3127</v>
      </c>
      <c r="C1464" s="43" t="s">
        <v>3128</v>
      </c>
      <c r="D1464" s="45" t="s">
        <v>24</v>
      </c>
      <c r="E1464" s="46">
        <v>3</v>
      </c>
      <c r="F1464" s="38" t="str">
        <f t="shared" si="252"/>
        <v>B</v>
      </c>
      <c r="G1464" s="38" t="str">
        <f t="shared" si="259"/>
        <v>Balans</v>
      </c>
      <c r="H1464" s="38" t="str">
        <f t="shared" si="253"/>
        <v>BVor</v>
      </c>
      <c r="I1464" s="38" t="str">
        <f t="shared" si="260"/>
        <v>VORDERINGEN</v>
      </c>
      <c r="J1464" s="38" t="str">
        <f t="shared" si="254"/>
        <v>BVorBtw</v>
      </c>
      <c r="K1464" s="38" t="str">
        <f t="shared" si="261"/>
        <v>Omzetbelasting</v>
      </c>
      <c r="L1464" s="38" t="str">
        <f t="shared" si="255"/>
        <v/>
      </c>
      <c r="M1464" s="38" t="str">
        <f t="shared" si="262"/>
        <v/>
      </c>
      <c r="N1464" s="38" t="str">
        <f t="shared" si="256"/>
        <v/>
      </c>
      <c r="O1464" s="38" t="str">
        <f t="shared" si="263"/>
        <v/>
      </c>
      <c r="P1464" s="77" t="s">
        <v>3129</v>
      </c>
      <c r="Q1464" s="78"/>
      <c r="V1464" s="37" t="str">
        <f t="shared" si="264"/>
        <v/>
      </c>
    </row>
    <row r="1465" spans="1:28" x14ac:dyDescent="0.25">
      <c r="A1465" s="71" t="s">
        <v>3130</v>
      </c>
      <c r="B1465" s="50" t="s">
        <v>3131</v>
      </c>
      <c r="C1465" s="71" t="s">
        <v>3132</v>
      </c>
      <c r="D1465" s="72" t="s">
        <v>10</v>
      </c>
      <c r="E1465" s="62">
        <v>4</v>
      </c>
      <c r="F1465" s="38" t="str">
        <f t="shared" si="252"/>
        <v>B</v>
      </c>
      <c r="G1465" s="38" t="str">
        <f t="shared" si="259"/>
        <v>Balans</v>
      </c>
      <c r="H1465" s="38" t="str">
        <f t="shared" si="253"/>
        <v>BVor</v>
      </c>
      <c r="I1465" s="38" t="str">
        <f t="shared" si="260"/>
        <v>VORDERINGEN</v>
      </c>
      <c r="J1465" s="38" t="str">
        <f t="shared" si="254"/>
        <v>BVorBtw</v>
      </c>
      <c r="K1465" s="38" t="str">
        <f t="shared" si="261"/>
        <v>Omzetbelasting</v>
      </c>
      <c r="L1465" s="38" t="str">
        <f t="shared" si="255"/>
        <v>BVorBtwTtv</v>
      </c>
      <c r="M1465" s="38" t="str">
        <f t="shared" si="262"/>
        <v>Terug te vorderen omzetbelasting</v>
      </c>
      <c r="N1465" s="38" t="str">
        <f t="shared" si="256"/>
        <v/>
      </c>
      <c r="O1465" s="38" t="str">
        <f t="shared" si="263"/>
        <v/>
      </c>
      <c r="P1465" s="71" t="s">
        <v>3133</v>
      </c>
      <c r="Q1465" s="72"/>
      <c r="V1465" s="37" t="str">
        <f t="shared" si="264"/>
        <v/>
      </c>
    </row>
    <row r="1466" spans="1:28" x14ac:dyDescent="0.25">
      <c r="A1466" s="54" t="s">
        <v>3134</v>
      </c>
      <c r="B1466" s="55">
        <v>1102010.01</v>
      </c>
      <c r="C1466" s="54" t="s">
        <v>3135</v>
      </c>
      <c r="D1466" s="56" t="s">
        <v>10</v>
      </c>
      <c r="E1466" s="57">
        <v>5</v>
      </c>
      <c r="F1466" s="38" t="str">
        <f t="shared" si="252"/>
        <v>B</v>
      </c>
      <c r="G1466" s="38" t="str">
        <f t="shared" si="259"/>
        <v>Balans</v>
      </c>
      <c r="H1466" s="38" t="str">
        <f t="shared" si="253"/>
        <v>BVor</v>
      </c>
      <c r="I1466" s="38" t="str">
        <f t="shared" si="260"/>
        <v>VORDERINGEN</v>
      </c>
      <c r="J1466" s="38" t="str">
        <f t="shared" si="254"/>
        <v>BVorBtw</v>
      </c>
      <c r="K1466" s="38" t="str">
        <f t="shared" si="261"/>
        <v>Omzetbelasting</v>
      </c>
      <c r="L1466" s="38" t="str">
        <f t="shared" si="255"/>
        <v>BVorBtwTtv</v>
      </c>
      <c r="M1466" s="38" t="str">
        <f t="shared" si="262"/>
        <v>Terug te vorderen omzetbelasting</v>
      </c>
      <c r="N1466" s="38" t="str">
        <f t="shared" si="256"/>
        <v>BVorBtwTtvBeg</v>
      </c>
      <c r="O1466" s="38" t="str">
        <f t="shared" si="263"/>
        <v>Beginbalans terug te vorderen omzetbelasting</v>
      </c>
      <c r="V1466" s="37" t="str">
        <f t="shared" si="264"/>
        <v/>
      </c>
    </row>
    <row r="1467" spans="1:28" x14ac:dyDescent="0.25">
      <c r="A1467" s="54" t="s">
        <v>3136</v>
      </c>
      <c r="B1467" s="55">
        <v>1102010.02</v>
      </c>
      <c r="C1467" s="58" t="s">
        <v>3137</v>
      </c>
      <c r="D1467" s="59" t="s">
        <v>24</v>
      </c>
      <c r="E1467" s="60">
        <v>5</v>
      </c>
      <c r="F1467" s="38" t="str">
        <f t="shared" si="252"/>
        <v>B</v>
      </c>
      <c r="G1467" s="38" t="str">
        <f t="shared" si="259"/>
        <v>Balans</v>
      </c>
      <c r="H1467" s="38" t="str">
        <f t="shared" si="253"/>
        <v>BVor</v>
      </c>
      <c r="I1467" s="38" t="str">
        <f t="shared" si="260"/>
        <v>VORDERINGEN</v>
      </c>
      <c r="J1467" s="38" t="str">
        <f t="shared" si="254"/>
        <v>BVorBtw</v>
      </c>
      <c r="K1467" s="38" t="str">
        <f t="shared" si="261"/>
        <v>Omzetbelasting</v>
      </c>
      <c r="L1467" s="38" t="str">
        <f t="shared" si="255"/>
        <v>BVorBtwTtv</v>
      </c>
      <c r="M1467" s="38" t="str">
        <f t="shared" si="262"/>
        <v>Terug te vorderen omzetbelasting</v>
      </c>
      <c r="N1467" s="38" t="str">
        <f t="shared" si="256"/>
        <v>BVorBtwTtvOla</v>
      </c>
      <c r="O1467" s="38" t="str">
        <f t="shared" si="263"/>
        <v xml:space="preserve">Omzetbelasting leveringen/diensten algemeen tarief </v>
      </c>
      <c r="R1467" s="47">
        <v>1805</v>
      </c>
      <c r="S1467" s="48" t="s">
        <v>5735</v>
      </c>
      <c r="T1467" s="37">
        <v>66</v>
      </c>
      <c r="U1467" s="48" t="s">
        <v>5722</v>
      </c>
      <c r="V1467" s="37">
        <f t="shared" si="264"/>
        <v>2</v>
      </c>
    </row>
    <row r="1468" spans="1:28" x14ac:dyDescent="0.25">
      <c r="A1468" s="54" t="s">
        <v>3138</v>
      </c>
      <c r="B1468" s="55">
        <v>1102010.03</v>
      </c>
      <c r="C1468" s="54" t="s">
        <v>3139</v>
      </c>
      <c r="D1468" s="56" t="s">
        <v>24</v>
      </c>
      <c r="E1468" s="57">
        <v>5</v>
      </c>
      <c r="F1468" s="38" t="str">
        <f t="shared" si="252"/>
        <v>B</v>
      </c>
      <c r="G1468" s="38" t="str">
        <f t="shared" si="259"/>
        <v>Balans</v>
      </c>
      <c r="H1468" s="38" t="str">
        <f t="shared" si="253"/>
        <v>BVor</v>
      </c>
      <c r="I1468" s="38" t="str">
        <f t="shared" si="260"/>
        <v>VORDERINGEN</v>
      </c>
      <c r="J1468" s="38" t="str">
        <f t="shared" si="254"/>
        <v>BVorBtw</v>
      </c>
      <c r="K1468" s="38" t="str">
        <f t="shared" si="261"/>
        <v>Omzetbelasting</v>
      </c>
      <c r="L1468" s="38" t="str">
        <f t="shared" si="255"/>
        <v>BVorBtwTtv</v>
      </c>
      <c r="M1468" s="38" t="str">
        <f t="shared" si="262"/>
        <v>Terug te vorderen omzetbelasting</v>
      </c>
      <c r="N1468" s="38" t="str">
        <f t="shared" si="256"/>
        <v>BVorBtwTtvOlv</v>
      </c>
      <c r="O1468" s="38" t="str">
        <f t="shared" si="263"/>
        <v xml:space="preserve">Omzetbelasting leveringen/diensten verlaagd tarief </v>
      </c>
      <c r="R1468" s="47">
        <v>1810</v>
      </c>
      <c r="S1468" s="48" t="s">
        <v>5736</v>
      </c>
      <c r="T1468" s="37">
        <v>66</v>
      </c>
      <c r="U1468" s="48" t="s">
        <v>5722</v>
      </c>
      <c r="V1468" s="37">
        <f t="shared" si="264"/>
        <v>2</v>
      </c>
    </row>
    <row r="1469" spans="1:28" x14ac:dyDescent="0.25">
      <c r="A1469" s="54" t="s">
        <v>3140</v>
      </c>
      <c r="B1469" s="55">
        <v>1102010.04</v>
      </c>
      <c r="C1469" s="54" t="s">
        <v>3141</v>
      </c>
      <c r="D1469" s="56" t="s">
        <v>24</v>
      </c>
      <c r="E1469" s="57">
        <v>5</v>
      </c>
      <c r="F1469" s="38" t="str">
        <f t="shared" si="252"/>
        <v>B</v>
      </c>
      <c r="G1469" s="38" t="str">
        <f t="shared" si="259"/>
        <v>Balans</v>
      </c>
      <c r="H1469" s="38" t="str">
        <f t="shared" si="253"/>
        <v>BVor</v>
      </c>
      <c r="I1469" s="38" t="str">
        <f t="shared" si="260"/>
        <v>VORDERINGEN</v>
      </c>
      <c r="J1469" s="38" t="str">
        <f t="shared" si="254"/>
        <v>BVorBtw</v>
      </c>
      <c r="K1469" s="38" t="str">
        <f t="shared" si="261"/>
        <v>Omzetbelasting</v>
      </c>
      <c r="L1469" s="38" t="str">
        <f t="shared" si="255"/>
        <v>BVorBtwTtv</v>
      </c>
      <c r="M1469" s="38" t="str">
        <f t="shared" si="262"/>
        <v>Terug te vorderen omzetbelasting</v>
      </c>
      <c r="N1469" s="38" t="str">
        <f t="shared" si="256"/>
        <v>BVorBtwTtvOlo</v>
      </c>
      <c r="O1469" s="38" t="str">
        <f t="shared" si="263"/>
        <v xml:space="preserve">Omzetbelasting leveringen/diensten overige tarieven </v>
      </c>
      <c r="R1469" s="47">
        <v>1813</v>
      </c>
      <c r="S1469" s="48" t="s">
        <v>5738</v>
      </c>
      <c r="T1469" s="37">
        <v>66</v>
      </c>
      <c r="U1469" s="48" t="s">
        <v>5722</v>
      </c>
      <c r="V1469" s="37">
        <f t="shared" si="264"/>
        <v>2</v>
      </c>
    </row>
    <row r="1470" spans="1:28" x14ac:dyDescent="0.25">
      <c r="A1470" s="54" t="s">
        <v>3142</v>
      </c>
      <c r="B1470" s="55">
        <v>1102010.05</v>
      </c>
      <c r="C1470" s="54" t="s">
        <v>3143</v>
      </c>
      <c r="D1470" s="56" t="s">
        <v>24</v>
      </c>
      <c r="E1470" s="57">
        <v>5</v>
      </c>
      <c r="F1470" s="38" t="str">
        <f t="shared" si="252"/>
        <v>B</v>
      </c>
      <c r="G1470" s="38" t="str">
        <f t="shared" si="259"/>
        <v>Balans</v>
      </c>
      <c r="H1470" s="38" t="str">
        <f t="shared" si="253"/>
        <v>BVor</v>
      </c>
      <c r="I1470" s="38" t="str">
        <f t="shared" si="260"/>
        <v>VORDERINGEN</v>
      </c>
      <c r="J1470" s="38" t="str">
        <f t="shared" si="254"/>
        <v>BVorBtw</v>
      </c>
      <c r="K1470" s="38" t="str">
        <f t="shared" si="261"/>
        <v>Omzetbelasting</v>
      </c>
      <c r="L1470" s="38" t="str">
        <f t="shared" si="255"/>
        <v>BVorBtwTtv</v>
      </c>
      <c r="M1470" s="38" t="str">
        <f t="shared" si="262"/>
        <v>Terug te vorderen omzetbelasting</v>
      </c>
      <c r="N1470" s="38" t="str">
        <f t="shared" si="256"/>
        <v>BVorBtwTtvOop</v>
      </c>
      <c r="O1470" s="38" t="str">
        <f t="shared" si="263"/>
        <v xml:space="preserve">Omzetbelasting over privégebruik </v>
      </c>
      <c r="V1470" s="37" t="str">
        <f t="shared" si="264"/>
        <v/>
      </c>
    </row>
    <row r="1471" spans="1:28" s="1" customFormat="1" x14ac:dyDescent="0.25">
      <c r="A1471" s="54"/>
      <c r="B1471" s="55"/>
      <c r="C1471" s="54"/>
      <c r="D1471" s="56"/>
      <c r="E1471" s="57"/>
      <c r="F1471" s="38"/>
      <c r="G1471" s="38"/>
      <c r="H1471" s="38"/>
      <c r="I1471" s="38"/>
      <c r="J1471" s="38"/>
      <c r="K1471" s="38"/>
      <c r="L1471" s="38"/>
      <c r="M1471" s="38"/>
      <c r="N1471" s="38"/>
      <c r="O1471" s="38"/>
      <c r="P1471" s="37"/>
      <c r="Q1471" s="37"/>
      <c r="R1471" s="47">
        <v>1815</v>
      </c>
      <c r="S1471" s="48" t="s">
        <v>5739</v>
      </c>
      <c r="T1471" s="37">
        <v>66</v>
      </c>
      <c r="U1471" s="48" t="s">
        <v>5722</v>
      </c>
      <c r="V1471" s="37">
        <f t="shared" si="264"/>
        <v>2</v>
      </c>
      <c r="X1471" s="10"/>
      <c r="Y1471" s="10"/>
      <c r="Z1471" s="10"/>
      <c r="AA1471" s="10"/>
      <c r="AB1471" s="10"/>
    </row>
    <row r="1472" spans="1:28" s="1" customFormat="1" x14ac:dyDescent="0.25">
      <c r="A1472" s="54"/>
      <c r="B1472" s="55"/>
      <c r="C1472" s="54"/>
      <c r="D1472" s="56"/>
      <c r="E1472" s="57"/>
      <c r="F1472" s="38"/>
      <c r="G1472" s="38"/>
      <c r="H1472" s="38"/>
      <c r="I1472" s="38"/>
      <c r="J1472" s="38"/>
      <c r="K1472" s="38"/>
      <c r="L1472" s="38"/>
      <c r="M1472" s="38"/>
      <c r="N1472" s="38"/>
      <c r="O1472" s="38"/>
      <c r="P1472" s="37"/>
      <c r="Q1472" s="37"/>
      <c r="R1472" s="47">
        <v>2025</v>
      </c>
      <c r="S1472" s="48" t="s">
        <v>5753</v>
      </c>
      <c r="T1472" s="37">
        <v>66</v>
      </c>
      <c r="U1472" s="48" t="s">
        <v>5722</v>
      </c>
      <c r="V1472" s="37">
        <f t="shared" si="264"/>
        <v>2</v>
      </c>
      <c r="X1472" s="10"/>
      <c r="Y1472" s="10"/>
      <c r="Z1472" s="10"/>
      <c r="AA1472" s="10"/>
      <c r="AB1472" s="10"/>
    </row>
    <row r="1473" spans="1:28" x14ac:dyDescent="0.25">
      <c r="A1473" s="54" t="s">
        <v>3144</v>
      </c>
      <c r="B1473" s="55">
        <v>1102010.06</v>
      </c>
      <c r="C1473" s="54" t="s">
        <v>3145</v>
      </c>
      <c r="D1473" s="56" t="s">
        <v>24</v>
      </c>
      <c r="E1473" s="57">
        <v>5</v>
      </c>
      <c r="F1473" s="38" t="str">
        <f t="shared" si="252"/>
        <v>B</v>
      </c>
      <c r="G1473" s="38" t="str">
        <f>LOOKUP(F1473,A:A,C:C)</f>
        <v>Balans</v>
      </c>
      <c r="H1473" s="38" t="str">
        <f t="shared" si="253"/>
        <v>BVor</v>
      </c>
      <c r="I1473" s="38" t="str">
        <f>IF(ISERROR(VLOOKUP(H1473,A:C,3,FALSE)),"",VLOOKUP(H1473,A:C,3,FALSE))</f>
        <v>VORDERINGEN</v>
      </c>
      <c r="J1473" s="38" t="str">
        <f t="shared" si="254"/>
        <v>BVorBtw</v>
      </c>
      <c r="K1473" s="38" t="str">
        <f>IF(ISERROR(VLOOKUP(J1473,A:C,3,FALSE)),"",VLOOKUP(J1473,A:C,3,FALSE))</f>
        <v>Omzetbelasting</v>
      </c>
      <c r="L1473" s="38" t="str">
        <f t="shared" si="255"/>
        <v>BVorBtwTtv</v>
      </c>
      <c r="M1473" s="38" t="str">
        <f>IF(ISERROR(VLOOKUP(L1473,A:C,3,FALSE)),"",VLOOKUP(L1473,A:C,3,FALSE))</f>
        <v>Terug te vorderen omzetbelasting</v>
      </c>
      <c r="N1473" s="38" t="str">
        <f t="shared" si="256"/>
        <v>BVorBtwTtvOlw</v>
      </c>
      <c r="O1473" s="38" t="str">
        <f>IF(ISERROR(VLOOKUP(N1473,A:C,3,FALSE)),"",VLOOKUP(N1473,A:C,3,FALSE))</f>
        <v xml:space="preserve">Omzetbelasting leveringen/diensten waarbij heffing is verlegd </v>
      </c>
      <c r="V1473" s="37" t="str">
        <f t="shared" si="264"/>
        <v/>
      </c>
    </row>
    <row r="1474" spans="1:28" x14ac:dyDescent="0.25">
      <c r="A1474" s="54" t="s">
        <v>3146</v>
      </c>
      <c r="B1474" s="55">
        <v>1102010.07</v>
      </c>
      <c r="C1474" s="54" t="s">
        <v>3147</v>
      </c>
      <c r="D1474" s="56" t="s">
        <v>24</v>
      </c>
      <c r="E1474" s="57">
        <v>5</v>
      </c>
      <c r="F1474" s="38" t="str">
        <f t="shared" si="252"/>
        <v>B</v>
      </c>
      <c r="G1474" s="38" t="str">
        <f>LOOKUP(F1474,A:A,C:C)</f>
        <v>Balans</v>
      </c>
      <c r="H1474" s="38" t="str">
        <f t="shared" si="253"/>
        <v>BVor</v>
      </c>
      <c r="I1474" s="38" t="str">
        <f>IF(ISERROR(VLOOKUP(H1474,A:C,3,FALSE)),"",VLOOKUP(H1474,A:C,3,FALSE))</f>
        <v>VORDERINGEN</v>
      </c>
      <c r="J1474" s="38" t="str">
        <f t="shared" si="254"/>
        <v>BVorBtw</v>
      </c>
      <c r="K1474" s="38" t="str">
        <f>IF(ISERROR(VLOOKUP(J1474,A:C,3,FALSE)),"",VLOOKUP(J1474,A:C,3,FALSE))</f>
        <v>Omzetbelasting</v>
      </c>
      <c r="L1474" s="38" t="str">
        <f t="shared" si="255"/>
        <v>BVorBtwTtv</v>
      </c>
      <c r="M1474" s="38" t="str">
        <f>IF(ISERROR(VLOOKUP(L1474,A:C,3,FALSE)),"",VLOOKUP(L1474,A:C,3,FALSE))</f>
        <v>Terug te vorderen omzetbelasting</v>
      </c>
      <c r="N1474" s="38" t="str">
        <f t="shared" si="256"/>
        <v>BVorBtwTtvOlb</v>
      </c>
      <c r="O1474" s="38" t="str">
        <f>IF(ISERROR(VLOOKUP(N1474,A:C,3,FALSE)),"",VLOOKUP(N1474,A:C,3,FALSE))</f>
        <v xml:space="preserve">Omzetbelasting leveringen/diensten uit landen buiten de EU </v>
      </c>
      <c r="V1474" s="37" t="str">
        <f t="shared" si="264"/>
        <v/>
      </c>
    </row>
    <row r="1475" spans="1:28" x14ac:dyDescent="0.25">
      <c r="A1475" s="54" t="s">
        <v>3148</v>
      </c>
      <c r="B1475" s="55">
        <v>1102010.08</v>
      </c>
      <c r="C1475" s="54" t="s">
        <v>3149</v>
      </c>
      <c r="D1475" s="56" t="s">
        <v>24</v>
      </c>
      <c r="E1475" s="57">
        <v>5</v>
      </c>
      <c r="F1475" s="38" t="str">
        <f t="shared" si="252"/>
        <v>B</v>
      </c>
      <c r="G1475" s="38" t="str">
        <f>LOOKUP(F1475,A:A,C:C)</f>
        <v>Balans</v>
      </c>
      <c r="H1475" s="38" t="str">
        <f t="shared" si="253"/>
        <v>BVor</v>
      </c>
      <c r="I1475" s="38" t="str">
        <f>IF(ISERROR(VLOOKUP(H1475,A:C,3,FALSE)),"",VLOOKUP(H1475,A:C,3,FALSE))</f>
        <v>VORDERINGEN</v>
      </c>
      <c r="J1475" s="38" t="str">
        <f t="shared" si="254"/>
        <v>BVorBtw</v>
      </c>
      <c r="K1475" s="38" t="str">
        <f>IF(ISERROR(VLOOKUP(J1475,A:C,3,FALSE)),"",VLOOKUP(J1475,A:C,3,FALSE))</f>
        <v>Omzetbelasting</v>
      </c>
      <c r="L1475" s="38" t="str">
        <f t="shared" si="255"/>
        <v>BVorBtwTtv</v>
      </c>
      <c r="M1475" s="38" t="str">
        <f>IF(ISERROR(VLOOKUP(L1475,A:C,3,FALSE)),"",VLOOKUP(L1475,A:C,3,FALSE))</f>
        <v>Terug te vorderen omzetbelasting</v>
      </c>
      <c r="N1475" s="38" t="str">
        <f t="shared" si="256"/>
        <v>BVorBtwTtvOlu</v>
      </c>
      <c r="O1475" s="38" t="str">
        <f>IF(ISERROR(VLOOKUP(N1475,A:C,3,FALSE)),"",VLOOKUP(N1475,A:C,3,FALSE))</f>
        <v xml:space="preserve">Omzetbelasting leveringen/diensten uit landen binnen EU </v>
      </c>
      <c r="R1475" s="47">
        <v>1812</v>
      </c>
      <c r="S1475" s="48" t="s">
        <v>5737</v>
      </c>
      <c r="T1475" s="37">
        <v>66</v>
      </c>
      <c r="U1475" s="48" t="s">
        <v>5722</v>
      </c>
      <c r="V1475" s="37">
        <f t="shared" si="264"/>
        <v>2</v>
      </c>
      <c r="X1475" s="1"/>
    </row>
    <row r="1476" spans="1:28" x14ac:dyDescent="0.25">
      <c r="A1476" s="54" t="s">
        <v>3150</v>
      </c>
      <c r="B1476" s="55">
        <v>1102010.0900000001</v>
      </c>
      <c r="C1476" s="58" t="s">
        <v>3151</v>
      </c>
      <c r="D1476" s="59" t="s">
        <v>10</v>
      </c>
      <c r="E1476" s="60">
        <v>5</v>
      </c>
      <c r="F1476" s="38" t="str">
        <f t="shared" si="252"/>
        <v>B</v>
      </c>
      <c r="G1476" s="38" t="str">
        <f>LOOKUP(F1476,A:A,C:C)</f>
        <v>Balans</v>
      </c>
      <c r="H1476" s="38" t="str">
        <f t="shared" si="253"/>
        <v>BVor</v>
      </c>
      <c r="I1476" s="38" t="str">
        <f>IF(ISERROR(VLOOKUP(H1476,A:C,3,FALSE)),"",VLOOKUP(H1476,A:C,3,FALSE))</f>
        <v>VORDERINGEN</v>
      </c>
      <c r="J1476" s="38" t="str">
        <f t="shared" si="254"/>
        <v>BVorBtw</v>
      </c>
      <c r="K1476" s="38" t="str">
        <f>IF(ISERROR(VLOOKUP(J1476,A:C,3,FALSE)),"",VLOOKUP(J1476,A:C,3,FALSE))</f>
        <v>Omzetbelasting</v>
      </c>
      <c r="L1476" s="38" t="str">
        <f t="shared" si="255"/>
        <v>BVorBtwTtv</v>
      </c>
      <c r="M1476" s="38" t="str">
        <f>IF(ISERROR(VLOOKUP(L1476,A:C,3,FALSE)),"",VLOOKUP(L1476,A:C,3,FALSE))</f>
        <v>Terug te vorderen omzetbelasting</v>
      </c>
      <c r="N1476" s="38" t="str">
        <f t="shared" si="256"/>
        <v>BVorBtwTtvVoo</v>
      </c>
      <c r="O1476" s="38" t="str">
        <f>IF(ISERROR(VLOOKUP(N1476,A:C,3,FALSE)),"",VLOOKUP(N1476,A:C,3,FALSE))</f>
        <v xml:space="preserve">Voorbelasting </v>
      </c>
      <c r="V1476" s="37" t="str">
        <f t="shared" si="264"/>
        <v/>
      </c>
      <c r="X1476" s="1"/>
    </row>
    <row r="1477" spans="1:28" s="1" customFormat="1" x14ac:dyDescent="0.25">
      <c r="A1477" s="54"/>
      <c r="B1477" s="55"/>
      <c r="C1477" s="58"/>
      <c r="D1477" s="59"/>
      <c r="E1477" s="60"/>
      <c r="F1477" s="38"/>
      <c r="G1477" s="38"/>
      <c r="H1477" s="38"/>
      <c r="I1477" s="38"/>
      <c r="J1477" s="38"/>
      <c r="K1477" s="38"/>
      <c r="L1477" s="38"/>
      <c r="M1477" s="38"/>
      <c r="N1477" s="38"/>
      <c r="O1477" s="38"/>
      <c r="P1477" s="37"/>
      <c r="Q1477" s="37"/>
      <c r="R1477" s="47">
        <v>1825</v>
      </c>
      <c r="S1477" s="48" t="s">
        <v>5740</v>
      </c>
      <c r="T1477" s="37">
        <v>66</v>
      </c>
      <c r="U1477" s="48" t="s">
        <v>5722</v>
      </c>
      <c r="V1477" s="37">
        <f t="shared" si="264"/>
        <v>2</v>
      </c>
      <c r="X1477" s="10"/>
      <c r="Y1477" s="10"/>
      <c r="Z1477" s="10"/>
      <c r="AA1477" s="10"/>
      <c r="AB1477" s="10"/>
    </row>
    <row r="1478" spans="1:28" s="1" customFormat="1" x14ac:dyDescent="0.25">
      <c r="A1478" s="54"/>
      <c r="B1478" s="55"/>
      <c r="C1478" s="58"/>
      <c r="D1478" s="59"/>
      <c r="E1478" s="60"/>
      <c r="F1478" s="38"/>
      <c r="G1478" s="38"/>
      <c r="H1478" s="38"/>
      <c r="I1478" s="38"/>
      <c r="J1478" s="38"/>
      <c r="K1478" s="38"/>
      <c r="L1478" s="38"/>
      <c r="M1478" s="38"/>
      <c r="N1478" s="38"/>
      <c r="O1478" s="38"/>
      <c r="P1478" s="37"/>
      <c r="Q1478" s="37"/>
      <c r="R1478" s="47">
        <v>1830</v>
      </c>
      <c r="S1478" s="48" t="s">
        <v>5741</v>
      </c>
      <c r="T1478" s="37">
        <v>66</v>
      </c>
      <c r="U1478" s="48" t="s">
        <v>5722</v>
      </c>
      <c r="V1478" s="37">
        <f t="shared" si="264"/>
        <v>2</v>
      </c>
      <c r="X1478" s="10"/>
      <c r="Y1478" s="10"/>
      <c r="Z1478" s="10"/>
      <c r="AA1478" s="10"/>
      <c r="AB1478" s="10"/>
    </row>
    <row r="1479" spans="1:28" x14ac:dyDescent="0.25">
      <c r="A1479" s="54" t="s">
        <v>3152</v>
      </c>
      <c r="B1479" s="55">
        <v>1102010.1000000001</v>
      </c>
      <c r="C1479" s="58" t="s">
        <v>3153</v>
      </c>
      <c r="D1479" s="59" t="s">
        <v>10</v>
      </c>
      <c r="E1479" s="60">
        <v>5</v>
      </c>
      <c r="F1479" s="38" t="str">
        <f t="shared" si="252"/>
        <v>B</v>
      </c>
      <c r="G1479" s="38" t="str">
        <f t="shared" ref="G1479:G1510" si="265">LOOKUP(F1479,A:A,C:C)</f>
        <v>Balans</v>
      </c>
      <c r="H1479" s="38" t="str">
        <f t="shared" si="253"/>
        <v>BVor</v>
      </c>
      <c r="I1479" s="38" t="str">
        <f t="shared" ref="I1479:I1510" si="266">IF(ISERROR(VLOOKUP(H1479,A:C,3,FALSE)),"",VLOOKUP(H1479,A:C,3,FALSE))</f>
        <v>VORDERINGEN</v>
      </c>
      <c r="J1479" s="38" t="str">
        <f t="shared" si="254"/>
        <v>BVorBtw</v>
      </c>
      <c r="K1479" s="38" t="str">
        <f t="shared" ref="K1479:K1510" si="267">IF(ISERROR(VLOOKUP(J1479,A:C,3,FALSE)),"",VLOOKUP(J1479,A:C,3,FALSE))</f>
        <v>Omzetbelasting</v>
      </c>
      <c r="L1479" s="38" t="str">
        <f t="shared" si="255"/>
        <v>BVorBtwTtv</v>
      </c>
      <c r="M1479" s="38" t="str">
        <f t="shared" ref="M1479:M1510" si="268">IF(ISERROR(VLOOKUP(L1479,A:C,3,FALSE)),"",VLOOKUP(L1479,A:C,3,FALSE))</f>
        <v>Terug te vorderen omzetbelasting</v>
      </c>
      <c r="N1479" s="38" t="str">
        <f t="shared" si="256"/>
        <v>BVorBtwTtvVvd</v>
      </c>
      <c r="O1479" s="38" t="str">
        <f t="shared" ref="O1479:O1510" si="269">IF(ISERROR(VLOOKUP(N1479,A:C,3,FALSE)),"",VLOOKUP(N1479,A:C,3,FALSE))</f>
        <v xml:space="preserve">Vermindering volgens de kleineondernemersregeling </v>
      </c>
      <c r="V1479" s="37" t="str">
        <f t="shared" si="264"/>
        <v/>
      </c>
      <c r="X1479" s="1"/>
    </row>
    <row r="1480" spans="1:28" x14ac:dyDescent="0.25">
      <c r="A1480" s="54" t="s">
        <v>3154</v>
      </c>
      <c r="B1480" s="55">
        <v>1102010.1100000001</v>
      </c>
      <c r="C1480" s="54" t="s">
        <v>3155</v>
      </c>
      <c r="D1480" s="56" t="s">
        <v>24</v>
      </c>
      <c r="E1480" s="57">
        <v>5</v>
      </c>
      <c r="F1480" s="38" t="str">
        <f t="shared" si="252"/>
        <v>B</v>
      </c>
      <c r="G1480" s="38" t="str">
        <f t="shared" si="265"/>
        <v>Balans</v>
      </c>
      <c r="H1480" s="38" t="str">
        <f t="shared" si="253"/>
        <v>BVor</v>
      </c>
      <c r="I1480" s="38" t="str">
        <f t="shared" si="266"/>
        <v>VORDERINGEN</v>
      </c>
      <c r="J1480" s="38" t="str">
        <f t="shared" si="254"/>
        <v>BVorBtw</v>
      </c>
      <c r="K1480" s="38" t="str">
        <f t="shared" si="267"/>
        <v>Omzetbelasting</v>
      </c>
      <c r="L1480" s="38" t="str">
        <f t="shared" si="255"/>
        <v>BVorBtwTtv</v>
      </c>
      <c r="M1480" s="38" t="str">
        <f t="shared" si="268"/>
        <v>Terug te vorderen omzetbelasting</v>
      </c>
      <c r="N1480" s="38" t="str">
        <f t="shared" si="256"/>
        <v>BVorBtwTtvSva</v>
      </c>
      <c r="O1480" s="38" t="str">
        <f t="shared" si="269"/>
        <v xml:space="preserve">Schatting vorige aangifte(n) </v>
      </c>
      <c r="V1480" s="37" t="str">
        <f t="shared" si="264"/>
        <v/>
      </c>
      <c r="X1480" s="1"/>
    </row>
    <row r="1481" spans="1:28" x14ac:dyDescent="0.25">
      <c r="A1481" s="54" t="s">
        <v>3156</v>
      </c>
      <c r="B1481" s="55">
        <v>1102010.1200000001</v>
      </c>
      <c r="C1481" s="54" t="s">
        <v>3157</v>
      </c>
      <c r="D1481" s="56" t="s">
        <v>24</v>
      </c>
      <c r="E1481" s="57">
        <v>5</v>
      </c>
      <c r="F1481" s="38" t="str">
        <f t="shared" si="252"/>
        <v>B</v>
      </c>
      <c r="G1481" s="38" t="str">
        <f t="shared" si="265"/>
        <v>Balans</v>
      </c>
      <c r="H1481" s="38" t="str">
        <f t="shared" si="253"/>
        <v>BVor</v>
      </c>
      <c r="I1481" s="38" t="str">
        <f t="shared" si="266"/>
        <v>VORDERINGEN</v>
      </c>
      <c r="J1481" s="38" t="str">
        <f t="shared" si="254"/>
        <v>BVorBtw</v>
      </c>
      <c r="K1481" s="38" t="str">
        <f t="shared" si="267"/>
        <v>Omzetbelasting</v>
      </c>
      <c r="L1481" s="38" t="str">
        <f t="shared" si="255"/>
        <v>BVorBtwTtv</v>
      </c>
      <c r="M1481" s="38" t="str">
        <f t="shared" si="268"/>
        <v>Terug te vorderen omzetbelasting</v>
      </c>
      <c r="N1481" s="38" t="str">
        <f t="shared" si="256"/>
        <v>BVorBtwTtvSda</v>
      </c>
      <c r="O1481" s="38" t="str">
        <f t="shared" si="269"/>
        <v xml:space="preserve">Schatting deze aangifte </v>
      </c>
      <c r="V1481" s="37" t="str">
        <f t="shared" si="264"/>
        <v/>
      </c>
    </row>
    <row r="1482" spans="1:28" x14ac:dyDescent="0.25">
      <c r="A1482" s="54" t="s">
        <v>3158</v>
      </c>
      <c r="B1482" s="55">
        <v>1102010.1299999999</v>
      </c>
      <c r="C1482" s="54" t="s">
        <v>3159</v>
      </c>
      <c r="D1482" s="56" t="s">
        <v>24</v>
      </c>
      <c r="E1482" s="57">
        <v>5</v>
      </c>
      <c r="F1482" s="38" t="str">
        <f t="shared" si="252"/>
        <v>B</v>
      </c>
      <c r="G1482" s="38" t="str">
        <f t="shared" si="265"/>
        <v>Balans</v>
      </c>
      <c r="H1482" s="38" t="str">
        <f t="shared" si="253"/>
        <v>BVor</v>
      </c>
      <c r="I1482" s="38" t="str">
        <f t="shared" si="266"/>
        <v>VORDERINGEN</v>
      </c>
      <c r="J1482" s="38" t="str">
        <f t="shared" si="254"/>
        <v>BVorBtw</v>
      </c>
      <c r="K1482" s="38" t="str">
        <f t="shared" si="267"/>
        <v>Omzetbelasting</v>
      </c>
      <c r="L1482" s="38" t="str">
        <f t="shared" si="255"/>
        <v>BVorBtwTtv</v>
      </c>
      <c r="M1482" s="38" t="str">
        <f t="shared" si="268"/>
        <v>Terug te vorderen omzetbelasting</v>
      </c>
      <c r="N1482" s="38" t="str">
        <f t="shared" si="256"/>
        <v>BVorBtwTtvTeo</v>
      </c>
      <c r="O1482" s="38" t="str">
        <f t="shared" si="269"/>
        <v xml:space="preserve">Terugontvangen omzetbelasting </v>
      </c>
      <c r="V1482" s="37" t="str">
        <f t="shared" si="264"/>
        <v/>
      </c>
    </row>
    <row r="1483" spans="1:28" x14ac:dyDescent="0.25">
      <c r="A1483" s="54" t="s">
        <v>3160</v>
      </c>
      <c r="B1483" s="55">
        <v>1102010.1399999999</v>
      </c>
      <c r="C1483" s="54" t="s">
        <v>3161</v>
      </c>
      <c r="D1483" s="56" t="s">
        <v>24</v>
      </c>
      <c r="E1483" s="57">
        <v>5</v>
      </c>
      <c r="F1483" s="38" t="str">
        <f t="shared" si="252"/>
        <v>B</v>
      </c>
      <c r="G1483" s="38" t="str">
        <f t="shared" si="265"/>
        <v>Balans</v>
      </c>
      <c r="H1483" s="38" t="str">
        <f t="shared" si="253"/>
        <v>BVor</v>
      </c>
      <c r="I1483" s="38" t="str">
        <f t="shared" si="266"/>
        <v>VORDERINGEN</v>
      </c>
      <c r="J1483" s="38" t="str">
        <f t="shared" si="254"/>
        <v>BVorBtw</v>
      </c>
      <c r="K1483" s="38" t="str">
        <f t="shared" si="267"/>
        <v>Omzetbelasting</v>
      </c>
      <c r="L1483" s="38" t="str">
        <f t="shared" si="255"/>
        <v>BVorBtwTtv</v>
      </c>
      <c r="M1483" s="38" t="str">
        <f t="shared" si="268"/>
        <v>Terug te vorderen omzetbelasting</v>
      </c>
      <c r="N1483" s="38" t="str">
        <f t="shared" si="256"/>
        <v>BVorBtwTtvNah</v>
      </c>
      <c r="O1483" s="38" t="str">
        <f t="shared" si="269"/>
        <v>Naheffingsaanslagen omzetbelasting</v>
      </c>
      <c r="R1483" s="47">
        <v>1840</v>
      </c>
      <c r="S1483" s="48" t="s">
        <v>5742</v>
      </c>
      <c r="T1483" s="37">
        <v>62</v>
      </c>
      <c r="U1483" s="48" t="s">
        <v>5664</v>
      </c>
      <c r="V1483" s="37">
        <f t="shared" si="264"/>
        <v>2</v>
      </c>
    </row>
    <row r="1484" spans="1:28" x14ac:dyDescent="0.25">
      <c r="A1484" s="54" t="s">
        <v>3162</v>
      </c>
      <c r="B1484" s="55">
        <v>1102010.1499999999</v>
      </c>
      <c r="C1484" s="54" t="s">
        <v>3163</v>
      </c>
      <c r="D1484" s="56" t="s">
        <v>24</v>
      </c>
      <c r="E1484" s="73">
        <v>5</v>
      </c>
      <c r="F1484" s="38" t="str">
        <f t="shared" si="252"/>
        <v>B</v>
      </c>
      <c r="G1484" s="38" t="str">
        <f t="shared" si="265"/>
        <v>Balans</v>
      </c>
      <c r="H1484" s="38" t="str">
        <f t="shared" si="253"/>
        <v>BVor</v>
      </c>
      <c r="I1484" s="38" t="str">
        <f t="shared" si="266"/>
        <v>VORDERINGEN</v>
      </c>
      <c r="J1484" s="38" t="str">
        <f t="shared" si="254"/>
        <v>BVorBtw</v>
      </c>
      <c r="K1484" s="38" t="str">
        <f t="shared" si="267"/>
        <v>Omzetbelasting</v>
      </c>
      <c r="L1484" s="38" t="str">
        <f t="shared" si="255"/>
        <v>BVorBtwTtv</v>
      </c>
      <c r="M1484" s="38" t="str">
        <f t="shared" si="268"/>
        <v>Terug te vorderen omzetbelasting</v>
      </c>
      <c r="N1484" s="38" t="str">
        <f t="shared" si="256"/>
        <v>BVorBtwTtvOvm</v>
      </c>
      <c r="O1484" s="38" t="str">
        <f t="shared" si="269"/>
        <v>Overige mutaties omzetbelasting</v>
      </c>
      <c r="V1484" s="37" t="str">
        <f t="shared" si="264"/>
        <v/>
      </c>
    </row>
    <row r="1485" spans="1:28" x14ac:dyDescent="0.25">
      <c r="A1485" s="43" t="s">
        <v>3164</v>
      </c>
      <c r="B1485" s="44" t="s">
        <v>3165</v>
      </c>
      <c r="C1485" s="43" t="s">
        <v>1581</v>
      </c>
      <c r="D1485" s="45" t="s">
        <v>10</v>
      </c>
      <c r="E1485" s="46">
        <v>3</v>
      </c>
      <c r="F1485" s="38" t="str">
        <f t="shared" ref="F1485:F1551" si="270">IF(LEN(A1485)&gt;=1,LEFT(A1485,1),"")</f>
        <v>B</v>
      </c>
      <c r="G1485" s="38" t="str">
        <f t="shared" si="265"/>
        <v>Balans</v>
      </c>
      <c r="H1485" s="38" t="str">
        <f t="shared" si="253"/>
        <v>BVor</v>
      </c>
      <c r="I1485" s="38" t="str">
        <f t="shared" si="266"/>
        <v>VORDERINGEN</v>
      </c>
      <c r="J1485" s="38" t="str">
        <f t="shared" si="254"/>
        <v>BVorOvr</v>
      </c>
      <c r="K1485" s="38" t="str">
        <f t="shared" si="267"/>
        <v>Overige vorderingen</v>
      </c>
      <c r="L1485" s="38" t="str">
        <f t="shared" si="255"/>
        <v/>
      </c>
      <c r="M1485" s="38" t="str">
        <f t="shared" si="268"/>
        <v/>
      </c>
      <c r="N1485" s="38" t="str">
        <f t="shared" si="256"/>
        <v/>
      </c>
      <c r="O1485" s="38" t="str">
        <f t="shared" si="269"/>
        <v/>
      </c>
      <c r="V1485" s="37" t="str">
        <f t="shared" si="264"/>
        <v/>
      </c>
    </row>
    <row r="1486" spans="1:28" x14ac:dyDescent="0.25">
      <c r="A1486" s="49" t="s">
        <v>3166</v>
      </c>
      <c r="B1486" s="50" t="s">
        <v>3167</v>
      </c>
      <c r="C1486" s="49" t="s">
        <v>3168</v>
      </c>
      <c r="D1486" s="61" t="s">
        <v>10</v>
      </c>
      <c r="E1486" s="62">
        <v>4</v>
      </c>
      <c r="F1486" s="38" t="str">
        <f t="shared" si="270"/>
        <v>B</v>
      </c>
      <c r="G1486" s="38" t="str">
        <f t="shared" si="265"/>
        <v>Balans</v>
      </c>
      <c r="H1486" s="38" t="str">
        <f t="shared" si="253"/>
        <v>BVor</v>
      </c>
      <c r="I1486" s="38" t="str">
        <f t="shared" si="266"/>
        <v>VORDERINGEN</v>
      </c>
      <c r="J1486" s="38" t="str">
        <f t="shared" si="254"/>
        <v>BVorOvr</v>
      </c>
      <c r="K1486" s="38" t="str">
        <f t="shared" si="267"/>
        <v>Overige vorderingen</v>
      </c>
      <c r="L1486" s="38" t="str">
        <f t="shared" si="255"/>
        <v>BVorOvrWbs</v>
      </c>
      <c r="M1486" s="38" t="str">
        <f t="shared" si="268"/>
        <v>Waarborgsom</v>
      </c>
      <c r="N1486" s="38" t="str">
        <f t="shared" si="256"/>
        <v/>
      </c>
      <c r="O1486" s="38" t="str">
        <f t="shared" si="269"/>
        <v/>
      </c>
      <c r="V1486" s="37" t="str">
        <f t="shared" si="264"/>
        <v/>
      </c>
    </row>
    <row r="1487" spans="1:28" x14ac:dyDescent="0.25">
      <c r="A1487" s="49" t="s">
        <v>3169</v>
      </c>
      <c r="B1487" s="50" t="s">
        <v>3170</v>
      </c>
      <c r="C1487" s="49" t="s">
        <v>3171</v>
      </c>
      <c r="D1487" s="61" t="s">
        <v>10</v>
      </c>
      <c r="E1487" s="62">
        <v>4</v>
      </c>
      <c r="F1487" s="38" t="str">
        <f t="shared" si="270"/>
        <v>B</v>
      </c>
      <c r="G1487" s="38" t="str">
        <f t="shared" si="265"/>
        <v>Balans</v>
      </c>
      <c r="H1487" s="38" t="str">
        <f t="shared" si="253"/>
        <v>BVor</v>
      </c>
      <c r="I1487" s="38" t="str">
        <f t="shared" si="266"/>
        <v>VORDERINGEN</v>
      </c>
      <c r="J1487" s="38" t="str">
        <f t="shared" si="254"/>
        <v>BVorOvr</v>
      </c>
      <c r="K1487" s="38" t="str">
        <f t="shared" si="267"/>
        <v>Overige vorderingen</v>
      </c>
      <c r="L1487" s="38" t="str">
        <f t="shared" si="255"/>
        <v>BVorOvrTvd</v>
      </c>
      <c r="M1487" s="38" t="str">
        <f t="shared" si="268"/>
        <v>Te vorderen dividend</v>
      </c>
      <c r="N1487" s="38" t="str">
        <f t="shared" si="256"/>
        <v/>
      </c>
      <c r="O1487" s="38" t="str">
        <f t="shared" si="269"/>
        <v/>
      </c>
      <c r="V1487" s="37" t="str">
        <f t="shared" si="264"/>
        <v/>
      </c>
    </row>
    <row r="1488" spans="1:28" x14ac:dyDescent="0.25">
      <c r="A1488" s="49" t="s">
        <v>3172</v>
      </c>
      <c r="B1488" s="50" t="s">
        <v>3173</v>
      </c>
      <c r="C1488" s="49" t="s">
        <v>3174</v>
      </c>
      <c r="D1488" s="61" t="s">
        <v>10</v>
      </c>
      <c r="E1488" s="62">
        <v>4</v>
      </c>
      <c r="F1488" s="38" t="str">
        <f t="shared" si="270"/>
        <v>B</v>
      </c>
      <c r="G1488" s="38" t="str">
        <f t="shared" si="265"/>
        <v>Balans</v>
      </c>
      <c r="H1488" s="38" t="str">
        <f t="shared" si="253"/>
        <v>BVor</v>
      </c>
      <c r="I1488" s="38" t="str">
        <f t="shared" si="266"/>
        <v>VORDERINGEN</v>
      </c>
      <c r="J1488" s="38" t="str">
        <f t="shared" si="254"/>
        <v>BVorOvr</v>
      </c>
      <c r="K1488" s="38" t="str">
        <f t="shared" si="267"/>
        <v>Overige vorderingen</v>
      </c>
      <c r="L1488" s="38" t="str">
        <f t="shared" si="255"/>
        <v>BVorOvrInd</v>
      </c>
      <c r="M1488" s="38" t="str">
        <f t="shared" si="268"/>
        <v>Ingehouden dividendbelasting</v>
      </c>
      <c r="N1488" s="38" t="str">
        <f t="shared" si="256"/>
        <v/>
      </c>
      <c r="O1488" s="38" t="str">
        <f t="shared" si="269"/>
        <v/>
      </c>
      <c r="R1488" s="63"/>
      <c r="S1488" s="64"/>
      <c r="T1488" s="65"/>
      <c r="U1488" s="70"/>
      <c r="V1488" s="37" t="str">
        <f t="shared" si="264"/>
        <v/>
      </c>
    </row>
    <row r="1489" spans="1:24" x14ac:dyDescent="0.25">
      <c r="A1489" s="49" t="s">
        <v>3175</v>
      </c>
      <c r="B1489" s="50" t="s">
        <v>3176</v>
      </c>
      <c r="C1489" s="49" t="s">
        <v>3177</v>
      </c>
      <c r="D1489" s="61" t="s">
        <v>10</v>
      </c>
      <c r="E1489" s="62">
        <v>4</v>
      </c>
      <c r="F1489" s="38" t="str">
        <f t="shared" si="270"/>
        <v>B</v>
      </c>
      <c r="G1489" s="38" t="str">
        <f t="shared" si="265"/>
        <v>Balans</v>
      </c>
      <c r="H1489" s="38" t="str">
        <f t="shared" si="253"/>
        <v>BVor</v>
      </c>
      <c r="I1489" s="38" t="str">
        <f t="shared" si="266"/>
        <v>VORDERINGEN</v>
      </c>
      <c r="J1489" s="38" t="str">
        <f t="shared" si="254"/>
        <v>BVorOvr</v>
      </c>
      <c r="K1489" s="38" t="str">
        <f t="shared" si="267"/>
        <v>Overige vorderingen</v>
      </c>
      <c r="L1489" s="38" t="str">
        <f t="shared" si="255"/>
        <v>BVorOvrTvs</v>
      </c>
      <c r="M1489" s="38" t="str">
        <f t="shared" si="268"/>
        <v>Te vorderen overheidssubsidies</v>
      </c>
      <c r="N1489" s="38" t="str">
        <f t="shared" si="256"/>
        <v/>
      </c>
      <c r="O1489" s="38" t="str">
        <f t="shared" si="269"/>
        <v/>
      </c>
      <c r="R1489" s="48">
        <v>1910</v>
      </c>
      <c r="S1489" s="48" t="s">
        <v>5743</v>
      </c>
      <c r="T1489" s="37">
        <v>66</v>
      </c>
      <c r="U1489" s="48" t="s">
        <v>5722</v>
      </c>
      <c r="V1489" s="37">
        <f t="shared" si="264"/>
        <v>1</v>
      </c>
    </row>
    <row r="1490" spans="1:24" x14ac:dyDescent="0.25">
      <c r="A1490" s="49" t="s">
        <v>3178</v>
      </c>
      <c r="B1490" s="50" t="s">
        <v>3179</v>
      </c>
      <c r="C1490" s="49" t="s">
        <v>3180</v>
      </c>
      <c r="D1490" s="61" t="s">
        <v>10</v>
      </c>
      <c r="E1490" s="62">
        <v>4</v>
      </c>
      <c r="F1490" s="38" t="str">
        <f t="shared" si="270"/>
        <v>B</v>
      </c>
      <c r="G1490" s="38" t="str">
        <f t="shared" si="265"/>
        <v>Balans</v>
      </c>
      <c r="H1490" s="38" t="str">
        <f t="shared" si="253"/>
        <v>BVor</v>
      </c>
      <c r="I1490" s="38" t="str">
        <f t="shared" si="266"/>
        <v>VORDERINGEN</v>
      </c>
      <c r="J1490" s="38" t="str">
        <f t="shared" si="254"/>
        <v>BVorOvr</v>
      </c>
      <c r="K1490" s="38" t="str">
        <f t="shared" si="267"/>
        <v>Overige vorderingen</v>
      </c>
      <c r="L1490" s="38" t="str">
        <f t="shared" si="255"/>
        <v>BVorOvrTvl</v>
      </c>
      <c r="M1490" s="38" t="str">
        <f t="shared" si="268"/>
        <v>Te vorderen loonsubsidie</v>
      </c>
      <c r="N1490" s="38" t="str">
        <f t="shared" si="256"/>
        <v/>
      </c>
      <c r="O1490" s="38" t="str">
        <f t="shared" si="269"/>
        <v/>
      </c>
      <c r="V1490" s="37" t="str">
        <f t="shared" si="264"/>
        <v/>
      </c>
    </row>
    <row r="1491" spans="1:24" x14ac:dyDescent="0.25">
      <c r="A1491" s="49" t="s">
        <v>3181</v>
      </c>
      <c r="B1491" s="50" t="s">
        <v>3182</v>
      </c>
      <c r="C1491" s="49" t="s">
        <v>3183</v>
      </c>
      <c r="D1491" s="61" t="s">
        <v>10</v>
      </c>
      <c r="E1491" s="62">
        <v>4</v>
      </c>
      <c r="F1491" s="38" t="str">
        <f t="shared" si="270"/>
        <v>B</v>
      </c>
      <c r="G1491" s="38" t="str">
        <f t="shared" si="265"/>
        <v>Balans</v>
      </c>
      <c r="H1491" s="38" t="str">
        <f t="shared" ref="H1491:H1558" si="271">IF(LEN(A1491)&gt;=4,LEFT(A1491,4),"")</f>
        <v>BVor</v>
      </c>
      <c r="I1491" s="38" t="str">
        <f t="shared" si="266"/>
        <v>VORDERINGEN</v>
      </c>
      <c r="J1491" s="38" t="str">
        <f t="shared" ref="J1491:J1558" si="272">IF(LEN(A1491)&gt;=7,LEFT(A1491,7),"")</f>
        <v>BVorOvr</v>
      </c>
      <c r="K1491" s="38" t="str">
        <f t="shared" si="267"/>
        <v>Overige vorderingen</v>
      </c>
      <c r="L1491" s="38" t="str">
        <f t="shared" ref="L1491:L1558" si="273">IF(LEN(A1491)&gt;=10,LEFT(A1491,10),"")</f>
        <v>BVorOvrTos</v>
      </c>
      <c r="M1491" s="38" t="str">
        <f t="shared" si="268"/>
        <v>Te vorderen overige subsidies</v>
      </c>
      <c r="N1491" s="38" t="str">
        <f t="shared" ref="N1491:N1558" si="274">IF(LEN(A1491)&gt;=13,LEFT(A1491,13),"")</f>
        <v/>
      </c>
      <c r="O1491" s="38" t="str">
        <f t="shared" si="269"/>
        <v/>
      </c>
      <c r="V1491" s="37" t="str">
        <f t="shared" si="264"/>
        <v/>
      </c>
    </row>
    <row r="1492" spans="1:24" x14ac:dyDescent="0.25">
      <c r="A1492" s="49" t="s">
        <v>3184</v>
      </c>
      <c r="B1492" s="50" t="s">
        <v>3185</v>
      </c>
      <c r="C1492" s="49" t="s">
        <v>3186</v>
      </c>
      <c r="D1492" s="61" t="s">
        <v>10</v>
      </c>
      <c r="E1492" s="62">
        <v>4</v>
      </c>
      <c r="F1492" s="38" t="str">
        <f t="shared" si="270"/>
        <v>B</v>
      </c>
      <c r="G1492" s="38" t="str">
        <f t="shared" si="265"/>
        <v>Balans</v>
      </c>
      <c r="H1492" s="38" t="str">
        <f t="shared" si="271"/>
        <v>BVor</v>
      </c>
      <c r="I1492" s="38" t="str">
        <f t="shared" si="266"/>
        <v>VORDERINGEN</v>
      </c>
      <c r="J1492" s="38" t="str">
        <f t="shared" si="272"/>
        <v>BVorOvr</v>
      </c>
      <c r="K1492" s="38" t="str">
        <f t="shared" si="267"/>
        <v>Overige vorderingen</v>
      </c>
      <c r="L1492" s="38" t="str">
        <f t="shared" si="273"/>
        <v>BVorOvrTvr</v>
      </c>
      <c r="M1492" s="38" t="str">
        <f t="shared" si="268"/>
        <v>Te vorderen rente lening</v>
      </c>
      <c r="N1492" s="38" t="str">
        <f t="shared" si="274"/>
        <v/>
      </c>
      <c r="O1492" s="38" t="str">
        <f t="shared" si="269"/>
        <v/>
      </c>
      <c r="R1492" s="63"/>
      <c r="S1492" s="64"/>
      <c r="T1492" s="65"/>
      <c r="U1492" s="70"/>
      <c r="V1492" s="37" t="str">
        <f t="shared" si="264"/>
        <v/>
      </c>
    </row>
    <row r="1493" spans="1:24" x14ac:dyDescent="0.25">
      <c r="A1493" s="49" t="s">
        <v>3187</v>
      </c>
      <c r="B1493" s="50" t="s">
        <v>3188</v>
      </c>
      <c r="C1493" s="49" t="s">
        <v>3189</v>
      </c>
      <c r="D1493" s="61" t="s">
        <v>10</v>
      </c>
      <c r="E1493" s="62">
        <v>4</v>
      </c>
      <c r="F1493" s="38" t="str">
        <f t="shared" si="270"/>
        <v>B</v>
      </c>
      <c r="G1493" s="38" t="str">
        <f t="shared" si="265"/>
        <v>Balans</v>
      </c>
      <c r="H1493" s="38" t="str">
        <f t="shared" si="271"/>
        <v>BVor</v>
      </c>
      <c r="I1493" s="38" t="str">
        <f t="shared" si="266"/>
        <v>VORDERINGEN</v>
      </c>
      <c r="J1493" s="38" t="str">
        <f t="shared" si="272"/>
        <v>BVorOvr</v>
      </c>
      <c r="K1493" s="38" t="str">
        <f t="shared" si="267"/>
        <v>Overige vorderingen</v>
      </c>
      <c r="L1493" s="38" t="str">
        <f t="shared" si="273"/>
        <v>BVorOvrTvo</v>
      </c>
      <c r="M1493" s="38" t="str">
        <f t="shared" si="268"/>
        <v>Te vorderen overige rente</v>
      </c>
      <c r="N1493" s="38" t="str">
        <f t="shared" si="274"/>
        <v/>
      </c>
      <c r="O1493" s="38" t="str">
        <f t="shared" si="269"/>
        <v/>
      </c>
      <c r="V1493" s="37" t="str">
        <f t="shared" si="264"/>
        <v/>
      </c>
    </row>
    <row r="1494" spans="1:24" x14ac:dyDescent="0.25">
      <c r="A1494" s="49" t="s">
        <v>3190</v>
      </c>
      <c r="B1494" s="50" t="s">
        <v>3191</v>
      </c>
      <c r="C1494" s="49" t="s">
        <v>3192</v>
      </c>
      <c r="D1494" s="61" t="s">
        <v>10</v>
      </c>
      <c r="E1494" s="62">
        <v>4</v>
      </c>
      <c r="F1494" s="38" t="str">
        <f t="shared" si="270"/>
        <v>B</v>
      </c>
      <c r="G1494" s="38" t="str">
        <f t="shared" si="265"/>
        <v>Balans</v>
      </c>
      <c r="H1494" s="38" t="str">
        <f t="shared" si="271"/>
        <v>BVor</v>
      </c>
      <c r="I1494" s="38" t="str">
        <f t="shared" si="266"/>
        <v>VORDERINGEN</v>
      </c>
      <c r="J1494" s="38" t="str">
        <f t="shared" si="272"/>
        <v>BVorOvr</v>
      </c>
      <c r="K1494" s="38" t="str">
        <f t="shared" si="267"/>
        <v>Overige vorderingen</v>
      </c>
      <c r="L1494" s="38" t="str">
        <f t="shared" si="273"/>
        <v>BVorOvrVrb</v>
      </c>
      <c r="M1494" s="38" t="str">
        <f t="shared" si="268"/>
        <v>Vooruitbetalingen</v>
      </c>
      <c r="N1494" s="38" t="str">
        <f t="shared" si="274"/>
        <v/>
      </c>
      <c r="O1494" s="38" t="str">
        <f t="shared" si="269"/>
        <v/>
      </c>
      <c r="V1494" s="37" t="str">
        <f t="shared" si="264"/>
        <v/>
      </c>
    </row>
    <row r="1495" spans="1:24" x14ac:dyDescent="0.25">
      <c r="A1495" s="49" t="s">
        <v>3193</v>
      </c>
      <c r="B1495" s="50" t="s">
        <v>3194</v>
      </c>
      <c r="C1495" s="49" t="s">
        <v>3195</v>
      </c>
      <c r="D1495" s="61" t="s">
        <v>10</v>
      </c>
      <c r="E1495" s="62">
        <v>4</v>
      </c>
      <c r="F1495" s="38" t="str">
        <f t="shared" si="270"/>
        <v>B</v>
      </c>
      <c r="G1495" s="38" t="str">
        <f t="shared" si="265"/>
        <v>Balans</v>
      </c>
      <c r="H1495" s="38" t="str">
        <f t="shared" si="271"/>
        <v>BVor</v>
      </c>
      <c r="I1495" s="38" t="str">
        <f t="shared" si="266"/>
        <v>VORDERINGEN</v>
      </c>
      <c r="J1495" s="38" t="str">
        <f t="shared" si="272"/>
        <v>BVorOvr</v>
      </c>
      <c r="K1495" s="38" t="str">
        <f t="shared" si="267"/>
        <v>Overige vorderingen</v>
      </c>
      <c r="L1495" s="38" t="str">
        <f t="shared" si="273"/>
        <v>BVorOvrVgk</v>
      </c>
      <c r="M1495" s="38" t="str">
        <f t="shared" si="268"/>
        <v>Vorderingen op groepsmaatschappijen (kortlopend)</v>
      </c>
      <c r="N1495" s="38" t="str">
        <f t="shared" si="274"/>
        <v/>
      </c>
      <c r="O1495" s="38" t="str">
        <f t="shared" si="269"/>
        <v/>
      </c>
      <c r="P1495" s="71" t="s">
        <v>3196</v>
      </c>
      <c r="Q1495" s="72"/>
      <c r="R1495" s="47">
        <v>720</v>
      </c>
      <c r="S1495" s="48" t="s">
        <v>5663</v>
      </c>
      <c r="T1495" s="37">
        <v>62</v>
      </c>
      <c r="U1495" s="48" t="s">
        <v>5664</v>
      </c>
      <c r="V1495" s="37">
        <f t="shared" si="264"/>
        <v>1</v>
      </c>
    </row>
    <row r="1496" spans="1:24" x14ac:dyDescent="0.25">
      <c r="A1496" s="49" t="s">
        <v>3197</v>
      </c>
      <c r="B1496" s="50" t="s">
        <v>3198</v>
      </c>
      <c r="C1496" s="49" t="s">
        <v>3199</v>
      </c>
      <c r="D1496" s="61" t="s">
        <v>10</v>
      </c>
      <c r="E1496" s="62">
        <v>4</v>
      </c>
      <c r="F1496" s="38" t="str">
        <f t="shared" si="270"/>
        <v>B</v>
      </c>
      <c r="G1496" s="38" t="str">
        <f t="shared" si="265"/>
        <v>Balans</v>
      </c>
      <c r="H1496" s="38" t="str">
        <f t="shared" si="271"/>
        <v>BVor</v>
      </c>
      <c r="I1496" s="38" t="str">
        <f t="shared" si="266"/>
        <v>VORDERINGEN</v>
      </c>
      <c r="J1496" s="38" t="str">
        <f t="shared" si="272"/>
        <v>BVorOvr</v>
      </c>
      <c r="K1496" s="38" t="str">
        <f t="shared" si="267"/>
        <v>Overige vorderingen</v>
      </c>
      <c r="L1496" s="38" t="str">
        <f t="shared" si="273"/>
        <v>BVorOvrVok</v>
      </c>
      <c r="M1496" s="38" t="str">
        <f t="shared" si="268"/>
        <v>Vorderingen op overige verbonden maatschappijen (kortlopend)</v>
      </c>
      <c r="N1496" s="38" t="str">
        <f t="shared" si="274"/>
        <v/>
      </c>
      <c r="O1496" s="38" t="str">
        <f t="shared" si="269"/>
        <v/>
      </c>
      <c r="P1496" s="71" t="s">
        <v>3200</v>
      </c>
      <c r="Q1496" s="72"/>
      <c r="R1496" s="47">
        <v>730</v>
      </c>
      <c r="S1496" s="48" t="s">
        <v>1539</v>
      </c>
      <c r="T1496" s="37">
        <v>62</v>
      </c>
      <c r="U1496" s="48" t="s">
        <v>5664</v>
      </c>
      <c r="V1496" s="37">
        <f t="shared" si="264"/>
        <v>1</v>
      </c>
    </row>
    <row r="1497" spans="1:24" ht="30" x14ac:dyDescent="0.25">
      <c r="A1497" s="49" t="s">
        <v>3201</v>
      </c>
      <c r="B1497" s="50" t="s">
        <v>3202</v>
      </c>
      <c r="C1497" s="49" t="s">
        <v>3203</v>
      </c>
      <c r="D1497" s="61" t="s">
        <v>10</v>
      </c>
      <c r="E1497" s="62">
        <v>4</v>
      </c>
      <c r="F1497" s="38" t="str">
        <f t="shared" si="270"/>
        <v>B</v>
      </c>
      <c r="G1497" s="38" t="str">
        <f t="shared" si="265"/>
        <v>Balans</v>
      </c>
      <c r="H1497" s="38" t="str">
        <f t="shared" si="271"/>
        <v>BVor</v>
      </c>
      <c r="I1497" s="38" t="str">
        <f t="shared" si="266"/>
        <v>VORDERINGEN</v>
      </c>
      <c r="J1497" s="38" t="str">
        <f t="shared" si="272"/>
        <v>BVorOvr</v>
      </c>
      <c r="K1497" s="38" t="str">
        <f t="shared" si="267"/>
        <v>Overige vorderingen</v>
      </c>
      <c r="L1497" s="38" t="str">
        <f t="shared" si="273"/>
        <v>BVorOvrVpk</v>
      </c>
      <c r="M1497" s="38" t="str">
        <f t="shared" si="268"/>
        <v>Vorderingen op participanten en op maatschappijen waarin wordt deelgenomen (kortlopend)</v>
      </c>
      <c r="N1497" s="38" t="str">
        <f t="shared" si="274"/>
        <v/>
      </c>
      <c r="O1497" s="38" t="str">
        <f t="shared" si="269"/>
        <v/>
      </c>
      <c r="P1497" s="71" t="s">
        <v>3204</v>
      </c>
      <c r="Q1497" s="72"/>
      <c r="R1497" s="47">
        <v>740</v>
      </c>
      <c r="S1497" s="48" t="s">
        <v>1513</v>
      </c>
      <c r="T1497" s="37">
        <v>62</v>
      </c>
      <c r="U1497" s="48" t="s">
        <v>5664</v>
      </c>
      <c r="V1497" s="37">
        <f t="shared" si="264"/>
        <v>1</v>
      </c>
    </row>
    <row r="1498" spans="1:24" x14ac:dyDescent="0.25">
      <c r="A1498" s="49" t="s">
        <v>3205</v>
      </c>
      <c r="B1498" s="50" t="s">
        <v>3206</v>
      </c>
      <c r="C1498" s="49" t="s">
        <v>3207</v>
      </c>
      <c r="D1498" s="61" t="s">
        <v>10</v>
      </c>
      <c r="E1498" s="62">
        <v>4</v>
      </c>
      <c r="F1498" s="38" t="str">
        <f t="shared" si="270"/>
        <v>B</v>
      </c>
      <c r="G1498" s="38" t="str">
        <f t="shared" si="265"/>
        <v>Balans</v>
      </c>
      <c r="H1498" s="38" t="str">
        <f t="shared" si="271"/>
        <v>BVor</v>
      </c>
      <c r="I1498" s="38" t="str">
        <f t="shared" si="266"/>
        <v>VORDERINGEN</v>
      </c>
      <c r="J1498" s="38" t="str">
        <f t="shared" si="272"/>
        <v>BVorOvr</v>
      </c>
      <c r="K1498" s="38" t="str">
        <f t="shared" si="267"/>
        <v>Overige vorderingen</v>
      </c>
      <c r="L1498" s="38" t="str">
        <f t="shared" si="273"/>
        <v>BVorOvrVao</v>
      </c>
      <c r="M1498" s="38" t="str">
        <f t="shared" si="268"/>
        <v>Van aandeelhouders opgevraagde stortingen</v>
      </c>
      <c r="N1498" s="38" t="str">
        <f t="shared" si="274"/>
        <v/>
      </c>
      <c r="O1498" s="38" t="str">
        <f t="shared" si="269"/>
        <v/>
      </c>
      <c r="P1498" s="71" t="s">
        <v>3208</v>
      </c>
      <c r="Q1498" s="72"/>
      <c r="V1498" s="37" t="str">
        <f t="shared" si="264"/>
        <v/>
      </c>
    </row>
    <row r="1499" spans="1:24" x14ac:dyDescent="0.25">
      <c r="A1499" s="49" t="s">
        <v>3209</v>
      </c>
      <c r="B1499" s="50" t="s">
        <v>3210</v>
      </c>
      <c r="C1499" s="49" t="s">
        <v>3211</v>
      </c>
      <c r="D1499" s="61" t="s">
        <v>10</v>
      </c>
      <c r="E1499" s="62">
        <v>4</v>
      </c>
      <c r="F1499" s="38" t="str">
        <f t="shared" si="270"/>
        <v>B</v>
      </c>
      <c r="G1499" s="38" t="str">
        <f t="shared" si="265"/>
        <v>Balans</v>
      </c>
      <c r="H1499" s="38" t="str">
        <f t="shared" si="271"/>
        <v>BVor</v>
      </c>
      <c r="I1499" s="38" t="str">
        <f t="shared" si="266"/>
        <v>VORDERINGEN</v>
      </c>
      <c r="J1499" s="38" t="str">
        <f t="shared" si="272"/>
        <v>BVorOvr</v>
      </c>
      <c r="K1499" s="38" t="str">
        <f t="shared" si="267"/>
        <v>Overige vorderingen</v>
      </c>
      <c r="L1499" s="38" t="str">
        <f t="shared" si="273"/>
        <v>BVorOvrRcb</v>
      </c>
      <c r="M1499" s="38" t="str">
        <f t="shared" si="268"/>
        <v>Rekening-courant bestuurders</v>
      </c>
      <c r="N1499" s="38" t="str">
        <f t="shared" si="274"/>
        <v/>
      </c>
      <c r="O1499" s="38" t="str">
        <f t="shared" si="269"/>
        <v/>
      </c>
      <c r="P1499" s="71" t="s">
        <v>3212</v>
      </c>
      <c r="Q1499" s="72"/>
      <c r="R1499" s="63"/>
      <c r="S1499" s="64"/>
      <c r="T1499" s="65"/>
      <c r="U1499" s="70"/>
      <c r="V1499" s="37" t="str">
        <f t="shared" si="264"/>
        <v/>
      </c>
    </row>
    <row r="1500" spans="1:24" x14ac:dyDescent="0.25">
      <c r="A1500" s="49" t="s">
        <v>3213</v>
      </c>
      <c r="B1500" s="50" t="s">
        <v>3214</v>
      </c>
      <c r="C1500" s="49" t="s">
        <v>3215</v>
      </c>
      <c r="D1500" s="61" t="s">
        <v>10</v>
      </c>
      <c r="E1500" s="62">
        <v>4</v>
      </c>
      <c r="F1500" s="38" t="str">
        <f t="shared" si="270"/>
        <v>B</v>
      </c>
      <c r="G1500" s="38" t="str">
        <f t="shared" si="265"/>
        <v>Balans</v>
      </c>
      <c r="H1500" s="38" t="str">
        <f t="shared" si="271"/>
        <v>BVor</v>
      </c>
      <c r="I1500" s="38" t="str">
        <f t="shared" si="266"/>
        <v>VORDERINGEN</v>
      </c>
      <c r="J1500" s="38" t="str">
        <f t="shared" si="272"/>
        <v>BVorOvr</v>
      </c>
      <c r="K1500" s="38" t="str">
        <f t="shared" si="267"/>
        <v>Overige vorderingen</v>
      </c>
      <c r="L1500" s="38" t="str">
        <f t="shared" si="273"/>
        <v>BVorOvrVup</v>
      </c>
      <c r="M1500" s="38" t="str">
        <f t="shared" si="268"/>
        <v>Vorderingen uit hoofde van pensioenen</v>
      </c>
      <c r="N1500" s="38" t="str">
        <f t="shared" si="274"/>
        <v/>
      </c>
      <c r="O1500" s="38" t="str">
        <f t="shared" si="269"/>
        <v/>
      </c>
      <c r="P1500" s="71" t="s">
        <v>3216</v>
      </c>
      <c r="Q1500" s="72"/>
      <c r="V1500" s="37" t="str">
        <f t="shared" si="264"/>
        <v/>
      </c>
    </row>
    <row r="1501" spans="1:24" x14ac:dyDescent="0.25">
      <c r="A1501" s="49" t="s">
        <v>3217</v>
      </c>
      <c r="B1501" s="50" t="s">
        <v>3218</v>
      </c>
      <c r="C1501" s="49" t="s">
        <v>3219</v>
      </c>
      <c r="D1501" s="61" t="s">
        <v>10</v>
      </c>
      <c r="E1501" s="62">
        <v>4</v>
      </c>
      <c r="F1501" s="38" t="str">
        <f t="shared" si="270"/>
        <v>B</v>
      </c>
      <c r="G1501" s="38" t="str">
        <f t="shared" si="265"/>
        <v>Balans</v>
      </c>
      <c r="H1501" s="38" t="str">
        <f t="shared" si="271"/>
        <v>BVor</v>
      </c>
      <c r="I1501" s="38" t="str">
        <f t="shared" si="266"/>
        <v>VORDERINGEN</v>
      </c>
      <c r="J1501" s="38" t="str">
        <f t="shared" si="272"/>
        <v>BVorOvr</v>
      </c>
      <c r="K1501" s="38" t="str">
        <f t="shared" si="267"/>
        <v>Overige vorderingen</v>
      </c>
      <c r="L1501" s="38" t="str">
        <f t="shared" si="273"/>
        <v>BVorOvrVub</v>
      </c>
      <c r="M1501" s="38" t="str">
        <f t="shared" si="268"/>
        <v>Vorderingen uit hoofde van belastingen</v>
      </c>
      <c r="N1501" s="38" t="str">
        <f t="shared" si="274"/>
        <v/>
      </c>
      <c r="O1501" s="38" t="str">
        <f t="shared" si="269"/>
        <v/>
      </c>
      <c r="P1501" s="71" t="s">
        <v>3220</v>
      </c>
      <c r="Q1501" s="72"/>
      <c r="V1501" s="37" t="str">
        <f t="shared" si="264"/>
        <v/>
      </c>
    </row>
    <row r="1502" spans="1:24" x14ac:dyDescent="0.25">
      <c r="A1502" s="49" t="s">
        <v>3221</v>
      </c>
      <c r="B1502" s="50" t="s">
        <v>3222</v>
      </c>
      <c r="C1502" s="49" t="s">
        <v>3223</v>
      </c>
      <c r="D1502" s="61" t="s">
        <v>10</v>
      </c>
      <c r="E1502" s="62">
        <v>4</v>
      </c>
      <c r="F1502" s="38" t="str">
        <f t="shared" si="270"/>
        <v>B</v>
      </c>
      <c r="G1502" s="38" t="str">
        <f t="shared" si="265"/>
        <v>Balans</v>
      </c>
      <c r="H1502" s="38" t="str">
        <f t="shared" si="271"/>
        <v>BVor</v>
      </c>
      <c r="I1502" s="38" t="str">
        <f t="shared" si="266"/>
        <v>VORDERINGEN</v>
      </c>
      <c r="J1502" s="38" t="str">
        <f t="shared" si="272"/>
        <v>BVorOvr</v>
      </c>
      <c r="K1502" s="38" t="str">
        <f t="shared" si="267"/>
        <v>Overige vorderingen</v>
      </c>
      <c r="L1502" s="38" t="str">
        <f t="shared" si="273"/>
        <v>BVorOvrBlk</v>
      </c>
      <c r="M1502" s="38" t="str">
        <f t="shared" si="268"/>
        <v>Latente belastingvorderingen (kortlopend)</v>
      </c>
      <c r="N1502" s="38" t="str">
        <f t="shared" si="274"/>
        <v/>
      </c>
      <c r="O1502" s="38" t="str">
        <f t="shared" si="269"/>
        <v/>
      </c>
      <c r="V1502" s="37" t="str">
        <f t="shared" si="264"/>
        <v/>
      </c>
    </row>
    <row r="1503" spans="1:24" x14ac:dyDescent="0.25">
      <c r="A1503" s="49" t="s">
        <v>3224</v>
      </c>
      <c r="B1503" s="50" t="s">
        <v>3225</v>
      </c>
      <c r="C1503" s="49" t="s">
        <v>3226</v>
      </c>
      <c r="D1503" s="61" t="s">
        <v>10</v>
      </c>
      <c r="E1503" s="62">
        <v>4</v>
      </c>
      <c r="F1503" s="38" t="str">
        <f t="shared" si="270"/>
        <v>B</v>
      </c>
      <c r="G1503" s="38" t="str">
        <f t="shared" si="265"/>
        <v>Balans</v>
      </c>
      <c r="H1503" s="38" t="str">
        <f t="shared" si="271"/>
        <v>BVor</v>
      </c>
      <c r="I1503" s="38" t="str">
        <f t="shared" si="266"/>
        <v>VORDERINGEN</v>
      </c>
      <c r="J1503" s="38" t="str">
        <f t="shared" si="272"/>
        <v>BVorOvr</v>
      </c>
      <c r="K1503" s="38" t="str">
        <f t="shared" si="267"/>
        <v>Overige vorderingen</v>
      </c>
      <c r="L1503" s="38" t="str">
        <f t="shared" si="273"/>
        <v>BVorOvrOvk</v>
      </c>
      <c r="M1503" s="38" t="str">
        <f t="shared" si="268"/>
        <v>Overige vorderingen (kortlopend)</v>
      </c>
      <c r="N1503" s="38" t="str">
        <f t="shared" si="274"/>
        <v/>
      </c>
      <c r="O1503" s="38" t="str">
        <f t="shared" si="269"/>
        <v/>
      </c>
      <c r="V1503" s="37" t="str">
        <f t="shared" si="264"/>
        <v/>
      </c>
    </row>
    <row r="1504" spans="1:24" x14ac:dyDescent="0.25">
      <c r="A1504" s="43" t="s">
        <v>3227</v>
      </c>
      <c r="B1504" s="44" t="s">
        <v>3228</v>
      </c>
      <c r="C1504" s="43" t="s">
        <v>3229</v>
      </c>
      <c r="D1504" s="45" t="s">
        <v>10</v>
      </c>
      <c r="E1504" s="46">
        <v>3</v>
      </c>
      <c r="F1504" s="38" t="str">
        <f t="shared" si="270"/>
        <v>B</v>
      </c>
      <c r="G1504" s="38" t="str">
        <f t="shared" si="265"/>
        <v>Balans</v>
      </c>
      <c r="H1504" s="38" t="str">
        <f t="shared" si="271"/>
        <v>BVor</v>
      </c>
      <c r="I1504" s="38" t="str">
        <f t="shared" si="266"/>
        <v>VORDERINGEN</v>
      </c>
      <c r="J1504" s="38" t="str">
        <f t="shared" si="272"/>
        <v>BVorOva</v>
      </c>
      <c r="K1504" s="38" t="str">
        <f t="shared" si="267"/>
        <v>Overlopende activa</v>
      </c>
      <c r="L1504" s="38" t="str">
        <f t="shared" si="273"/>
        <v/>
      </c>
      <c r="M1504" s="38" t="str">
        <f t="shared" si="268"/>
        <v/>
      </c>
      <c r="N1504" s="38" t="str">
        <f t="shared" si="274"/>
        <v/>
      </c>
      <c r="O1504" s="38" t="str">
        <f t="shared" si="269"/>
        <v/>
      </c>
      <c r="R1504" s="63"/>
      <c r="S1504" s="64"/>
      <c r="T1504" s="65"/>
      <c r="U1504" s="70"/>
      <c r="V1504" s="37" t="str">
        <f t="shared" si="264"/>
        <v/>
      </c>
      <c r="X1504" s="1"/>
    </row>
    <row r="1505" spans="1:24" x14ac:dyDescent="0.25">
      <c r="A1505" s="49" t="s">
        <v>3230</v>
      </c>
      <c r="B1505" s="50" t="s">
        <v>3231</v>
      </c>
      <c r="C1505" s="49" t="s">
        <v>3232</v>
      </c>
      <c r="D1505" s="61" t="s">
        <v>10</v>
      </c>
      <c r="E1505" s="62">
        <v>4</v>
      </c>
      <c r="F1505" s="38" t="str">
        <f t="shared" si="270"/>
        <v>B</v>
      </c>
      <c r="G1505" s="38" t="str">
        <f t="shared" si="265"/>
        <v>Balans</v>
      </c>
      <c r="H1505" s="38" t="str">
        <f t="shared" si="271"/>
        <v>BVor</v>
      </c>
      <c r="I1505" s="38" t="str">
        <f t="shared" si="266"/>
        <v>VORDERINGEN</v>
      </c>
      <c r="J1505" s="38" t="str">
        <f t="shared" si="272"/>
        <v>BVorOva</v>
      </c>
      <c r="K1505" s="38" t="str">
        <f t="shared" si="267"/>
        <v>Overlopende activa</v>
      </c>
      <c r="L1505" s="38" t="str">
        <f t="shared" si="273"/>
        <v>BVorOvaVof</v>
      </c>
      <c r="M1505" s="38" t="str">
        <f t="shared" si="268"/>
        <v>Vooruitbetaalde facturen</v>
      </c>
      <c r="N1505" s="38" t="str">
        <f t="shared" si="274"/>
        <v/>
      </c>
      <c r="O1505" s="38" t="str">
        <f t="shared" si="269"/>
        <v/>
      </c>
      <c r="V1505" s="37" t="str">
        <f t="shared" si="264"/>
        <v/>
      </c>
      <c r="X1505" s="1"/>
    </row>
    <row r="1506" spans="1:24" x14ac:dyDescent="0.25">
      <c r="A1506" s="49" t="s">
        <v>3233</v>
      </c>
      <c r="B1506" s="50" t="s">
        <v>3234</v>
      </c>
      <c r="C1506" s="49" t="s">
        <v>3235</v>
      </c>
      <c r="D1506" s="61" t="s">
        <v>10</v>
      </c>
      <c r="E1506" s="62">
        <v>4</v>
      </c>
      <c r="F1506" s="38" t="str">
        <f t="shared" si="270"/>
        <v>B</v>
      </c>
      <c r="G1506" s="38" t="str">
        <f t="shared" si="265"/>
        <v>Balans</v>
      </c>
      <c r="H1506" s="38" t="str">
        <f t="shared" si="271"/>
        <v>BVor</v>
      </c>
      <c r="I1506" s="38" t="str">
        <f t="shared" si="266"/>
        <v>VORDERINGEN</v>
      </c>
      <c r="J1506" s="38" t="str">
        <f t="shared" si="272"/>
        <v>BVorOva</v>
      </c>
      <c r="K1506" s="38" t="str">
        <f t="shared" si="267"/>
        <v>Overlopende activa</v>
      </c>
      <c r="L1506" s="38" t="str">
        <f t="shared" si="273"/>
        <v>BVorOvaVbs</v>
      </c>
      <c r="M1506" s="38" t="str">
        <f t="shared" si="268"/>
        <v>Vooruitverzonden op bestellingen</v>
      </c>
      <c r="N1506" s="38" t="str">
        <f t="shared" si="274"/>
        <v/>
      </c>
      <c r="O1506" s="38" t="str">
        <f t="shared" si="269"/>
        <v/>
      </c>
      <c r="V1506" s="37" t="str">
        <f t="shared" si="264"/>
        <v/>
      </c>
      <c r="X1506" s="1"/>
    </row>
    <row r="1507" spans="1:24" x14ac:dyDescent="0.25">
      <c r="A1507" s="49" t="s">
        <v>3236</v>
      </c>
      <c r="B1507" s="50" t="s">
        <v>3237</v>
      </c>
      <c r="C1507" s="49" t="s">
        <v>3238</v>
      </c>
      <c r="D1507" s="61" t="s">
        <v>10</v>
      </c>
      <c r="E1507" s="62">
        <v>4</v>
      </c>
      <c r="F1507" s="38" t="str">
        <f t="shared" si="270"/>
        <v>B</v>
      </c>
      <c r="G1507" s="38" t="str">
        <f t="shared" si="265"/>
        <v>Balans</v>
      </c>
      <c r="H1507" s="38" t="str">
        <f t="shared" si="271"/>
        <v>BVor</v>
      </c>
      <c r="I1507" s="38" t="str">
        <f t="shared" si="266"/>
        <v>VORDERINGEN</v>
      </c>
      <c r="J1507" s="38" t="str">
        <f t="shared" si="272"/>
        <v>BVorOva</v>
      </c>
      <c r="K1507" s="38" t="str">
        <f t="shared" si="267"/>
        <v>Overlopende activa</v>
      </c>
      <c r="L1507" s="38" t="str">
        <f t="shared" si="273"/>
        <v>BVorOvaNtf</v>
      </c>
      <c r="M1507" s="38" t="str">
        <f t="shared" si="268"/>
        <v>Nog te factureren of nog te verzenden facturen</v>
      </c>
      <c r="N1507" s="38" t="str">
        <f t="shared" si="274"/>
        <v/>
      </c>
      <c r="O1507" s="38" t="str">
        <f t="shared" si="269"/>
        <v/>
      </c>
      <c r="R1507" s="47">
        <v>2205</v>
      </c>
      <c r="S1507" s="48" t="s">
        <v>5755</v>
      </c>
      <c r="T1507" s="37">
        <v>66</v>
      </c>
      <c r="U1507" s="48" t="s">
        <v>5722</v>
      </c>
      <c r="V1507" s="37">
        <f t="shared" si="264"/>
        <v>1</v>
      </c>
      <c r="X1507" s="1"/>
    </row>
    <row r="1508" spans="1:24" x14ac:dyDescent="0.25">
      <c r="A1508" s="49" t="s">
        <v>3239</v>
      </c>
      <c r="B1508" s="50" t="s">
        <v>3240</v>
      </c>
      <c r="C1508" s="49" t="s">
        <v>3241</v>
      </c>
      <c r="D1508" s="61" t="s">
        <v>10</v>
      </c>
      <c r="E1508" s="62">
        <v>4</v>
      </c>
      <c r="F1508" s="38" t="str">
        <f t="shared" si="270"/>
        <v>B</v>
      </c>
      <c r="G1508" s="38" t="str">
        <f t="shared" si="265"/>
        <v>Balans</v>
      </c>
      <c r="H1508" s="38" t="str">
        <f t="shared" si="271"/>
        <v>BVor</v>
      </c>
      <c r="I1508" s="38" t="str">
        <f t="shared" si="266"/>
        <v>VORDERINGEN</v>
      </c>
      <c r="J1508" s="38" t="str">
        <f t="shared" si="272"/>
        <v>BVorOva</v>
      </c>
      <c r="K1508" s="38" t="str">
        <f t="shared" si="267"/>
        <v>Overlopende activa</v>
      </c>
      <c r="L1508" s="38" t="str">
        <f t="shared" si="273"/>
        <v>BVorOvaTor</v>
      </c>
      <c r="M1508" s="38" t="str">
        <f t="shared" si="268"/>
        <v>Te ontvangen rente</v>
      </c>
      <c r="N1508" s="38" t="str">
        <f t="shared" si="274"/>
        <v/>
      </c>
      <c r="O1508" s="38" t="str">
        <f t="shared" si="269"/>
        <v/>
      </c>
      <c r="V1508" s="37" t="str">
        <f t="shared" si="264"/>
        <v/>
      </c>
    </row>
    <row r="1509" spans="1:24" x14ac:dyDescent="0.25">
      <c r="A1509" s="49" t="s">
        <v>3242</v>
      </c>
      <c r="B1509" s="50" t="s">
        <v>3243</v>
      </c>
      <c r="C1509" s="49" t="s">
        <v>3244</v>
      </c>
      <c r="D1509" s="61" t="s">
        <v>10</v>
      </c>
      <c r="E1509" s="62">
        <v>4</v>
      </c>
      <c r="F1509" s="38" t="str">
        <f t="shared" si="270"/>
        <v>B</v>
      </c>
      <c r="G1509" s="38" t="str">
        <f t="shared" si="265"/>
        <v>Balans</v>
      </c>
      <c r="H1509" s="38" t="str">
        <f t="shared" si="271"/>
        <v>BVor</v>
      </c>
      <c r="I1509" s="38" t="str">
        <f t="shared" si="266"/>
        <v>VORDERINGEN</v>
      </c>
      <c r="J1509" s="38" t="str">
        <f t="shared" si="272"/>
        <v>BVorOva</v>
      </c>
      <c r="K1509" s="38" t="str">
        <f t="shared" si="267"/>
        <v>Overlopende activa</v>
      </c>
      <c r="L1509" s="38" t="str">
        <f t="shared" si="273"/>
        <v>BVorOvaVbr</v>
      </c>
      <c r="M1509" s="38" t="str">
        <f t="shared" si="268"/>
        <v>Vooruitbetaalde rente</v>
      </c>
      <c r="N1509" s="38" t="str">
        <f t="shared" si="274"/>
        <v/>
      </c>
      <c r="O1509" s="38" t="str">
        <f t="shared" si="269"/>
        <v/>
      </c>
      <c r="V1509" s="37" t="str">
        <f t="shared" si="264"/>
        <v/>
      </c>
      <c r="X1509" s="1"/>
    </row>
    <row r="1510" spans="1:24" ht="16.5" thickBot="1" x14ac:dyDescent="0.3">
      <c r="A1510" s="49" t="s">
        <v>3245</v>
      </c>
      <c r="B1510" s="50" t="s">
        <v>3246</v>
      </c>
      <c r="C1510" s="49" t="s">
        <v>3247</v>
      </c>
      <c r="D1510" s="61" t="s">
        <v>10</v>
      </c>
      <c r="E1510" s="62">
        <v>4</v>
      </c>
      <c r="F1510" s="38" t="str">
        <f t="shared" si="270"/>
        <v>B</v>
      </c>
      <c r="G1510" s="38" t="str">
        <f t="shared" si="265"/>
        <v>Balans</v>
      </c>
      <c r="H1510" s="38" t="str">
        <f t="shared" si="271"/>
        <v>BVor</v>
      </c>
      <c r="I1510" s="38" t="str">
        <f t="shared" si="266"/>
        <v>VORDERINGEN</v>
      </c>
      <c r="J1510" s="38" t="str">
        <f t="shared" si="272"/>
        <v>BVorOva</v>
      </c>
      <c r="K1510" s="38" t="str">
        <f t="shared" si="267"/>
        <v>Overlopende activa</v>
      </c>
      <c r="L1510" s="38" t="str">
        <f t="shared" si="273"/>
        <v>BVorOvaOoa</v>
      </c>
      <c r="M1510" s="38" t="str">
        <f t="shared" si="268"/>
        <v>Overige overlopende activa</v>
      </c>
      <c r="N1510" s="38" t="str">
        <f t="shared" si="274"/>
        <v/>
      </c>
      <c r="O1510" s="38" t="str">
        <f t="shared" si="269"/>
        <v/>
      </c>
      <c r="V1510" s="37" t="str">
        <f t="shared" ref="V1510:V1573" si="275">IF(COUNTIF(R:R,R1510)=0,"",COUNTIF(R:R,R1510))</f>
        <v/>
      </c>
      <c r="W1510">
        <f>COUNTIF(V1458:V1510,1)</f>
        <v>9</v>
      </c>
      <c r="X1510" s="1"/>
    </row>
    <row r="1511" spans="1:24" ht="17.25" thickTop="1" thickBot="1" x14ac:dyDescent="0.3">
      <c r="A1511" s="35" t="s">
        <v>3248</v>
      </c>
      <c r="B1511" s="36">
        <v>1200000</v>
      </c>
      <c r="C1511" s="40" t="s">
        <v>3249</v>
      </c>
      <c r="D1511" s="41" t="s">
        <v>24</v>
      </c>
      <c r="E1511" s="42">
        <v>2</v>
      </c>
      <c r="F1511" s="38" t="str">
        <f t="shared" si="270"/>
        <v>B</v>
      </c>
      <c r="G1511" s="38" t="str">
        <f t="shared" ref="G1511:G1531" si="276">LOOKUP(F1511,A:A,C:C)</f>
        <v>Balans</v>
      </c>
      <c r="H1511" s="38" t="str">
        <f t="shared" si="271"/>
        <v>BSch</v>
      </c>
      <c r="I1511" s="38" t="str">
        <f t="shared" ref="I1511:I1531" si="277">IF(ISERROR(VLOOKUP(H1511,A:C,3,FALSE)),"",VLOOKUP(H1511,A:C,3,FALSE))</f>
        <v>KORTLOPENDE SCHULDEN</v>
      </c>
      <c r="J1511" s="38" t="str">
        <f t="shared" si="272"/>
        <v/>
      </c>
      <c r="K1511" s="38" t="str">
        <f t="shared" ref="K1511:K1531" si="278">IF(ISERROR(VLOOKUP(J1511,A:C,3,FALSE)),"",VLOOKUP(J1511,A:C,3,FALSE))</f>
        <v/>
      </c>
      <c r="L1511" s="38" t="str">
        <f t="shared" si="273"/>
        <v/>
      </c>
      <c r="M1511" s="38" t="str">
        <f t="shared" ref="M1511:M1531" si="279">IF(ISERROR(VLOOKUP(L1511,A:C,3,FALSE)),"",VLOOKUP(L1511,A:C,3,FALSE))</f>
        <v/>
      </c>
      <c r="N1511" s="38" t="str">
        <f t="shared" si="274"/>
        <v/>
      </c>
      <c r="O1511" s="38" t="str">
        <f t="shared" ref="O1511:O1531" si="280">IF(ISERROR(VLOOKUP(N1511,A:C,3,FALSE)),"",VLOOKUP(N1511,A:C,3,FALSE))</f>
        <v/>
      </c>
      <c r="V1511" s="37" t="str">
        <f t="shared" si="275"/>
        <v/>
      </c>
      <c r="X1511" s="1"/>
    </row>
    <row r="1512" spans="1:24" ht="16.5" thickTop="1" x14ac:dyDescent="0.25">
      <c r="A1512" s="43" t="s">
        <v>3250</v>
      </c>
      <c r="B1512" s="44" t="s">
        <v>3251</v>
      </c>
      <c r="C1512" s="43" t="s">
        <v>3252</v>
      </c>
      <c r="D1512" s="45" t="s">
        <v>24</v>
      </c>
      <c r="E1512" s="46">
        <v>3</v>
      </c>
      <c r="F1512" s="38" t="str">
        <f t="shared" si="270"/>
        <v>B</v>
      </c>
      <c r="G1512" s="38" t="str">
        <f t="shared" si="276"/>
        <v>Balans</v>
      </c>
      <c r="H1512" s="38" t="str">
        <f t="shared" si="271"/>
        <v>BSch</v>
      </c>
      <c r="I1512" s="38" t="str">
        <f t="shared" si="277"/>
        <v>KORTLOPENDE SCHULDEN</v>
      </c>
      <c r="J1512" s="38" t="str">
        <f t="shared" si="272"/>
        <v>BSchKol</v>
      </c>
      <c r="K1512" s="38" t="str">
        <f t="shared" si="278"/>
        <v>Kortlopende leningen</v>
      </c>
      <c r="L1512" s="38" t="str">
        <f t="shared" si="273"/>
        <v/>
      </c>
      <c r="M1512" s="38" t="str">
        <f t="shared" si="279"/>
        <v/>
      </c>
      <c r="N1512" s="38" t="str">
        <f t="shared" si="274"/>
        <v/>
      </c>
      <c r="O1512" s="38" t="str">
        <f t="shared" si="280"/>
        <v/>
      </c>
      <c r="V1512" s="37" t="str">
        <f t="shared" si="275"/>
        <v/>
      </c>
    </row>
    <row r="1513" spans="1:24" x14ac:dyDescent="0.25">
      <c r="A1513" s="49" t="s">
        <v>3253</v>
      </c>
      <c r="B1513" s="50" t="s">
        <v>3254</v>
      </c>
      <c r="C1513" s="49" t="s">
        <v>3255</v>
      </c>
      <c r="D1513" s="61" t="s">
        <v>24</v>
      </c>
      <c r="E1513" s="62">
        <v>4</v>
      </c>
      <c r="F1513" s="38" t="str">
        <f t="shared" si="270"/>
        <v>B</v>
      </c>
      <c r="G1513" s="38" t="str">
        <f t="shared" si="276"/>
        <v>Balans</v>
      </c>
      <c r="H1513" s="38" t="str">
        <f t="shared" si="271"/>
        <v>BSch</v>
      </c>
      <c r="I1513" s="38" t="str">
        <f t="shared" si="277"/>
        <v>KORTLOPENDE SCHULDEN</v>
      </c>
      <c r="J1513" s="38" t="str">
        <f t="shared" si="272"/>
        <v>BSchKol</v>
      </c>
      <c r="K1513" s="38" t="str">
        <f t="shared" si="278"/>
        <v>Kortlopende leningen</v>
      </c>
      <c r="L1513" s="38" t="str">
        <f t="shared" si="273"/>
        <v>BSchKolAlk</v>
      </c>
      <c r="M1513" s="38" t="str">
        <f t="shared" si="279"/>
        <v>Achtergestelde leningen (kortlopend)</v>
      </c>
      <c r="N1513" s="38" t="str">
        <f t="shared" si="274"/>
        <v/>
      </c>
      <c r="O1513" s="38" t="str">
        <f t="shared" si="280"/>
        <v/>
      </c>
      <c r="V1513" s="37" t="str">
        <f t="shared" si="275"/>
        <v/>
      </c>
    </row>
    <row r="1514" spans="1:24" x14ac:dyDescent="0.25">
      <c r="A1514" s="49" t="s">
        <v>3256</v>
      </c>
      <c r="B1514" s="50" t="s">
        <v>3257</v>
      </c>
      <c r="C1514" s="49" t="s">
        <v>3258</v>
      </c>
      <c r="D1514" s="61" t="s">
        <v>24</v>
      </c>
      <c r="E1514" s="62">
        <v>4</v>
      </c>
      <c r="F1514" s="38" t="str">
        <f t="shared" si="270"/>
        <v>B</v>
      </c>
      <c r="G1514" s="38" t="str">
        <f t="shared" si="276"/>
        <v>Balans</v>
      </c>
      <c r="H1514" s="38" t="str">
        <f t="shared" si="271"/>
        <v>BSch</v>
      </c>
      <c r="I1514" s="38" t="str">
        <f t="shared" si="277"/>
        <v>KORTLOPENDE SCHULDEN</v>
      </c>
      <c r="J1514" s="38" t="str">
        <f t="shared" si="272"/>
        <v>BSchKol</v>
      </c>
      <c r="K1514" s="38" t="str">
        <f t="shared" si="278"/>
        <v>Kortlopende leningen</v>
      </c>
      <c r="L1514" s="38" t="str">
        <f t="shared" si="273"/>
        <v>BSchKolClk</v>
      </c>
      <c r="M1514" s="38" t="str">
        <f t="shared" si="279"/>
        <v>Converteerbare leningen (kortlopend)</v>
      </c>
      <c r="N1514" s="38" t="str">
        <f t="shared" si="274"/>
        <v/>
      </c>
      <c r="O1514" s="38" t="str">
        <f t="shared" si="280"/>
        <v/>
      </c>
      <c r="V1514" s="37" t="str">
        <f t="shared" si="275"/>
        <v/>
      </c>
    </row>
    <row r="1515" spans="1:24" x14ac:dyDescent="0.25">
      <c r="A1515" s="49" t="s">
        <v>3259</v>
      </c>
      <c r="B1515" s="50" t="s">
        <v>3260</v>
      </c>
      <c r="C1515" s="49" t="s">
        <v>3261</v>
      </c>
      <c r="D1515" s="61" t="s">
        <v>24</v>
      </c>
      <c r="E1515" s="62">
        <v>4</v>
      </c>
      <c r="F1515" s="38" t="str">
        <f t="shared" si="270"/>
        <v>B</v>
      </c>
      <c r="G1515" s="38" t="str">
        <f t="shared" si="276"/>
        <v>Balans</v>
      </c>
      <c r="H1515" s="38" t="str">
        <f t="shared" si="271"/>
        <v>BSch</v>
      </c>
      <c r="I1515" s="38" t="str">
        <f t="shared" si="277"/>
        <v>KORTLOPENDE SCHULDEN</v>
      </c>
      <c r="J1515" s="38" t="str">
        <f t="shared" si="272"/>
        <v>BSchKol</v>
      </c>
      <c r="K1515" s="38" t="str">
        <f t="shared" si="278"/>
        <v>Kortlopende leningen</v>
      </c>
      <c r="L1515" s="38" t="str">
        <f t="shared" si="273"/>
        <v>BSchKolAok</v>
      </c>
      <c r="M1515" s="38" t="str">
        <f t="shared" si="279"/>
        <v>Andere obligaties en onderhandse leningen (kortlopend)</v>
      </c>
      <c r="N1515" s="38" t="str">
        <f t="shared" si="274"/>
        <v/>
      </c>
      <c r="O1515" s="38" t="str">
        <f t="shared" si="280"/>
        <v/>
      </c>
      <c r="V1515" s="37" t="str">
        <f t="shared" si="275"/>
        <v/>
      </c>
    </row>
    <row r="1516" spans="1:24" x14ac:dyDescent="0.25">
      <c r="A1516" s="49" t="s">
        <v>3262</v>
      </c>
      <c r="B1516" s="50" t="s">
        <v>3263</v>
      </c>
      <c r="C1516" s="49" t="s">
        <v>3264</v>
      </c>
      <c r="D1516" s="61" t="s">
        <v>24</v>
      </c>
      <c r="E1516" s="62">
        <v>4</v>
      </c>
      <c r="F1516" s="38" t="str">
        <f t="shared" si="270"/>
        <v>B</v>
      </c>
      <c r="G1516" s="38" t="str">
        <f t="shared" si="276"/>
        <v>Balans</v>
      </c>
      <c r="H1516" s="38" t="str">
        <f t="shared" si="271"/>
        <v>BSch</v>
      </c>
      <c r="I1516" s="38" t="str">
        <f t="shared" si="277"/>
        <v>KORTLOPENDE SCHULDEN</v>
      </c>
      <c r="J1516" s="38" t="str">
        <f t="shared" si="272"/>
        <v>BSchKol</v>
      </c>
      <c r="K1516" s="38" t="str">
        <f t="shared" si="278"/>
        <v>Kortlopende leningen</v>
      </c>
      <c r="L1516" s="38" t="str">
        <f t="shared" si="273"/>
        <v>BSchKolFlk</v>
      </c>
      <c r="M1516" s="38" t="str">
        <f t="shared" si="279"/>
        <v>Financiële lease verplichtingen (kortlopend)</v>
      </c>
      <c r="N1516" s="38" t="str">
        <f t="shared" si="274"/>
        <v/>
      </c>
      <c r="O1516" s="38" t="str">
        <f t="shared" si="280"/>
        <v/>
      </c>
      <c r="V1516" s="37" t="str">
        <f t="shared" si="275"/>
        <v/>
      </c>
    </row>
    <row r="1517" spans="1:24" x14ac:dyDescent="0.25">
      <c r="A1517" s="49" t="s">
        <v>3265</v>
      </c>
      <c r="B1517" s="50" t="s">
        <v>3266</v>
      </c>
      <c r="C1517" s="49" t="s">
        <v>3267</v>
      </c>
      <c r="D1517" s="61" t="s">
        <v>24</v>
      </c>
      <c r="E1517" s="62">
        <v>4</v>
      </c>
      <c r="F1517" s="38" t="str">
        <f t="shared" si="270"/>
        <v>B</v>
      </c>
      <c r="G1517" s="38" t="str">
        <f t="shared" si="276"/>
        <v>Balans</v>
      </c>
      <c r="H1517" s="38" t="str">
        <f t="shared" si="271"/>
        <v>BSch</v>
      </c>
      <c r="I1517" s="38" t="str">
        <f t="shared" si="277"/>
        <v>KORTLOPENDE SCHULDEN</v>
      </c>
      <c r="J1517" s="38" t="str">
        <f t="shared" si="272"/>
        <v>BSchKol</v>
      </c>
      <c r="K1517" s="38" t="str">
        <f t="shared" si="278"/>
        <v>Kortlopende leningen</v>
      </c>
      <c r="L1517" s="38" t="str">
        <f t="shared" si="273"/>
        <v>BSchKolOpl</v>
      </c>
      <c r="M1517" s="38" t="str">
        <f t="shared" si="279"/>
        <v>Operationele lease verplichtingen (kortlopend)</v>
      </c>
      <c r="N1517" s="38" t="str">
        <f t="shared" si="274"/>
        <v/>
      </c>
      <c r="O1517" s="38" t="str">
        <f t="shared" si="280"/>
        <v/>
      </c>
      <c r="V1517" s="37" t="str">
        <f t="shared" si="275"/>
        <v/>
      </c>
    </row>
    <row r="1518" spans="1:24" x14ac:dyDescent="0.25">
      <c r="A1518" s="49" t="s">
        <v>3268</v>
      </c>
      <c r="B1518" s="50" t="s">
        <v>3269</v>
      </c>
      <c r="C1518" s="49" t="s">
        <v>3270</v>
      </c>
      <c r="D1518" s="61" t="s">
        <v>24</v>
      </c>
      <c r="E1518" s="62">
        <v>4</v>
      </c>
      <c r="F1518" s="38" t="str">
        <f t="shared" si="270"/>
        <v>B</v>
      </c>
      <c r="G1518" s="38" t="str">
        <f t="shared" si="276"/>
        <v>Balans</v>
      </c>
      <c r="H1518" s="38" t="str">
        <f t="shared" si="271"/>
        <v>BSch</v>
      </c>
      <c r="I1518" s="38" t="str">
        <f t="shared" si="277"/>
        <v>KORTLOPENDE SCHULDEN</v>
      </c>
      <c r="J1518" s="38" t="str">
        <f t="shared" si="272"/>
        <v>BSchKol</v>
      </c>
      <c r="K1518" s="38" t="str">
        <f t="shared" si="278"/>
        <v>Kortlopende leningen</v>
      </c>
      <c r="L1518" s="38" t="str">
        <f t="shared" si="273"/>
        <v>BSchKolHvk</v>
      </c>
      <c r="M1518" s="38" t="str">
        <f t="shared" si="279"/>
        <v>Hypotheken van kredietinstellingen (kortlopend)</v>
      </c>
      <c r="N1518" s="38" t="str">
        <f t="shared" si="274"/>
        <v/>
      </c>
      <c r="O1518" s="38" t="str">
        <f t="shared" si="280"/>
        <v/>
      </c>
      <c r="V1518" s="37" t="str">
        <f t="shared" si="275"/>
        <v/>
      </c>
    </row>
    <row r="1519" spans="1:24" x14ac:dyDescent="0.25">
      <c r="A1519" s="49" t="s">
        <v>3271</v>
      </c>
      <c r="B1519" s="50" t="s">
        <v>3272</v>
      </c>
      <c r="C1519" s="49" t="s">
        <v>3273</v>
      </c>
      <c r="D1519" s="61" t="s">
        <v>24</v>
      </c>
      <c r="E1519" s="62">
        <v>4</v>
      </c>
      <c r="F1519" s="38" t="str">
        <f t="shared" si="270"/>
        <v>B</v>
      </c>
      <c r="G1519" s="38" t="str">
        <f t="shared" si="276"/>
        <v>Balans</v>
      </c>
      <c r="H1519" s="38" t="str">
        <f t="shared" si="271"/>
        <v>BSch</v>
      </c>
      <c r="I1519" s="38" t="str">
        <f t="shared" si="277"/>
        <v>KORTLOPENDE SCHULDEN</v>
      </c>
      <c r="J1519" s="38" t="str">
        <f t="shared" si="272"/>
        <v>BSchKol</v>
      </c>
      <c r="K1519" s="38" t="str">
        <f t="shared" si="278"/>
        <v>Kortlopende leningen</v>
      </c>
      <c r="L1519" s="38" t="str">
        <f t="shared" si="273"/>
        <v>BSchKolFvk</v>
      </c>
      <c r="M1519" s="38" t="str">
        <f t="shared" si="279"/>
        <v>Financieringen van kredietinstellingen (kortlopend)</v>
      </c>
      <c r="N1519" s="38" t="str">
        <f t="shared" si="274"/>
        <v/>
      </c>
      <c r="O1519" s="38" t="str">
        <f t="shared" si="280"/>
        <v/>
      </c>
      <c r="V1519" s="37" t="str">
        <f t="shared" si="275"/>
        <v/>
      </c>
    </row>
    <row r="1520" spans="1:24" x14ac:dyDescent="0.25">
      <c r="A1520" s="49" t="s">
        <v>3274</v>
      </c>
      <c r="B1520" s="50" t="s">
        <v>3275</v>
      </c>
      <c r="C1520" s="49" t="s">
        <v>3276</v>
      </c>
      <c r="D1520" s="61" t="s">
        <v>24</v>
      </c>
      <c r="E1520" s="62">
        <v>4</v>
      </c>
      <c r="F1520" s="38" t="str">
        <f t="shared" si="270"/>
        <v>B</v>
      </c>
      <c r="G1520" s="38" t="str">
        <f t="shared" si="276"/>
        <v>Balans</v>
      </c>
      <c r="H1520" s="38" t="str">
        <f t="shared" si="271"/>
        <v>BSch</v>
      </c>
      <c r="I1520" s="38" t="str">
        <f t="shared" si="277"/>
        <v>KORTLOPENDE SCHULDEN</v>
      </c>
      <c r="J1520" s="38" t="str">
        <f t="shared" si="272"/>
        <v>BSchKol</v>
      </c>
      <c r="K1520" s="38" t="str">
        <f t="shared" si="278"/>
        <v>Kortlopende leningen</v>
      </c>
      <c r="L1520" s="38" t="str">
        <f t="shared" si="273"/>
        <v>BSchKolLvk</v>
      </c>
      <c r="M1520" s="38" t="str">
        <f t="shared" si="279"/>
        <v>Leningen van kredietinstellingen (kortlopend)</v>
      </c>
      <c r="N1520" s="38" t="str">
        <f t="shared" si="274"/>
        <v/>
      </c>
      <c r="O1520" s="38" t="str">
        <f t="shared" si="280"/>
        <v/>
      </c>
      <c r="V1520" s="37" t="str">
        <f t="shared" si="275"/>
        <v/>
      </c>
    </row>
    <row r="1521" spans="1:28" x14ac:dyDescent="0.25">
      <c r="A1521" s="43" t="s">
        <v>3277</v>
      </c>
      <c r="B1521" s="44" t="s">
        <v>3278</v>
      </c>
      <c r="C1521" s="43" t="s">
        <v>3279</v>
      </c>
      <c r="D1521" s="45" t="s">
        <v>24</v>
      </c>
      <c r="E1521" s="46">
        <v>3</v>
      </c>
      <c r="F1521" s="38" t="str">
        <f t="shared" si="270"/>
        <v>B</v>
      </c>
      <c r="G1521" s="38" t="str">
        <f t="shared" si="276"/>
        <v>Balans</v>
      </c>
      <c r="H1521" s="38" t="str">
        <f t="shared" si="271"/>
        <v>BSch</v>
      </c>
      <c r="I1521" s="38" t="str">
        <f t="shared" si="277"/>
        <v>KORTLOPENDE SCHULDEN</v>
      </c>
      <c r="J1521" s="38" t="str">
        <f t="shared" si="272"/>
        <v>BSchSav</v>
      </c>
      <c r="K1521" s="38" t="str">
        <f t="shared" si="278"/>
        <v>Kortlopende schulden aan verbonden partijen</v>
      </c>
      <c r="L1521" s="38" t="str">
        <f t="shared" si="273"/>
        <v/>
      </c>
      <c r="M1521" s="38" t="str">
        <f t="shared" si="279"/>
        <v/>
      </c>
      <c r="N1521" s="38" t="str">
        <f t="shared" si="274"/>
        <v/>
      </c>
      <c r="O1521" s="38" t="str">
        <f t="shared" si="280"/>
        <v/>
      </c>
      <c r="Q1521" s="80" t="s">
        <v>2</v>
      </c>
      <c r="V1521" s="37" t="str">
        <f t="shared" si="275"/>
        <v/>
      </c>
    </row>
    <row r="1522" spans="1:28" x14ac:dyDescent="0.25">
      <c r="A1522" s="49" t="s">
        <v>3280</v>
      </c>
      <c r="B1522" s="50" t="s">
        <v>3281</v>
      </c>
      <c r="C1522" s="51" t="s">
        <v>3282</v>
      </c>
      <c r="D1522" s="52" t="s">
        <v>24</v>
      </c>
      <c r="E1522" s="53">
        <v>4</v>
      </c>
      <c r="F1522" s="38" t="str">
        <f t="shared" si="270"/>
        <v>B</v>
      </c>
      <c r="G1522" s="38" t="str">
        <f t="shared" si="276"/>
        <v>Balans</v>
      </c>
      <c r="H1522" s="38" t="str">
        <f t="shared" si="271"/>
        <v>BSch</v>
      </c>
      <c r="I1522" s="38" t="str">
        <f t="shared" si="277"/>
        <v>KORTLOPENDE SCHULDEN</v>
      </c>
      <c r="J1522" s="38" t="str">
        <f t="shared" si="272"/>
        <v>BSchSav</v>
      </c>
      <c r="K1522" s="38" t="str">
        <f t="shared" si="278"/>
        <v>Kortlopende schulden aan verbonden partijen</v>
      </c>
      <c r="L1522" s="38" t="str">
        <f t="shared" si="273"/>
        <v>BSchSavSgk</v>
      </c>
      <c r="M1522" s="38" t="str">
        <f t="shared" si="279"/>
        <v>Schulden aan groepsmaatschappijen (kortlopend)</v>
      </c>
      <c r="N1522" s="38" t="str">
        <f t="shared" si="274"/>
        <v/>
      </c>
      <c r="O1522" s="38" t="str">
        <f t="shared" si="280"/>
        <v/>
      </c>
      <c r="V1522" s="37" t="str">
        <f t="shared" si="275"/>
        <v/>
      </c>
    </row>
    <row r="1523" spans="1:28" x14ac:dyDescent="0.25">
      <c r="A1523" s="49" t="s">
        <v>3283</v>
      </c>
      <c r="B1523" s="50" t="s">
        <v>3284</v>
      </c>
      <c r="C1523" s="49" t="s">
        <v>3285</v>
      </c>
      <c r="D1523" s="61" t="s">
        <v>24</v>
      </c>
      <c r="E1523" s="62">
        <v>4</v>
      </c>
      <c r="F1523" s="38" t="str">
        <f t="shared" si="270"/>
        <v>B</v>
      </c>
      <c r="G1523" s="38" t="str">
        <f t="shared" si="276"/>
        <v>Balans</v>
      </c>
      <c r="H1523" s="38" t="str">
        <f t="shared" si="271"/>
        <v>BSch</v>
      </c>
      <c r="I1523" s="38" t="str">
        <f t="shared" si="277"/>
        <v>KORTLOPENDE SCHULDEN</v>
      </c>
      <c r="J1523" s="38" t="str">
        <f t="shared" si="272"/>
        <v>BSchSav</v>
      </c>
      <c r="K1523" s="38" t="str">
        <f t="shared" si="278"/>
        <v>Kortlopende schulden aan verbonden partijen</v>
      </c>
      <c r="L1523" s="38" t="str">
        <f t="shared" si="273"/>
        <v>BSchSavSvk</v>
      </c>
      <c r="M1523" s="38" t="str">
        <f t="shared" si="279"/>
        <v>Schulden aan overige verbonden maatschappijen (kortlopend)</v>
      </c>
      <c r="N1523" s="38" t="str">
        <f t="shared" si="274"/>
        <v/>
      </c>
      <c r="O1523" s="38" t="str">
        <f t="shared" si="280"/>
        <v/>
      </c>
      <c r="V1523" s="37" t="str">
        <f t="shared" si="275"/>
        <v/>
      </c>
    </row>
    <row r="1524" spans="1:28" x14ac:dyDescent="0.25">
      <c r="A1524" s="49" t="s">
        <v>3286</v>
      </c>
      <c r="B1524" s="50" t="s">
        <v>3287</v>
      </c>
      <c r="C1524" s="49" t="s">
        <v>3288</v>
      </c>
      <c r="D1524" s="61" t="s">
        <v>24</v>
      </c>
      <c r="E1524" s="62">
        <v>4</v>
      </c>
      <c r="F1524" s="38" t="str">
        <f t="shared" si="270"/>
        <v>B</v>
      </c>
      <c r="G1524" s="38" t="str">
        <f t="shared" si="276"/>
        <v>Balans</v>
      </c>
      <c r="H1524" s="38" t="str">
        <f t="shared" si="271"/>
        <v>BSch</v>
      </c>
      <c r="I1524" s="38" t="str">
        <f t="shared" si="277"/>
        <v>KORTLOPENDE SCHULDEN</v>
      </c>
      <c r="J1524" s="38" t="str">
        <f t="shared" si="272"/>
        <v>BSchSav</v>
      </c>
      <c r="K1524" s="38" t="str">
        <f t="shared" si="278"/>
        <v>Kortlopende schulden aan verbonden partijen</v>
      </c>
      <c r="L1524" s="38" t="str">
        <f t="shared" si="273"/>
        <v>BSchSavSpk</v>
      </c>
      <c r="M1524" s="38" t="str">
        <f t="shared" si="279"/>
        <v>Schulden aan participanten en aan maatschappijen waarin wordt deelgenomen (kortlopend)</v>
      </c>
      <c r="N1524" s="38" t="str">
        <f t="shared" si="274"/>
        <v/>
      </c>
      <c r="O1524" s="38" t="str">
        <f t="shared" si="280"/>
        <v/>
      </c>
      <c r="V1524" s="37" t="str">
        <f t="shared" si="275"/>
        <v/>
      </c>
    </row>
    <row r="1525" spans="1:28" x14ac:dyDescent="0.25">
      <c r="A1525" s="43" t="s">
        <v>3289</v>
      </c>
      <c r="B1525" s="44" t="s">
        <v>3290</v>
      </c>
      <c r="C1525" s="43" t="s">
        <v>3291</v>
      </c>
      <c r="D1525" s="45" t="s">
        <v>24</v>
      </c>
      <c r="E1525" s="46">
        <v>3</v>
      </c>
      <c r="F1525" s="38" t="str">
        <f t="shared" si="270"/>
        <v>B</v>
      </c>
      <c r="G1525" s="38" t="str">
        <f t="shared" si="276"/>
        <v>Balans</v>
      </c>
      <c r="H1525" s="38" t="str">
        <f t="shared" si="271"/>
        <v>BSch</v>
      </c>
      <c r="I1525" s="38" t="str">
        <f t="shared" si="277"/>
        <v>KORTLOPENDE SCHULDEN</v>
      </c>
      <c r="J1525" s="38" t="str">
        <f t="shared" si="272"/>
        <v>BSchCre</v>
      </c>
      <c r="K1525" s="38" t="str">
        <f t="shared" si="278"/>
        <v>Crediteuren</v>
      </c>
      <c r="L1525" s="38" t="str">
        <f t="shared" si="273"/>
        <v/>
      </c>
      <c r="M1525" s="38" t="str">
        <f t="shared" si="279"/>
        <v/>
      </c>
      <c r="N1525" s="38" t="str">
        <f t="shared" si="274"/>
        <v/>
      </c>
      <c r="O1525" s="38" t="str">
        <f t="shared" si="280"/>
        <v/>
      </c>
      <c r="R1525" s="47">
        <v>1510</v>
      </c>
      <c r="S1525" s="48" t="s">
        <v>5721</v>
      </c>
      <c r="T1525" s="37">
        <v>66</v>
      </c>
      <c r="U1525" s="48" t="s">
        <v>5722</v>
      </c>
      <c r="V1525" s="37">
        <f t="shared" si="275"/>
        <v>1</v>
      </c>
    </row>
    <row r="1526" spans="1:28" x14ac:dyDescent="0.25">
      <c r="A1526" s="49" t="s">
        <v>3292</v>
      </c>
      <c r="B1526" s="50" t="s">
        <v>3293</v>
      </c>
      <c r="C1526" s="49" t="s">
        <v>3294</v>
      </c>
      <c r="D1526" s="61" t="s">
        <v>24</v>
      </c>
      <c r="E1526" s="62">
        <v>4</v>
      </c>
      <c r="F1526" s="38" t="str">
        <f t="shared" si="270"/>
        <v>B</v>
      </c>
      <c r="G1526" s="38" t="str">
        <f t="shared" si="276"/>
        <v>Balans</v>
      </c>
      <c r="H1526" s="38" t="str">
        <f t="shared" si="271"/>
        <v>BSch</v>
      </c>
      <c r="I1526" s="38" t="str">
        <f t="shared" si="277"/>
        <v>KORTLOPENDE SCHULDEN</v>
      </c>
      <c r="J1526" s="38" t="str">
        <f t="shared" si="272"/>
        <v>BSchCre</v>
      </c>
      <c r="K1526" s="38" t="str">
        <f t="shared" si="278"/>
        <v>Crediteuren</v>
      </c>
      <c r="L1526" s="38" t="str">
        <f t="shared" si="273"/>
        <v>BSchCreHac</v>
      </c>
      <c r="M1526" s="38" t="str">
        <f t="shared" si="279"/>
        <v>Handelscrediteuren</v>
      </c>
      <c r="N1526" s="38" t="str">
        <f t="shared" si="274"/>
        <v/>
      </c>
      <c r="O1526" s="38" t="str">
        <f t="shared" si="280"/>
        <v/>
      </c>
      <c r="V1526" s="37" t="str">
        <f t="shared" si="275"/>
        <v/>
      </c>
    </row>
    <row r="1527" spans="1:28" x14ac:dyDescent="0.25">
      <c r="A1527" s="49" t="s">
        <v>3295</v>
      </c>
      <c r="B1527" s="50" t="s">
        <v>3296</v>
      </c>
      <c r="C1527" s="49" t="s">
        <v>3297</v>
      </c>
      <c r="D1527" s="61" t="s">
        <v>24</v>
      </c>
      <c r="E1527" s="62">
        <v>4</v>
      </c>
      <c r="F1527" s="38" t="str">
        <f t="shared" si="270"/>
        <v>B</v>
      </c>
      <c r="G1527" s="38" t="str">
        <f t="shared" si="276"/>
        <v>Balans</v>
      </c>
      <c r="H1527" s="38" t="str">
        <f t="shared" si="271"/>
        <v>BSch</v>
      </c>
      <c r="I1527" s="38" t="str">
        <f t="shared" si="277"/>
        <v>KORTLOPENDE SCHULDEN</v>
      </c>
      <c r="J1527" s="38" t="str">
        <f t="shared" si="272"/>
        <v>BSchCre</v>
      </c>
      <c r="K1527" s="38" t="str">
        <f t="shared" si="278"/>
        <v>Crediteuren</v>
      </c>
      <c r="L1527" s="38" t="str">
        <f t="shared" si="273"/>
        <v>BSchCreHci</v>
      </c>
      <c r="M1527" s="38" t="str">
        <f t="shared" si="279"/>
        <v>Handelscrediteuren intercompany</v>
      </c>
      <c r="N1527" s="38" t="str">
        <f t="shared" si="274"/>
        <v/>
      </c>
      <c r="O1527" s="38" t="str">
        <f t="shared" si="280"/>
        <v/>
      </c>
      <c r="V1527" s="37" t="str">
        <f t="shared" si="275"/>
        <v/>
      </c>
    </row>
    <row r="1528" spans="1:28" x14ac:dyDescent="0.25">
      <c r="A1528" s="49" t="s">
        <v>3298</v>
      </c>
      <c r="B1528" s="50" t="s">
        <v>3299</v>
      </c>
      <c r="C1528" s="51" t="s">
        <v>3300</v>
      </c>
      <c r="D1528" s="52" t="s">
        <v>24</v>
      </c>
      <c r="E1528" s="53">
        <v>4</v>
      </c>
      <c r="F1528" s="38" t="str">
        <f t="shared" si="270"/>
        <v>B</v>
      </c>
      <c r="G1528" s="38" t="str">
        <f t="shared" si="276"/>
        <v>Balans</v>
      </c>
      <c r="H1528" s="38" t="str">
        <f t="shared" si="271"/>
        <v>BSch</v>
      </c>
      <c r="I1528" s="38" t="str">
        <f t="shared" si="277"/>
        <v>KORTLOPENDE SCHULDEN</v>
      </c>
      <c r="J1528" s="38" t="str">
        <f t="shared" si="272"/>
        <v>BSchCre</v>
      </c>
      <c r="K1528" s="38" t="str">
        <f t="shared" si="278"/>
        <v>Crediteuren</v>
      </c>
      <c r="L1528" s="38" t="str">
        <f t="shared" si="273"/>
        <v>BSchCreVbk</v>
      </c>
      <c r="M1528" s="38" t="str">
        <f t="shared" si="279"/>
        <v>Vooruitontvangen op bestellingen</v>
      </c>
      <c r="N1528" s="38" t="str">
        <f t="shared" si="274"/>
        <v/>
      </c>
      <c r="O1528" s="38" t="str">
        <f t="shared" si="280"/>
        <v/>
      </c>
      <c r="V1528" s="37" t="str">
        <f t="shared" si="275"/>
        <v/>
      </c>
    </row>
    <row r="1529" spans="1:28" x14ac:dyDescent="0.25">
      <c r="A1529" s="49" t="s">
        <v>3301</v>
      </c>
      <c r="B1529" s="50" t="s">
        <v>3302</v>
      </c>
      <c r="C1529" s="49" t="s">
        <v>3303</v>
      </c>
      <c r="D1529" s="61" t="s">
        <v>24</v>
      </c>
      <c r="E1529" s="62">
        <v>4</v>
      </c>
      <c r="F1529" s="38" t="str">
        <f t="shared" si="270"/>
        <v>B</v>
      </c>
      <c r="G1529" s="38" t="str">
        <f t="shared" si="276"/>
        <v>Balans</v>
      </c>
      <c r="H1529" s="38" t="str">
        <f t="shared" si="271"/>
        <v>BSch</v>
      </c>
      <c r="I1529" s="38" t="str">
        <f t="shared" si="277"/>
        <v>KORTLOPENDE SCHULDEN</v>
      </c>
      <c r="J1529" s="38" t="str">
        <f t="shared" si="272"/>
        <v>BSchCre</v>
      </c>
      <c r="K1529" s="38" t="str">
        <f t="shared" si="278"/>
        <v>Crediteuren</v>
      </c>
      <c r="L1529" s="38" t="str">
        <f t="shared" si="273"/>
        <v>BSchCreKcr</v>
      </c>
      <c r="M1529" s="38" t="str">
        <f t="shared" si="279"/>
        <v>Kostencrediteuren</v>
      </c>
      <c r="N1529" s="38" t="str">
        <f t="shared" si="274"/>
        <v/>
      </c>
      <c r="O1529" s="38" t="str">
        <f t="shared" si="280"/>
        <v/>
      </c>
      <c r="V1529" s="37" t="str">
        <f t="shared" si="275"/>
        <v/>
      </c>
      <c r="X1529" s="12"/>
    </row>
    <row r="1530" spans="1:28" x14ac:dyDescent="0.25">
      <c r="A1530" s="43" t="s">
        <v>3304</v>
      </c>
      <c r="B1530" s="44" t="s">
        <v>3305</v>
      </c>
      <c r="C1530" s="43" t="s">
        <v>3306</v>
      </c>
      <c r="D1530" s="45" t="s">
        <v>24</v>
      </c>
      <c r="E1530" s="46">
        <v>3</v>
      </c>
      <c r="F1530" s="38" t="str">
        <f t="shared" si="270"/>
        <v>B</v>
      </c>
      <c r="G1530" s="38" t="str">
        <f t="shared" si="276"/>
        <v>Balans</v>
      </c>
      <c r="H1530" s="38" t="str">
        <f t="shared" si="271"/>
        <v>BSch</v>
      </c>
      <c r="I1530" s="38" t="str">
        <f t="shared" si="277"/>
        <v>KORTLOPENDE SCHULDEN</v>
      </c>
      <c r="J1530" s="38" t="str">
        <f t="shared" si="272"/>
        <v>BSchSal</v>
      </c>
      <c r="K1530" s="38" t="str">
        <f t="shared" si="278"/>
        <v>Salarisverwerking</v>
      </c>
      <c r="L1530" s="38" t="str">
        <f t="shared" si="273"/>
        <v/>
      </c>
      <c r="M1530" s="38" t="str">
        <f t="shared" si="279"/>
        <v/>
      </c>
      <c r="N1530" s="38" t="str">
        <f t="shared" si="274"/>
        <v/>
      </c>
      <c r="O1530" s="38" t="str">
        <f t="shared" si="280"/>
        <v/>
      </c>
      <c r="V1530" s="37" t="str">
        <f t="shared" si="275"/>
        <v/>
      </c>
    </row>
    <row r="1531" spans="1:28" x14ac:dyDescent="0.25">
      <c r="A1531" s="49" t="s">
        <v>3307</v>
      </c>
      <c r="B1531" s="50" t="s">
        <v>3308</v>
      </c>
      <c r="C1531" s="49" t="s">
        <v>3309</v>
      </c>
      <c r="D1531" s="61" t="s">
        <v>24</v>
      </c>
      <c r="E1531" s="62">
        <v>4</v>
      </c>
      <c r="F1531" s="38" t="str">
        <f t="shared" si="270"/>
        <v>B</v>
      </c>
      <c r="G1531" s="38" t="str">
        <f t="shared" si="276"/>
        <v>Balans</v>
      </c>
      <c r="H1531" s="38" t="str">
        <f t="shared" si="271"/>
        <v>BSch</v>
      </c>
      <c r="I1531" s="38" t="str">
        <f t="shared" si="277"/>
        <v>KORTLOPENDE SCHULDEN</v>
      </c>
      <c r="J1531" s="38" t="str">
        <f t="shared" si="272"/>
        <v>BSchSal</v>
      </c>
      <c r="K1531" s="38" t="str">
        <f t="shared" si="278"/>
        <v>Salarisverwerking</v>
      </c>
      <c r="L1531" s="38" t="str">
        <f t="shared" si="273"/>
        <v>BSchSalNet</v>
      </c>
      <c r="M1531" s="38" t="str">
        <f t="shared" si="279"/>
        <v>Nettolonen</v>
      </c>
      <c r="N1531" s="38" t="str">
        <f t="shared" si="274"/>
        <v/>
      </c>
      <c r="O1531" s="38" t="str">
        <f t="shared" si="280"/>
        <v/>
      </c>
      <c r="V1531" s="37" t="str">
        <f t="shared" si="275"/>
        <v/>
      </c>
    </row>
    <row r="1532" spans="1:28" s="1" customFormat="1" x14ac:dyDescent="0.25">
      <c r="A1532" s="49"/>
      <c r="B1532" s="50"/>
      <c r="C1532" s="49"/>
      <c r="D1532" s="61"/>
      <c r="E1532" s="62"/>
      <c r="F1532" s="38"/>
      <c r="G1532" s="38"/>
      <c r="H1532" s="38"/>
      <c r="I1532" s="38"/>
      <c r="J1532" s="38"/>
      <c r="K1532" s="38"/>
      <c r="L1532" s="38"/>
      <c r="M1532" s="38"/>
      <c r="N1532" s="38"/>
      <c r="O1532" s="38"/>
      <c r="P1532" s="37"/>
      <c r="Q1532" s="37"/>
      <c r="R1532" s="47">
        <v>2010</v>
      </c>
      <c r="S1532" s="48" t="s">
        <v>3633</v>
      </c>
      <c r="T1532" s="37">
        <v>66</v>
      </c>
      <c r="U1532" s="48" t="s">
        <v>5722</v>
      </c>
      <c r="V1532" s="37">
        <f t="shared" si="275"/>
        <v>1</v>
      </c>
      <c r="X1532" s="10"/>
      <c r="Y1532" s="10"/>
      <c r="Z1532" s="10"/>
      <c r="AA1532" s="10"/>
      <c r="AB1532" s="10"/>
    </row>
    <row r="1533" spans="1:28" s="1" customFormat="1" x14ac:dyDescent="0.25">
      <c r="A1533" s="49"/>
      <c r="B1533" s="50"/>
      <c r="C1533" s="49"/>
      <c r="D1533" s="61"/>
      <c r="E1533" s="62"/>
      <c r="F1533" s="38"/>
      <c r="G1533" s="38"/>
      <c r="H1533" s="38"/>
      <c r="I1533" s="38"/>
      <c r="J1533" s="38"/>
      <c r="K1533" s="38"/>
      <c r="L1533" s="38"/>
      <c r="M1533" s="38"/>
      <c r="N1533" s="38"/>
      <c r="O1533" s="38"/>
      <c r="P1533" s="37"/>
      <c r="Q1533" s="37"/>
      <c r="R1533" s="48">
        <v>2015</v>
      </c>
      <c r="S1533" s="48" t="s">
        <v>3663</v>
      </c>
      <c r="T1533" s="37">
        <v>66</v>
      </c>
      <c r="U1533" s="48" t="s">
        <v>5722</v>
      </c>
      <c r="V1533" s="37">
        <f t="shared" si="275"/>
        <v>1</v>
      </c>
      <c r="X1533" s="10"/>
      <c r="Y1533" s="10"/>
      <c r="Z1533" s="10"/>
      <c r="AA1533" s="10"/>
      <c r="AB1533" s="10"/>
    </row>
    <row r="1534" spans="1:28" s="1" customFormat="1" x14ac:dyDescent="0.25">
      <c r="A1534" s="49"/>
      <c r="B1534" s="50"/>
      <c r="C1534" s="49"/>
      <c r="D1534" s="61"/>
      <c r="E1534" s="62"/>
      <c r="F1534" s="38"/>
      <c r="G1534" s="38"/>
      <c r="H1534" s="38"/>
      <c r="I1534" s="38"/>
      <c r="J1534" s="38"/>
      <c r="K1534" s="38"/>
      <c r="L1534" s="38"/>
      <c r="M1534" s="38"/>
      <c r="N1534" s="38"/>
      <c r="O1534" s="38"/>
      <c r="P1534" s="37"/>
      <c r="Q1534" s="37"/>
      <c r="R1534" s="48">
        <v>2020</v>
      </c>
      <c r="S1534" s="48" t="s">
        <v>5752</v>
      </c>
      <c r="T1534" s="37">
        <v>66</v>
      </c>
      <c r="U1534" s="48" t="s">
        <v>5722</v>
      </c>
      <c r="V1534" s="37">
        <f t="shared" si="275"/>
        <v>1</v>
      </c>
      <c r="X1534" s="10"/>
      <c r="Y1534" s="10"/>
      <c r="Z1534" s="10"/>
      <c r="AA1534" s="10"/>
      <c r="AB1534" s="10"/>
    </row>
    <row r="1535" spans="1:28" x14ac:dyDescent="0.25">
      <c r="A1535" s="49" t="s">
        <v>3310</v>
      </c>
      <c r="B1535" s="50" t="s">
        <v>3311</v>
      </c>
      <c r="C1535" s="49" t="s">
        <v>3312</v>
      </c>
      <c r="D1535" s="61" t="s">
        <v>24</v>
      </c>
      <c r="E1535" s="62">
        <v>4</v>
      </c>
      <c r="F1535" s="38" t="str">
        <f t="shared" si="270"/>
        <v>B</v>
      </c>
      <c r="G1535" s="38" t="str">
        <f t="shared" ref="G1535:G1551" si="281">LOOKUP(F1535,A:A,C:C)</f>
        <v>Balans</v>
      </c>
      <c r="H1535" s="38" t="str">
        <f t="shared" si="271"/>
        <v>BSch</v>
      </c>
      <c r="I1535" s="38" t="str">
        <f t="shared" ref="I1535:I1551" si="282">IF(ISERROR(VLOOKUP(H1535,A:C,3,FALSE)),"",VLOOKUP(H1535,A:C,3,FALSE))</f>
        <v>KORTLOPENDE SCHULDEN</v>
      </c>
      <c r="J1535" s="38" t="str">
        <f t="shared" si="272"/>
        <v>BSchSal</v>
      </c>
      <c r="K1535" s="38" t="str">
        <f t="shared" ref="K1535:K1551" si="283">IF(ISERROR(VLOOKUP(J1535,A:C,3,FALSE)),"",VLOOKUP(J1535,A:C,3,FALSE))</f>
        <v>Salarisverwerking</v>
      </c>
      <c r="L1535" s="38" t="str">
        <f t="shared" si="273"/>
        <v>BSchSalVpe</v>
      </c>
      <c r="M1535" s="38" t="str">
        <f t="shared" ref="M1535:M1551" si="284">IF(ISERROR(VLOOKUP(L1535,A:C,3,FALSE)),"",VLOOKUP(L1535,A:C,3,FALSE))</f>
        <v>Voorschotten personeel</v>
      </c>
      <c r="N1535" s="38" t="str">
        <f t="shared" si="274"/>
        <v/>
      </c>
      <c r="O1535" s="38" t="str">
        <f t="shared" ref="O1535:O1551" si="285">IF(ISERROR(VLOOKUP(N1535,A:C,3,FALSE)),"",VLOOKUP(N1535,A:C,3,FALSE))</f>
        <v/>
      </c>
      <c r="V1535" s="37" t="str">
        <f t="shared" si="275"/>
        <v/>
      </c>
    </row>
    <row r="1536" spans="1:28" x14ac:dyDescent="0.25">
      <c r="A1536" s="49" t="s">
        <v>3313</v>
      </c>
      <c r="B1536" s="50" t="s">
        <v>3314</v>
      </c>
      <c r="C1536" s="49" t="s">
        <v>3315</v>
      </c>
      <c r="D1536" s="61" t="s">
        <v>24</v>
      </c>
      <c r="E1536" s="62">
        <v>4</v>
      </c>
      <c r="F1536" s="38" t="str">
        <f t="shared" si="270"/>
        <v>B</v>
      </c>
      <c r="G1536" s="38" t="str">
        <f t="shared" si="281"/>
        <v>Balans</v>
      </c>
      <c r="H1536" s="38" t="str">
        <f t="shared" si="271"/>
        <v>BSch</v>
      </c>
      <c r="I1536" s="38" t="str">
        <f t="shared" si="282"/>
        <v>KORTLOPENDE SCHULDEN</v>
      </c>
      <c r="J1536" s="38" t="str">
        <f t="shared" si="272"/>
        <v>BSchSal</v>
      </c>
      <c r="K1536" s="38" t="str">
        <f t="shared" si="283"/>
        <v>Salarisverwerking</v>
      </c>
      <c r="L1536" s="38" t="str">
        <f t="shared" si="273"/>
        <v>BSchSalTan</v>
      </c>
      <c r="M1536" s="38" t="str">
        <f t="shared" si="284"/>
        <v>Tantièmes</v>
      </c>
      <c r="N1536" s="38" t="str">
        <f t="shared" si="274"/>
        <v/>
      </c>
      <c r="O1536" s="38" t="str">
        <f t="shared" si="285"/>
        <v/>
      </c>
      <c r="V1536" s="37" t="str">
        <f t="shared" si="275"/>
        <v/>
      </c>
    </row>
    <row r="1537" spans="1:28" x14ac:dyDescent="0.25">
      <c r="A1537" s="49" t="s">
        <v>3316</v>
      </c>
      <c r="B1537" s="50" t="s">
        <v>3317</v>
      </c>
      <c r="C1537" s="49" t="s">
        <v>3318</v>
      </c>
      <c r="D1537" s="61" t="s">
        <v>24</v>
      </c>
      <c r="E1537" s="62">
        <v>4</v>
      </c>
      <c r="F1537" s="38" t="str">
        <f t="shared" si="270"/>
        <v>B</v>
      </c>
      <c r="G1537" s="38" t="str">
        <f t="shared" si="281"/>
        <v>Balans</v>
      </c>
      <c r="H1537" s="38" t="str">
        <f t="shared" si="271"/>
        <v>BSch</v>
      </c>
      <c r="I1537" s="38" t="str">
        <f t="shared" si="282"/>
        <v>KORTLOPENDE SCHULDEN</v>
      </c>
      <c r="J1537" s="38" t="str">
        <f t="shared" si="272"/>
        <v>BSchSal</v>
      </c>
      <c r="K1537" s="38" t="str">
        <f t="shared" si="283"/>
        <v>Salarisverwerking</v>
      </c>
      <c r="L1537" s="38" t="str">
        <f t="shared" si="273"/>
        <v>BSchSalTvg</v>
      </c>
      <c r="M1537" s="38" t="str">
        <f t="shared" si="284"/>
        <v>Te betalen vakantiebijslag</v>
      </c>
      <c r="N1537" s="38" t="str">
        <f t="shared" si="274"/>
        <v/>
      </c>
      <c r="O1537" s="38" t="str">
        <f t="shared" si="285"/>
        <v/>
      </c>
      <c r="R1537" s="47">
        <v>2030</v>
      </c>
      <c r="S1537" s="48" t="s">
        <v>5754</v>
      </c>
      <c r="T1537" s="37">
        <v>66</v>
      </c>
      <c r="U1537" s="48" t="s">
        <v>5722</v>
      </c>
      <c r="V1537" s="37">
        <f t="shared" si="275"/>
        <v>1</v>
      </c>
    </row>
    <row r="1538" spans="1:28" x14ac:dyDescent="0.25">
      <c r="A1538" s="49" t="s">
        <v>3319</v>
      </c>
      <c r="B1538" s="50" t="s">
        <v>3320</v>
      </c>
      <c r="C1538" s="49" t="s">
        <v>3321</v>
      </c>
      <c r="D1538" s="61" t="s">
        <v>24</v>
      </c>
      <c r="E1538" s="62">
        <v>4</v>
      </c>
      <c r="F1538" s="38" t="str">
        <f t="shared" si="270"/>
        <v>B</v>
      </c>
      <c r="G1538" s="38" t="str">
        <f t="shared" si="281"/>
        <v>Balans</v>
      </c>
      <c r="H1538" s="38" t="str">
        <f t="shared" si="271"/>
        <v>BSch</v>
      </c>
      <c r="I1538" s="38" t="str">
        <f t="shared" si="282"/>
        <v>KORTLOPENDE SCHULDEN</v>
      </c>
      <c r="J1538" s="38" t="str">
        <f t="shared" si="272"/>
        <v>BSchSal</v>
      </c>
      <c r="K1538" s="38" t="str">
        <f t="shared" si="283"/>
        <v>Salarisverwerking</v>
      </c>
      <c r="L1538" s="38" t="str">
        <f t="shared" si="273"/>
        <v>BSchSalTbv</v>
      </c>
      <c r="M1538" s="38" t="str">
        <f t="shared" si="284"/>
        <v>Reservering vakantiedagen</v>
      </c>
      <c r="N1538" s="38" t="str">
        <f t="shared" si="274"/>
        <v/>
      </c>
      <c r="O1538" s="38" t="str">
        <f t="shared" si="285"/>
        <v/>
      </c>
      <c r="R1538" s="47">
        <v>2035</v>
      </c>
      <c r="S1538" s="48" t="s">
        <v>3657</v>
      </c>
      <c r="T1538" s="37">
        <v>66</v>
      </c>
      <c r="U1538" s="48" t="s">
        <v>5722</v>
      </c>
      <c r="V1538" s="37">
        <f t="shared" si="275"/>
        <v>1</v>
      </c>
    </row>
    <row r="1539" spans="1:28" x14ac:dyDescent="0.25">
      <c r="A1539" s="49" t="s">
        <v>3322</v>
      </c>
      <c r="B1539" s="50" t="s">
        <v>3323</v>
      </c>
      <c r="C1539" s="49" t="s">
        <v>3324</v>
      </c>
      <c r="D1539" s="61" t="s">
        <v>24</v>
      </c>
      <c r="E1539" s="62">
        <v>4</v>
      </c>
      <c r="F1539" s="38" t="str">
        <f t="shared" si="270"/>
        <v>B</v>
      </c>
      <c r="G1539" s="38" t="str">
        <f t="shared" si="281"/>
        <v>Balans</v>
      </c>
      <c r="H1539" s="38" t="str">
        <f t="shared" si="271"/>
        <v>BSch</v>
      </c>
      <c r="I1539" s="38" t="str">
        <f t="shared" si="282"/>
        <v>KORTLOPENDE SCHULDEN</v>
      </c>
      <c r="J1539" s="38" t="str">
        <f t="shared" si="272"/>
        <v>BSchSal</v>
      </c>
      <c r="K1539" s="38" t="str">
        <f t="shared" si="283"/>
        <v>Salarisverwerking</v>
      </c>
      <c r="L1539" s="38" t="str">
        <f t="shared" si="273"/>
        <v>BSchSalVab</v>
      </c>
      <c r="M1539" s="38" t="str">
        <f t="shared" si="284"/>
        <v>Vakantiebonnen</v>
      </c>
      <c r="N1539" s="38" t="str">
        <f t="shared" si="274"/>
        <v/>
      </c>
      <c r="O1539" s="38" t="str">
        <f t="shared" si="285"/>
        <v/>
      </c>
      <c r="V1539" s="37" t="str">
        <f t="shared" si="275"/>
        <v/>
      </c>
    </row>
    <row r="1540" spans="1:28" x14ac:dyDescent="0.25">
      <c r="A1540" s="49" t="s">
        <v>3325</v>
      </c>
      <c r="B1540" s="50" t="s">
        <v>3326</v>
      </c>
      <c r="C1540" s="49" t="s">
        <v>3327</v>
      </c>
      <c r="D1540" s="61" t="s">
        <v>24</v>
      </c>
      <c r="E1540" s="62">
        <v>4</v>
      </c>
      <c r="F1540" s="38" t="str">
        <f t="shared" si="270"/>
        <v>B</v>
      </c>
      <c r="G1540" s="38" t="str">
        <f t="shared" si="281"/>
        <v>Balans</v>
      </c>
      <c r="H1540" s="38" t="str">
        <f t="shared" si="271"/>
        <v>BSch</v>
      </c>
      <c r="I1540" s="38" t="str">
        <f t="shared" si="282"/>
        <v>KORTLOPENDE SCHULDEN</v>
      </c>
      <c r="J1540" s="38" t="str">
        <f t="shared" si="272"/>
        <v>BSchSal</v>
      </c>
      <c r="K1540" s="38" t="str">
        <f t="shared" si="283"/>
        <v>Salarisverwerking</v>
      </c>
      <c r="L1540" s="38" t="str">
        <f t="shared" si="273"/>
        <v>BSchSalBls</v>
      </c>
      <c r="M1540" s="38" t="str">
        <f t="shared" si="284"/>
        <v>Bruto lonen en salarissen</v>
      </c>
      <c r="N1540" s="38" t="str">
        <f t="shared" si="274"/>
        <v/>
      </c>
      <c r="O1540" s="38" t="str">
        <f t="shared" si="285"/>
        <v/>
      </c>
      <c r="V1540" s="37" t="str">
        <f t="shared" si="275"/>
        <v/>
      </c>
    </row>
    <row r="1541" spans="1:28" x14ac:dyDescent="0.25">
      <c r="A1541" s="49" t="s">
        <v>3328</v>
      </c>
      <c r="B1541" s="50" t="s">
        <v>3329</v>
      </c>
      <c r="C1541" s="49" t="s">
        <v>3330</v>
      </c>
      <c r="D1541" s="61" t="s">
        <v>24</v>
      </c>
      <c r="E1541" s="62">
        <v>4</v>
      </c>
      <c r="F1541" s="38" t="str">
        <f t="shared" si="270"/>
        <v>B</v>
      </c>
      <c r="G1541" s="38" t="str">
        <f t="shared" si="281"/>
        <v>Balans</v>
      </c>
      <c r="H1541" s="38" t="str">
        <f t="shared" si="271"/>
        <v>BSch</v>
      </c>
      <c r="I1541" s="38" t="str">
        <f t="shared" si="282"/>
        <v>KORTLOPENDE SCHULDEN</v>
      </c>
      <c r="J1541" s="38" t="str">
        <f t="shared" si="272"/>
        <v>BSchSal</v>
      </c>
      <c r="K1541" s="38" t="str">
        <f t="shared" si="283"/>
        <v>Salarisverwerking</v>
      </c>
      <c r="L1541" s="38" t="str">
        <f t="shared" si="273"/>
        <v>BSchSalPsv</v>
      </c>
      <c r="M1541" s="38" t="str">
        <f t="shared" si="284"/>
        <v>Premies sociale verzekeringen</v>
      </c>
      <c r="N1541" s="38" t="str">
        <f t="shared" si="274"/>
        <v/>
      </c>
      <c r="O1541" s="38" t="str">
        <f t="shared" si="285"/>
        <v/>
      </c>
      <c r="R1541" s="48">
        <v>1920</v>
      </c>
      <c r="S1541" s="48" t="s">
        <v>5744</v>
      </c>
      <c r="T1541" s="37">
        <v>66</v>
      </c>
      <c r="U1541" s="48" t="s">
        <v>5722</v>
      </c>
      <c r="V1541" s="37">
        <f t="shared" si="275"/>
        <v>1</v>
      </c>
    </row>
    <row r="1542" spans="1:28" x14ac:dyDescent="0.25">
      <c r="A1542" s="49" t="s">
        <v>3331</v>
      </c>
      <c r="B1542" s="50" t="s">
        <v>3332</v>
      </c>
      <c r="C1542" s="49" t="s">
        <v>3333</v>
      </c>
      <c r="D1542" s="61" t="s">
        <v>24</v>
      </c>
      <c r="E1542" s="62">
        <v>4</v>
      </c>
      <c r="F1542" s="38" t="str">
        <f t="shared" si="270"/>
        <v>B</v>
      </c>
      <c r="G1542" s="38" t="str">
        <f t="shared" si="281"/>
        <v>Balans</v>
      </c>
      <c r="H1542" s="38" t="str">
        <f t="shared" si="271"/>
        <v>BSch</v>
      </c>
      <c r="I1542" s="38" t="str">
        <f t="shared" si="282"/>
        <v>KORTLOPENDE SCHULDEN</v>
      </c>
      <c r="J1542" s="38" t="str">
        <f t="shared" si="272"/>
        <v>BSchSal</v>
      </c>
      <c r="K1542" s="38" t="str">
        <f t="shared" si="283"/>
        <v>Salarisverwerking</v>
      </c>
      <c r="L1542" s="38" t="str">
        <f t="shared" si="273"/>
        <v>BSchSalPen</v>
      </c>
      <c r="M1542" s="38" t="str">
        <f t="shared" si="284"/>
        <v>Pensioenpremies</v>
      </c>
      <c r="N1542" s="38" t="str">
        <f t="shared" si="274"/>
        <v/>
      </c>
      <c r="O1542" s="38" t="str">
        <f t="shared" si="285"/>
        <v/>
      </c>
      <c r="V1542" s="37" t="str">
        <f t="shared" si="275"/>
        <v/>
      </c>
    </row>
    <row r="1543" spans="1:28" x14ac:dyDescent="0.25">
      <c r="A1543" s="49" t="s">
        <v>3334</v>
      </c>
      <c r="B1543" s="50" t="s">
        <v>3335</v>
      </c>
      <c r="C1543" s="51" t="s">
        <v>3336</v>
      </c>
      <c r="D1543" s="52" t="s">
        <v>24</v>
      </c>
      <c r="E1543" s="53">
        <v>4</v>
      </c>
      <c r="F1543" s="38" t="str">
        <f t="shared" si="270"/>
        <v>B</v>
      </c>
      <c r="G1543" s="38" t="str">
        <f t="shared" si="281"/>
        <v>Balans</v>
      </c>
      <c r="H1543" s="38" t="str">
        <f t="shared" si="271"/>
        <v>BSch</v>
      </c>
      <c r="I1543" s="38" t="str">
        <f t="shared" si="282"/>
        <v>KORTLOPENDE SCHULDEN</v>
      </c>
      <c r="J1543" s="38" t="str">
        <f t="shared" si="272"/>
        <v>BSchSal</v>
      </c>
      <c r="K1543" s="38" t="str">
        <f t="shared" si="283"/>
        <v>Salarisverwerking</v>
      </c>
      <c r="L1543" s="38" t="str">
        <f t="shared" si="273"/>
        <v>BSchSalPer</v>
      </c>
      <c r="M1543" s="38" t="str">
        <f t="shared" si="284"/>
        <v>Personeelsfonds</v>
      </c>
      <c r="N1543" s="38" t="str">
        <f t="shared" si="274"/>
        <v/>
      </c>
      <c r="O1543" s="38" t="str">
        <f t="shared" si="285"/>
        <v/>
      </c>
      <c r="V1543" s="37" t="str">
        <f t="shared" si="275"/>
        <v/>
      </c>
    </row>
    <row r="1544" spans="1:28" x14ac:dyDescent="0.25">
      <c r="A1544" s="49" t="s">
        <v>3337</v>
      </c>
      <c r="B1544" s="50" t="s">
        <v>3338</v>
      </c>
      <c r="C1544" s="49" t="s">
        <v>3339</v>
      </c>
      <c r="D1544" s="61" t="s">
        <v>24</v>
      </c>
      <c r="E1544" s="62">
        <v>4</v>
      </c>
      <c r="F1544" s="38" t="str">
        <f t="shared" si="270"/>
        <v>B</v>
      </c>
      <c r="G1544" s="38" t="str">
        <f t="shared" si="281"/>
        <v>Balans</v>
      </c>
      <c r="H1544" s="38" t="str">
        <f t="shared" si="271"/>
        <v>BSch</v>
      </c>
      <c r="I1544" s="38" t="str">
        <f t="shared" si="282"/>
        <v>KORTLOPENDE SCHULDEN</v>
      </c>
      <c r="J1544" s="38" t="str">
        <f t="shared" si="272"/>
        <v>BSchSal</v>
      </c>
      <c r="K1544" s="38" t="str">
        <f t="shared" si="283"/>
        <v>Salarisverwerking</v>
      </c>
      <c r="L1544" s="38" t="str">
        <f t="shared" si="273"/>
        <v>BSchSalOna</v>
      </c>
      <c r="M1544" s="38" t="str">
        <f t="shared" si="284"/>
        <v>Overige netto-afdrachten</v>
      </c>
      <c r="N1544" s="38" t="str">
        <f t="shared" si="274"/>
        <v/>
      </c>
      <c r="O1544" s="38" t="str">
        <f t="shared" si="285"/>
        <v/>
      </c>
      <c r="R1544" s="48">
        <v>2300</v>
      </c>
      <c r="S1544" s="48" t="s">
        <v>5756</v>
      </c>
      <c r="T1544" s="37">
        <v>66</v>
      </c>
      <c r="U1544" s="48" t="s">
        <v>5722</v>
      </c>
      <c r="V1544" s="37">
        <f t="shared" si="275"/>
        <v>1</v>
      </c>
    </row>
    <row r="1545" spans="1:28" x14ac:dyDescent="0.25">
      <c r="A1545" s="43" t="s">
        <v>3129</v>
      </c>
      <c r="B1545" s="44" t="s">
        <v>3340</v>
      </c>
      <c r="C1545" s="43" t="s">
        <v>3128</v>
      </c>
      <c r="D1545" s="45" t="s">
        <v>24</v>
      </c>
      <c r="E1545" s="46">
        <v>3</v>
      </c>
      <c r="F1545" s="38" t="str">
        <f t="shared" si="270"/>
        <v>B</v>
      </c>
      <c r="G1545" s="38" t="str">
        <f t="shared" si="281"/>
        <v>Balans</v>
      </c>
      <c r="H1545" s="38" t="str">
        <f t="shared" si="271"/>
        <v>BSch</v>
      </c>
      <c r="I1545" s="38" t="str">
        <f t="shared" si="282"/>
        <v>KORTLOPENDE SCHULDEN</v>
      </c>
      <c r="J1545" s="38" t="str">
        <f t="shared" si="272"/>
        <v>BSchBtw</v>
      </c>
      <c r="K1545" s="38" t="str">
        <f t="shared" si="283"/>
        <v>Omzetbelasting</v>
      </c>
      <c r="L1545" s="38" t="str">
        <f t="shared" si="273"/>
        <v/>
      </c>
      <c r="M1545" s="38" t="str">
        <f t="shared" si="284"/>
        <v/>
      </c>
      <c r="N1545" s="38" t="str">
        <f t="shared" si="274"/>
        <v/>
      </c>
      <c r="O1545" s="38" t="str">
        <f t="shared" si="285"/>
        <v/>
      </c>
      <c r="P1545" s="71" t="s">
        <v>3126</v>
      </c>
      <c r="Q1545" s="72"/>
      <c r="V1545" s="37" t="str">
        <f t="shared" si="275"/>
        <v/>
      </c>
    </row>
    <row r="1546" spans="1:28" x14ac:dyDescent="0.25">
      <c r="A1546" s="71" t="s">
        <v>3133</v>
      </c>
      <c r="B1546" s="50" t="s">
        <v>3341</v>
      </c>
      <c r="C1546" s="71" t="s">
        <v>3342</v>
      </c>
      <c r="D1546" s="72" t="s">
        <v>24</v>
      </c>
      <c r="E1546" s="62">
        <v>4</v>
      </c>
      <c r="F1546" s="38" t="str">
        <f t="shared" si="270"/>
        <v>B</v>
      </c>
      <c r="G1546" s="38" t="str">
        <f t="shared" si="281"/>
        <v>Balans</v>
      </c>
      <c r="H1546" s="38" t="str">
        <f t="shared" si="271"/>
        <v>BSch</v>
      </c>
      <c r="I1546" s="38" t="str">
        <f t="shared" si="282"/>
        <v>KORTLOPENDE SCHULDEN</v>
      </c>
      <c r="J1546" s="38" t="str">
        <f t="shared" si="272"/>
        <v>BSchBtw</v>
      </c>
      <c r="K1546" s="38" t="str">
        <f t="shared" si="283"/>
        <v>Omzetbelasting</v>
      </c>
      <c r="L1546" s="38" t="str">
        <f t="shared" si="273"/>
        <v>BSchBtwAtd</v>
      </c>
      <c r="M1546" s="38" t="str">
        <f t="shared" si="284"/>
        <v>Af te dragen omzetbelasting</v>
      </c>
      <c r="N1546" s="38" t="str">
        <f t="shared" si="274"/>
        <v/>
      </c>
      <c r="O1546" s="38" t="str">
        <f t="shared" si="285"/>
        <v/>
      </c>
      <c r="P1546" s="71" t="s">
        <v>3130</v>
      </c>
      <c r="Q1546" s="72"/>
      <c r="V1546" s="37" t="str">
        <f t="shared" si="275"/>
        <v/>
      </c>
    </row>
    <row r="1547" spans="1:28" x14ac:dyDescent="0.25">
      <c r="A1547" s="54" t="s">
        <v>3343</v>
      </c>
      <c r="B1547" s="55">
        <v>1205010.01</v>
      </c>
      <c r="C1547" s="54" t="s">
        <v>3344</v>
      </c>
      <c r="D1547" s="56" t="s">
        <v>24</v>
      </c>
      <c r="E1547" s="57">
        <v>5</v>
      </c>
      <c r="F1547" s="38" t="str">
        <f t="shared" si="270"/>
        <v>B</v>
      </c>
      <c r="G1547" s="38" t="str">
        <f t="shared" si="281"/>
        <v>Balans</v>
      </c>
      <c r="H1547" s="38" t="str">
        <f t="shared" si="271"/>
        <v>BSch</v>
      </c>
      <c r="I1547" s="38" t="str">
        <f t="shared" si="282"/>
        <v>KORTLOPENDE SCHULDEN</v>
      </c>
      <c r="J1547" s="38" t="str">
        <f t="shared" si="272"/>
        <v>BSchBtw</v>
      </c>
      <c r="K1547" s="38" t="str">
        <f t="shared" si="283"/>
        <v>Omzetbelasting</v>
      </c>
      <c r="L1547" s="38" t="str">
        <f t="shared" si="273"/>
        <v>BSchBtwAtd</v>
      </c>
      <c r="M1547" s="38" t="str">
        <f t="shared" si="284"/>
        <v>Af te dragen omzetbelasting</v>
      </c>
      <c r="N1547" s="38" t="str">
        <f t="shared" si="274"/>
        <v>BSchBtwAtdBeg</v>
      </c>
      <c r="O1547" s="38" t="str">
        <f t="shared" si="285"/>
        <v>Beginbalans af te dragen omzetbelasting</v>
      </c>
      <c r="V1547" s="37" t="str">
        <f t="shared" si="275"/>
        <v/>
      </c>
    </row>
    <row r="1548" spans="1:28" x14ac:dyDescent="0.25">
      <c r="A1548" s="54" t="s">
        <v>3345</v>
      </c>
      <c r="B1548" s="55">
        <v>1205010.02</v>
      </c>
      <c r="C1548" s="54" t="s">
        <v>3137</v>
      </c>
      <c r="D1548" s="56" t="s">
        <v>24</v>
      </c>
      <c r="E1548" s="57">
        <v>5</v>
      </c>
      <c r="F1548" s="38" t="str">
        <f t="shared" si="270"/>
        <v>B</v>
      </c>
      <c r="G1548" s="38" t="str">
        <f t="shared" si="281"/>
        <v>Balans</v>
      </c>
      <c r="H1548" s="38" t="str">
        <f t="shared" si="271"/>
        <v>BSch</v>
      </c>
      <c r="I1548" s="38" t="str">
        <f t="shared" si="282"/>
        <v>KORTLOPENDE SCHULDEN</v>
      </c>
      <c r="J1548" s="38" t="str">
        <f t="shared" si="272"/>
        <v>BSchBtw</v>
      </c>
      <c r="K1548" s="38" t="str">
        <f t="shared" si="283"/>
        <v>Omzetbelasting</v>
      </c>
      <c r="L1548" s="38" t="str">
        <f t="shared" si="273"/>
        <v>BSchBtwAtd</v>
      </c>
      <c r="M1548" s="38" t="str">
        <f t="shared" si="284"/>
        <v>Af te dragen omzetbelasting</v>
      </c>
      <c r="N1548" s="38" t="str">
        <f t="shared" si="274"/>
        <v>BSchBtwAtdOla</v>
      </c>
      <c r="O1548" s="38" t="str">
        <f t="shared" si="285"/>
        <v xml:space="preserve">Omzetbelasting leveringen/diensten algemeen tarief </v>
      </c>
      <c r="R1548" s="47">
        <v>1805</v>
      </c>
      <c r="S1548" s="48" t="s">
        <v>5735</v>
      </c>
      <c r="T1548" s="37">
        <v>66</v>
      </c>
      <c r="U1548" s="48" t="s">
        <v>5722</v>
      </c>
      <c r="V1548" s="37">
        <f t="shared" si="275"/>
        <v>2</v>
      </c>
    </row>
    <row r="1549" spans="1:28" x14ac:dyDescent="0.25">
      <c r="A1549" s="54" t="s">
        <v>3346</v>
      </c>
      <c r="B1549" s="55">
        <v>1205010.03</v>
      </c>
      <c r="C1549" s="54" t="s">
        <v>3139</v>
      </c>
      <c r="D1549" s="56" t="s">
        <v>24</v>
      </c>
      <c r="E1549" s="57">
        <v>5</v>
      </c>
      <c r="F1549" s="38" t="str">
        <f t="shared" si="270"/>
        <v>B</v>
      </c>
      <c r="G1549" s="38" t="str">
        <f t="shared" si="281"/>
        <v>Balans</v>
      </c>
      <c r="H1549" s="38" t="str">
        <f t="shared" si="271"/>
        <v>BSch</v>
      </c>
      <c r="I1549" s="38" t="str">
        <f t="shared" si="282"/>
        <v>KORTLOPENDE SCHULDEN</v>
      </c>
      <c r="J1549" s="38" t="str">
        <f t="shared" si="272"/>
        <v>BSchBtw</v>
      </c>
      <c r="K1549" s="38" t="str">
        <f t="shared" si="283"/>
        <v>Omzetbelasting</v>
      </c>
      <c r="L1549" s="38" t="str">
        <f t="shared" si="273"/>
        <v>BSchBtwAtd</v>
      </c>
      <c r="M1549" s="38" t="str">
        <f t="shared" si="284"/>
        <v>Af te dragen omzetbelasting</v>
      </c>
      <c r="N1549" s="38" t="str">
        <f t="shared" si="274"/>
        <v>BSchBtwAtdOlv</v>
      </c>
      <c r="O1549" s="38" t="str">
        <f t="shared" si="285"/>
        <v xml:space="preserve">Omzetbelasting leveringen/diensten verlaagd tarief </v>
      </c>
      <c r="R1549" s="47">
        <v>1810</v>
      </c>
      <c r="S1549" s="48" t="s">
        <v>5736</v>
      </c>
      <c r="T1549" s="37">
        <v>66</v>
      </c>
      <c r="U1549" s="48" t="s">
        <v>5722</v>
      </c>
      <c r="V1549" s="37">
        <f t="shared" si="275"/>
        <v>2</v>
      </c>
    </row>
    <row r="1550" spans="1:28" s="1" customFormat="1" x14ac:dyDescent="0.25">
      <c r="A1550" s="54" t="s">
        <v>6167</v>
      </c>
      <c r="B1550" s="55">
        <v>1205010.04</v>
      </c>
      <c r="C1550" s="54" t="s">
        <v>6168</v>
      </c>
      <c r="D1550" s="56" t="s">
        <v>24</v>
      </c>
      <c r="E1550" s="57">
        <v>5</v>
      </c>
      <c r="F1550" s="38" t="str">
        <f t="shared" ref="F1550" si="286">IF(LEN(A1550)&gt;=1,LEFT(A1550,1),"")</f>
        <v>B</v>
      </c>
      <c r="G1550" s="38" t="str">
        <f t="shared" si="281"/>
        <v>Balans</v>
      </c>
      <c r="H1550" s="38" t="str">
        <f t="shared" si="271"/>
        <v>BSch</v>
      </c>
      <c r="I1550" s="38" t="str">
        <f t="shared" si="282"/>
        <v>KORTLOPENDE SCHULDEN</v>
      </c>
      <c r="J1550" s="38" t="str">
        <f t="shared" si="272"/>
        <v>BSchBtw</v>
      </c>
      <c r="K1550" s="38" t="str">
        <f t="shared" si="283"/>
        <v>Omzetbelasting</v>
      </c>
      <c r="L1550" s="38" t="str">
        <f t="shared" si="273"/>
        <v>BSchBtwAtd</v>
      </c>
      <c r="M1550" s="38" t="str">
        <f t="shared" si="284"/>
        <v>Af te dragen omzetbelasting</v>
      </c>
      <c r="N1550" s="38" t="str">
        <f t="shared" si="274"/>
        <v>BSchBtwAtdOlo</v>
      </c>
      <c r="O1550" s="38" t="str">
        <f t="shared" si="285"/>
        <v>Omzetbelasting leveringen/diensten overige tarieven</v>
      </c>
      <c r="P1550" s="37"/>
      <c r="Q1550" s="37"/>
      <c r="R1550" s="47">
        <v>1813</v>
      </c>
      <c r="S1550" s="48" t="s">
        <v>5738</v>
      </c>
      <c r="T1550" s="37">
        <v>66</v>
      </c>
      <c r="U1550" s="48" t="s">
        <v>5722</v>
      </c>
      <c r="V1550" s="37">
        <f t="shared" si="275"/>
        <v>2</v>
      </c>
      <c r="X1550" s="10"/>
      <c r="Y1550" s="10"/>
      <c r="Z1550" s="10"/>
      <c r="AA1550" s="10"/>
      <c r="AB1550" s="10"/>
    </row>
    <row r="1551" spans="1:28" x14ac:dyDescent="0.25">
      <c r="A1551" s="54" t="s">
        <v>3347</v>
      </c>
      <c r="B1551" s="55">
        <v>1205010.05</v>
      </c>
      <c r="C1551" s="54" t="s">
        <v>3143</v>
      </c>
      <c r="D1551" s="56" t="s">
        <v>24</v>
      </c>
      <c r="E1551" s="57">
        <v>5</v>
      </c>
      <c r="F1551" s="38" t="str">
        <f t="shared" si="270"/>
        <v>B</v>
      </c>
      <c r="G1551" s="38" t="str">
        <f t="shared" si="281"/>
        <v>Balans</v>
      </c>
      <c r="H1551" s="38" t="str">
        <f t="shared" si="271"/>
        <v>BSch</v>
      </c>
      <c r="I1551" s="38" t="str">
        <f t="shared" si="282"/>
        <v>KORTLOPENDE SCHULDEN</v>
      </c>
      <c r="J1551" s="38" t="str">
        <f t="shared" si="272"/>
        <v>BSchBtw</v>
      </c>
      <c r="K1551" s="38" t="str">
        <f t="shared" si="283"/>
        <v>Omzetbelasting</v>
      </c>
      <c r="L1551" s="38" t="str">
        <f t="shared" si="273"/>
        <v>BSchBtwAtd</v>
      </c>
      <c r="M1551" s="38" t="str">
        <f t="shared" si="284"/>
        <v>Af te dragen omzetbelasting</v>
      </c>
      <c r="N1551" s="38" t="str">
        <f t="shared" si="274"/>
        <v>BSchBtwAtdOop</v>
      </c>
      <c r="O1551" s="38" t="str">
        <f t="shared" si="285"/>
        <v xml:space="preserve">Omzetbelasting over privégebruik </v>
      </c>
      <c r="V1551" s="37" t="str">
        <f t="shared" si="275"/>
        <v/>
      </c>
    </row>
    <row r="1552" spans="1:28" s="1" customFormat="1" x14ac:dyDescent="0.25">
      <c r="A1552" s="54"/>
      <c r="B1552" s="55"/>
      <c r="C1552" s="54"/>
      <c r="D1552" s="56"/>
      <c r="E1552" s="57"/>
      <c r="F1552" s="38"/>
      <c r="G1552" s="38"/>
      <c r="H1552" s="38"/>
      <c r="I1552" s="38"/>
      <c r="J1552" s="38"/>
      <c r="K1552" s="38"/>
      <c r="L1552" s="38"/>
      <c r="M1552" s="38"/>
      <c r="N1552" s="38"/>
      <c r="O1552" s="38"/>
      <c r="P1552" s="37"/>
      <c r="Q1552" s="37"/>
      <c r="R1552" s="47">
        <v>1815</v>
      </c>
      <c r="S1552" s="48" t="s">
        <v>5739</v>
      </c>
      <c r="T1552" s="37">
        <v>66</v>
      </c>
      <c r="U1552" s="48" t="s">
        <v>5722</v>
      </c>
      <c r="V1552" s="37">
        <f t="shared" si="275"/>
        <v>2</v>
      </c>
      <c r="X1552" s="10"/>
      <c r="Y1552" s="10"/>
      <c r="Z1552" s="10"/>
      <c r="AA1552" s="10"/>
      <c r="AB1552" s="10"/>
    </row>
    <row r="1553" spans="1:28" s="1" customFormat="1" x14ac:dyDescent="0.25">
      <c r="A1553" s="54"/>
      <c r="B1553" s="55"/>
      <c r="C1553" s="54"/>
      <c r="D1553" s="56"/>
      <c r="E1553" s="57"/>
      <c r="F1553" s="38"/>
      <c r="G1553" s="38"/>
      <c r="H1553" s="38"/>
      <c r="I1553" s="38"/>
      <c r="J1553" s="38"/>
      <c r="K1553" s="38"/>
      <c r="L1553" s="38"/>
      <c r="M1553" s="38"/>
      <c r="N1553" s="38"/>
      <c r="O1553" s="38"/>
      <c r="P1553" s="37"/>
      <c r="Q1553" s="37"/>
      <c r="R1553" s="47">
        <v>2025</v>
      </c>
      <c r="S1553" s="48" t="s">
        <v>5753</v>
      </c>
      <c r="T1553" s="37">
        <v>66</v>
      </c>
      <c r="U1553" s="48" t="s">
        <v>5722</v>
      </c>
      <c r="V1553" s="37">
        <f t="shared" si="275"/>
        <v>2</v>
      </c>
      <c r="X1553" s="10"/>
      <c r="Y1553" s="10"/>
      <c r="Z1553" s="10"/>
      <c r="AA1553" s="10"/>
      <c r="AB1553" s="10"/>
    </row>
    <row r="1554" spans="1:28" x14ac:dyDescent="0.25">
      <c r="A1554" s="54" t="s">
        <v>3348</v>
      </c>
      <c r="B1554" s="55">
        <v>1205010.06</v>
      </c>
      <c r="C1554" s="54" t="s">
        <v>3145</v>
      </c>
      <c r="D1554" s="56" t="s">
        <v>24</v>
      </c>
      <c r="E1554" s="57">
        <v>5</v>
      </c>
      <c r="F1554" s="38" t="str">
        <f t="shared" ref="F1554:F1590" si="287">IF(LEN(A1554)&gt;=1,LEFT(A1554,1),"")</f>
        <v>B</v>
      </c>
      <c r="G1554" s="38" t="str">
        <f t="shared" ref="G1554:G1566" si="288">LOOKUP(F1554,A:A,C:C)</f>
        <v>Balans</v>
      </c>
      <c r="H1554" s="38" t="str">
        <f t="shared" si="271"/>
        <v>BSch</v>
      </c>
      <c r="I1554" s="38" t="str">
        <f t="shared" ref="I1554:I1566" si="289">IF(ISERROR(VLOOKUP(H1554,A:C,3,FALSE)),"",VLOOKUP(H1554,A:C,3,FALSE))</f>
        <v>KORTLOPENDE SCHULDEN</v>
      </c>
      <c r="J1554" s="38" t="str">
        <f t="shared" si="272"/>
        <v>BSchBtw</v>
      </c>
      <c r="K1554" s="38" t="str">
        <f t="shared" ref="K1554:K1566" si="290">IF(ISERROR(VLOOKUP(J1554,A:C,3,FALSE)),"",VLOOKUP(J1554,A:C,3,FALSE))</f>
        <v>Omzetbelasting</v>
      </c>
      <c r="L1554" s="38" t="str">
        <f t="shared" si="273"/>
        <v>BSchBtwAtd</v>
      </c>
      <c r="M1554" s="38" t="str">
        <f t="shared" ref="M1554:M1566" si="291">IF(ISERROR(VLOOKUP(L1554,A:C,3,FALSE)),"",VLOOKUP(L1554,A:C,3,FALSE))</f>
        <v>Af te dragen omzetbelasting</v>
      </c>
      <c r="N1554" s="38" t="str">
        <f t="shared" si="274"/>
        <v>BSchBtwAtdOlw</v>
      </c>
      <c r="O1554" s="38" t="str">
        <f t="shared" ref="O1554:O1566" si="292">IF(ISERROR(VLOOKUP(N1554,A:C,3,FALSE)),"",VLOOKUP(N1554,A:C,3,FALSE))</f>
        <v xml:space="preserve">Omzetbelasting leveringen/diensten waarbij heffing is verlegd </v>
      </c>
      <c r="V1554" s="37" t="str">
        <f t="shared" si="275"/>
        <v/>
      </c>
    </row>
    <row r="1555" spans="1:28" x14ac:dyDescent="0.25">
      <c r="A1555" s="54" t="s">
        <v>3349</v>
      </c>
      <c r="B1555" s="55">
        <v>1205010.07</v>
      </c>
      <c r="C1555" s="54" t="s">
        <v>3147</v>
      </c>
      <c r="D1555" s="56" t="s">
        <v>24</v>
      </c>
      <c r="E1555" s="57">
        <v>5</v>
      </c>
      <c r="F1555" s="38" t="str">
        <f t="shared" si="287"/>
        <v>B</v>
      </c>
      <c r="G1555" s="38" t="str">
        <f t="shared" si="288"/>
        <v>Balans</v>
      </c>
      <c r="H1555" s="38" t="str">
        <f t="shared" si="271"/>
        <v>BSch</v>
      </c>
      <c r="I1555" s="38" t="str">
        <f t="shared" si="289"/>
        <v>KORTLOPENDE SCHULDEN</v>
      </c>
      <c r="J1555" s="38" t="str">
        <f t="shared" si="272"/>
        <v>BSchBtw</v>
      </c>
      <c r="K1555" s="38" t="str">
        <f t="shared" si="290"/>
        <v>Omzetbelasting</v>
      </c>
      <c r="L1555" s="38" t="str">
        <f t="shared" si="273"/>
        <v>BSchBtwAtd</v>
      </c>
      <c r="M1555" s="38" t="str">
        <f t="shared" si="291"/>
        <v>Af te dragen omzetbelasting</v>
      </c>
      <c r="N1555" s="38" t="str">
        <f t="shared" si="274"/>
        <v>BSchBtwAtdOlb</v>
      </c>
      <c r="O1555" s="38" t="str">
        <f t="shared" si="292"/>
        <v xml:space="preserve">Omzetbelasting leveringen/diensten uit landen buiten de EU </v>
      </c>
      <c r="V1555" s="37" t="str">
        <f t="shared" si="275"/>
        <v/>
      </c>
    </row>
    <row r="1556" spans="1:28" x14ac:dyDescent="0.25">
      <c r="A1556" s="54" t="s">
        <v>3350</v>
      </c>
      <c r="B1556" s="55">
        <v>1205010.08</v>
      </c>
      <c r="C1556" s="58" t="s">
        <v>3149</v>
      </c>
      <c r="D1556" s="59" t="s">
        <v>24</v>
      </c>
      <c r="E1556" s="60">
        <v>5</v>
      </c>
      <c r="F1556" s="38" t="str">
        <f t="shared" si="287"/>
        <v>B</v>
      </c>
      <c r="G1556" s="38" t="str">
        <f t="shared" si="288"/>
        <v>Balans</v>
      </c>
      <c r="H1556" s="38" t="str">
        <f t="shared" si="271"/>
        <v>BSch</v>
      </c>
      <c r="I1556" s="38" t="str">
        <f t="shared" si="289"/>
        <v>KORTLOPENDE SCHULDEN</v>
      </c>
      <c r="J1556" s="38" t="str">
        <f t="shared" si="272"/>
        <v>BSchBtw</v>
      </c>
      <c r="K1556" s="38" t="str">
        <f t="shared" si="290"/>
        <v>Omzetbelasting</v>
      </c>
      <c r="L1556" s="38" t="str">
        <f t="shared" si="273"/>
        <v>BSchBtwAtd</v>
      </c>
      <c r="M1556" s="38" t="str">
        <f t="shared" si="291"/>
        <v>Af te dragen omzetbelasting</v>
      </c>
      <c r="N1556" s="38" t="str">
        <f t="shared" si="274"/>
        <v>BSchBtwAtdOlu</v>
      </c>
      <c r="O1556" s="38" t="str">
        <f t="shared" si="292"/>
        <v xml:space="preserve">Omzetbelasting leveringen/diensten uit landen binnen EU </v>
      </c>
      <c r="R1556" s="47">
        <v>1812</v>
      </c>
      <c r="S1556" s="48" t="s">
        <v>5737</v>
      </c>
      <c r="T1556" s="37">
        <v>66</v>
      </c>
      <c r="U1556" s="48" t="s">
        <v>5722</v>
      </c>
      <c r="V1556" s="37">
        <f t="shared" si="275"/>
        <v>2</v>
      </c>
    </row>
    <row r="1557" spans="1:28" x14ac:dyDescent="0.25">
      <c r="A1557" s="54" t="s">
        <v>6144</v>
      </c>
      <c r="B1557" s="55" t="s">
        <v>6140</v>
      </c>
      <c r="C1557" s="58" t="s">
        <v>6143</v>
      </c>
      <c r="D1557" s="59" t="s">
        <v>10</v>
      </c>
      <c r="E1557" s="60">
        <v>5</v>
      </c>
      <c r="F1557" s="38" t="str">
        <f t="shared" si="287"/>
        <v>B</v>
      </c>
      <c r="G1557" s="38" t="str">
        <f t="shared" si="288"/>
        <v>Balans</v>
      </c>
      <c r="H1557" s="38" t="str">
        <f t="shared" si="271"/>
        <v>BSch</v>
      </c>
      <c r="I1557" s="38" t="str">
        <f t="shared" si="289"/>
        <v>KORTLOPENDE SCHULDEN</v>
      </c>
      <c r="J1557" s="38" t="str">
        <f t="shared" si="272"/>
        <v>BSchBtw</v>
      </c>
      <c r="K1557" s="38" t="str">
        <f t="shared" si="290"/>
        <v>Omzetbelasting</v>
      </c>
      <c r="L1557" s="38" t="str">
        <f t="shared" si="273"/>
        <v>BSchBtwAtd</v>
      </c>
      <c r="M1557" s="38" t="str">
        <f t="shared" si="291"/>
        <v>Af te dragen omzetbelasting</v>
      </c>
      <c r="N1557" s="38" t="str">
        <f t="shared" si="274"/>
        <v>BSchBtwAtdVoo</v>
      </c>
      <c r="O1557" s="38" t="str">
        <f t="shared" si="292"/>
        <v/>
      </c>
      <c r="R1557" s="47">
        <v>1825</v>
      </c>
      <c r="S1557" s="48" t="s">
        <v>5740</v>
      </c>
      <c r="T1557" s="37">
        <v>66</v>
      </c>
      <c r="U1557" s="48" t="s">
        <v>5722</v>
      </c>
      <c r="V1557" s="37">
        <f t="shared" si="275"/>
        <v>2</v>
      </c>
    </row>
    <row r="1558" spans="1:28" s="1" customFormat="1" x14ac:dyDescent="0.25">
      <c r="A1558" s="54" t="s">
        <v>6145</v>
      </c>
      <c r="B1558" s="55" t="s">
        <v>6141</v>
      </c>
      <c r="C1558" s="58" t="s">
        <v>6142</v>
      </c>
      <c r="D1558" s="59" t="s">
        <v>10</v>
      </c>
      <c r="E1558" s="60">
        <v>5</v>
      </c>
      <c r="F1558" s="38" t="str">
        <f t="shared" ref="F1558" si="293">IF(LEN(A1558)&gt;=1,LEFT(A1558,1),"")</f>
        <v>B</v>
      </c>
      <c r="G1558" s="38" t="str">
        <f t="shared" si="288"/>
        <v>Balans</v>
      </c>
      <c r="H1558" s="38" t="str">
        <f t="shared" si="271"/>
        <v>BSch</v>
      </c>
      <c r="I1558" s="38" t="str">
        <f t="shared" si="289"/>
        <v>KORTLOPENDE SCHULDEN</v>
      </c>
      <c r="J1558" s="38" t="str">
        <f t="shared" si="272"/>
        <v>BSchBtw</v>
      </c>
      <c r="K1558" s="38" t="str">
        <f t="shared" si="290"/>
        <v>Omzetbelasting</v>
      </c>
      <c r="L1558" s="38" t="str">
        <f t="shared" si="273"/>
        <v>BSchBtwAtd</v>
      </c>
      <c r="M1558" s="38" t="str">
        <f t="shared" si="291"/>
        <v>Af te dragen omzetbelasting</v>
      </c>
      <c r="N1558" s="38" t="str">
        <f t="shared" si="274"/>
        <v>BSchBtwAtdVoo</v>
      </c>
      <c r="O1558" s="38" t="str">
        <f t="shared" si="292"/>
        <v/>
      </c>
      <c r="P1558" s="37"/>
      <c r="Q1558" s="37"/>
      <c r="R1558" s="47">
        <v>1830</v>
      </c>
      <c r="S1558" s="48" t="s">
        <v>5741</v>
      </c>
      <c r="T1558" s="37">
        <v>66</v>
      </c>
      <c r="U1558" s="48" t="s">
        <v>5722</v>
      </c>
      <c r="V1558" s="37">
        <f t="shared" si="275"/>
        <v>2</v>
      </c>
      <c r="X1558" s="10"/>
      <c r="Y1558" s="10"/>
      <c r="Z1558" s="10"/>
      <c r="AA1558" s="10"/>
      <c r="AB1558" s="10"/>
    </row>
    <row r="1559" spans="1:28" x14ac:dyDescent="0.25">
      <c r="A1559" s="54" t="s">
        <v>3351</v>
      </c>
      <c r="B1559" s="55">
        <v>1205010.1000000001</v>
      </c>
      <c r="C1559" s="54" t="s">
        <v>3153</v>
      </c>
      <c r="D1559" s="56" t="s">
        <v>10</v>
      </c>
      <c r="E1559" s="57">
        <v>5</v>
      </c>
      <c r="F1559" s="38" t="str">
        <f t="shared" si="287"/>
        <v>B</v>
      </c>
      <c r="G1559" s="38" t="str">
        <f t="shared" si="288"/>
        <v>Balans</v>
      </c>
      <c r="H1559" s="38" t="str">
        <f t="shared" ref="H1559:H1629" si="294">IF(LEN(A1559)&gt;=4,LEFT(A1559,4),"")</f>
        <v>BSch</v>
      </c>
      <c r="I1559" s="38" t="str">
        <f t="shared" si="289"/>
        <v>KORTLOPENDE SCHULDEN</v>
      </c>
      <c r="J1559" s="38" t="str">
        <f t="shared" ref="J1559:J1629" si="295">IF(LEN(A1559)&gt;=7,LEFT(A1559,7),"")</f>
        <v>BSchBtw</v>
      </c>
      <c r="K1559" s="38" t="str">
        <f t="shared" si="290"/>
        <v>Omzetbelasting</v>
      </c>
      <c r="L1559" s="38" t="str">
        <f t="shared" ref="L1559:L1629" si="296">IF(LEN(A1559)&gt;=10,LEFT(A1559,10),"")</f>
        <v>BSchBtwAtd</v>
      </c>
      <c r="M1559" s="38" t="str">
        <f t="shared" si="291"/>
        <v>Af te dragen omzetbelasting</v>
      </c>
      <c r="N1559" s="38" t="str">
        <f t="shared" ref="N1559:N1629" si="297">IF(LEN(A1559)&gt;=13,LEFT(A1559,13),"")</f>
        <v>BSchBtwAtdVvd</v>
      </c>
      <c r="O1559" s="38" t="str">
        <f t="shared" si="292"/>
        <v xml:space="preserve">Vermindering volgens de kleineondernemersregeling </v>
      </c>
      <c r="V1559" s="37" t="str">
        <f t="shared" si="275"/>
        <v/>
      </c>
    </row>
    <row r="1560" spans="1:28" x14ac:dyDescent="0.25">
      <c r="A1560" s="54" t="s">
        <v>3352</v>
      </c>
      <c r="B1560" s="55">
        <v>1205010.1100000001</v>
      </c>
      <c r="C1560" s="54" t="s">
        <v>3155</v>
      </c>
      <c r="D1560" s="56" t="s">
        <v>24</v>
      </c>
      <c r="E1560" s="57">
        <v>5</v>
      </c>
      <c r="F1560" s="38" t="str">
        <f t="shared" si="287"/>
        <v>B</v>
      </c>
      <c r="G1560" s="38" t="str">
        <f t="shared" si="288"/>
        <v>Balans</v>
      </c>
      <c r="H1560" s="38" t="str">
        <f t="shared" si="294"/>
        <v>BSch</v>
      </c>
      <c r="I1560" s="38" t="str">
        <f t="shared" si="289"/>
        <v>KORTLOPENDE SCHULDEN</v>
      </c>
      <c r="J1560" s="38" t="str">
        <f t="shared" si="295"/>
        <v>BSchBtw</v>
      </c>
      <c r="K1560" s="38" t="str">
        <f t="shared" si="290"/>
        <v>Omzetbelasting</v>
      </c>
      <c r="L1560" s="38" t="str">
        <f t="shared" si="296"/>
        <v>BSchBtwAtd</v>
      </c>
      <c r="M1560" s="38" t="str">
        <f t="shared" si="291"/>
        <v>Af te dragen omzetbelasting</v>
      </c>
      <c r="N1560" s="38" t="str">
        <f t="shared" si="297"/>
        <v>BSchBtwAtdSva</v>
      </c>
      <c r="O1560" s="38" t="str">
        <f t="shared" si="292"/>
        <v xml:space="preserve">Schatting vorige aangifte(n) </v>
      </c>
      <c r="V1560" s="37" t="str">
        <f t="shared" si="275"/>
        <v/>
      </c>
    </row>
    <row r="1561" spans="1:28" x14ac:dyDescent="0.25">
      <c r="A1561" s="54" t="s">
        <v>3353</v>
      </c>
      <c r="B1561" s="55">
        <v>1205010.1200000001</v>
      </c>
      <c r="C1561" s="54" t="s">
        <v>3157</v>
      </c>
      <c r="D1561" s="56" t="s">
        <v>24</v>
      </c>
      <c r="E1561" s="57">
        <v>5</v>
      </c>
      <c r="F1561" s="38" t="str">
        <f t="shared" si="287"/>
        <v>B</v>
      </c>
      <c r="G1561" s="38" t="str">
        <f t="shared" si="288"/>
        <v>Balans</v>
      </c>
      <c r="H1561" s="38" t="str">
        <f t="shared" si="294"/>
        <v>BSch</v>
      </c>
      <c r="I1561" s="38" t="str">
        <f t="shared" si="289"/>
        <v>KORTLOPENDE SCHULDEN</v>
      </c>
      <c r="J1561" s="38" t="str">
        <f t="shared" si="295"/>
        <v>BSchBtw</v>
      </c>
      <c r="K1561" s="38" t="str">
        <f t="shared" si="290"/>
        <v>Omzetbelasting</v>
      </c>
      <c r="L1561" s="38" t="str">
        <f t="shared" si="296"/>
        <v>BSchBtwAtd</v>
      </c>
      <c r="M1561" s="38" t="str">
        <f t="shared" si="291"/>
        <v>Af te dragen omzetbelasting</v>
      </c>
      <c r="N1561" s="38" t="str">
        <f t="shared" si="297"/>
        <v>BSchBtwAtdSda</v>
      </c>
      <c r="O1561" s="38" t="str">
        <f t="shared" si="292"/>
        <v xml:space="preserve">Schatting deze aangifte </v>
      </c>
      <c r="V1561" s="37" t="str">
        <f t="shared" si="275"/>
        <v/>
      </c>
    </row>
    <row r="1562" spans="1:28" x14ac:dyDescent="0.25">
      <c r="A1562" s="54" t="s">
        <v>3354</v>
      </c>
      <c r="B1562" s="55">
        <v>1205010.1299999999</v>
      </c>
      <c r="C1562" s="54" t="s">
        <v>3355</v>
      </c>
      <c r="D1562" s="56" t="s">
        <v>10</v>
      </c>
      <c r="E1562" s="57">
        <v>5</v>
      </c>
      <c r="F1562" s="38" t="str">
        <f t="shared" si="287"/>
        <v>B</v>
      </c>
      <c r="G1562" s="38" t="str">
        <f t="shared" si="288"/>
        <v>Balans</v>
      </c>
      <c r="H1562" s="38" t="str">
        <f t="shared" si="294"/>
        <v>BSch</v>
      </c>
      <c r="I1562" s="38" t="str">
        <f t="shared" si="289"/>
        <v>KORTLOPENDE SCHULDEN</v>
      </c>
      <c r="J1562" s="38" t="str">
        <f t="shared" si="295"/>
        <v>BSchBtw</v>
      </c>
      <c r="K1562" s="38" t="str">
        <f t="shared" si="290"/>
        <v>Omzetbelasting</v>
      </c>
      <c r="L1562" s="38" t="str">
        <f t="shared" si="296"/>
        <v>BSchBtwAtd</v>
      </c>
      <c r="M1562" s="38" t="str">
        <f t="shared" si="291"/>
        <v>Af te dragen omzetbelasting</v>
      </c>
      <c r="N1562" s="38" t="str">
        <f t="shared" si="297"/>
        <v>BSchBtwAtdAfo</v>
      </c>
      <c r="O1562" s="38" t="str">
        <f t="shared" si="292"/>
        <v xml:space="preserve">Afgedragen omzetbelasting </v>
      </c>
      <c r="R1562" s="47">
        <v>1840</v>
      </c>
      <c r="S1562" s="48" t="s">
        <v>5742</v>
      </c>
      <c r="T1562" s="37">
        <v>62</v>
      </c>
      <c r="U1562" s="48" t="s">
        <v>5664</v>
      </c>
      <c r="V1562" s="37">
        <f t="shared" si="275"/>
        <v>2</v>
      </c>
    </row>
    <row r="1563" spans="1:28" x14ac:dyDescent="0.25">
      <c r="A1563" s="54" t="s">
        <v>3356</v>
      </c>
      <c r="B1563" s="55">
        <v>1205010.1399999999</v>
      </c>
      <c r="C1563" s="58" t="s">
        <v>3161</v>
      </c>
      <c r="D1563" s="59" t="s">
        <v>24</v>
      </c>
      <c r="E1563" s="60">
        <v>5</v>
      </c>
      <c r="F1563" s="38" t="str">
        <f t="shared" si="287"/>
        <v>B</v>
      </c>
      <c r="G1563" s="38" t="str">
        <f t="shared" si="288"/>
        <v>Balans</v>
      </c>
      <c r="H1563" s="38" t="str">
        <f t="shared" si="294"/>
        <v>BSch</v>
      </c>
      <c r="I1563" s="38" t="str">
        <f t="shared" si="289"/>
        <v>KORTLOPENDE SCHULDEN</v>
      </c>
      <c r="J1563" s="38" t="str">
        <f t="shared" si="295"/>
        <v>BSchBtw</v>
      </c>
      <c r="K1563" s="38" t="str">
        <f t="shared" si="290"/>
        <v>Omzetbelasting</v>
      </c>
      <c r="L1563" s="38" t="str">
        <f t="shared" si="296"/>
        <v>BSchBtwAtd</v>
      </c>
      <c r="M1563" s="38" t="str">
        <f t="shared" si="291"/>
        <v>Af te dragen omzetbelasting</v>
      </c>
      <c r="N1563" s="38" t="str">
        <f t="shared" si="297"/>
        <v>BSchBtwAtdNah</v>
      </c>
      <c r="O1563" s="38" t="str">
        <f t="shared" si="292"/>
        <v>Naheffingsaanslagen omzetbelasting</v>
      </c>
      <c r="V1563" s="37" t="str">
        <f t="shared" si="275"/>
        <v/>
      </c>
    </row>
    <row r="1564" spans="1:28" x14ac:dyDescent="0.25">
      <c r="A1564" s="54" t="s">
        <v>3357</v>
      </c>
      <c r="B1564" s="55">
        <v>1205010.1499999999</v>
      </c>
      <c r="C1564" s="54" t="s">
        <v>3163</v>
      </c>
      <c r="D1564" s="56" t="s">
        <v>24</v>
      </c>
      <c r="E1564" s="73">
        <v>5</v>
      </c>
      <c r="F1564" s="38" t="str">
        <f t="shared" si="287"/>
        <v>B</v>
      </c>
      <c r="G1564" s="38" t="str">
        <f t="shared" si="288"/>
        <v>Balans</v>
      </c>
      <c r="H1564" s="38" t="str">
        <f t="shared" si="294"/>
        <v>BSch</v>
      </c>
      <c r="I1564" s="38" t="str">
        <f t="shared" si="289"/>
        <v>KORTLOPENDE SCHULDEN</v>
      </c>
      <c r="J1564" s="38" t="str">
        <f t="shared" si="295"/>
        <v>BSchBtw</v>
      </c>
      <c r="K1564" s="38" t="str">
        <f t="shared" si="290"/>
        <v>Omzetbelasting</v>
      </c>
      <c r="L1564" s="38" t="str">
        <f t="shared" si="296"/>
        <v>BSchBtwAtd</v>
      </c>
      <c r="M1564" s="38" t="str">
        <f t="shared" si="291"/>
        <v>Af te dragen omzetbelasting</v>
      </c>
      <c r="N1564" s="38" t="str">
        <f t="shared" si="297"/>
        <v>BSchBtwAtdOvm</v>
      </c>
      <c r="O1564" s="38" t="str">
        <f t="shared" si="292"/>
        <v>Overige mutaties omzetbelasting</v>
      </c>
      <c r="V1564" s="37" t="str">
        <f t="shared" si="275"/>
        <v/>
      </c>
    </row>
    <row r="1565" spans="1:28" x14ac:dyDescent="0.25">
      <c r="A1565" s="43" t="s">
        <v>3358</v>
      </c>
      <c r="B1565" s="44" t="s">
        <v>3359</v>
      </c>
      <c r="C1565" s="43" t="s">
        <v>3360</v>
      </c>
      <c r="D1565" s="45" t="s">
        <v>24</v>
      </c>
      <c r="E1565" s="46">
        <v>3</v>
      </c>
      <c r="F1565" s="38" t="str">
        <f t="shared" si="287"/>
        <v>B</v>
      </c>
      <c r="G1565" s="38" t="str">
        <f t="shared" si="288"/>
        <v>Balans</v>
      </c>
      <c r="H1565" s="38" t="str">
        <f t="shared" si="294"/>
        <v>BSch</v>
      </c>
      <c r="I1565" s="38" t="str">
        <f t="shared" si="289"/>
        <v>KORTLOPENDE SCHULDEN</v>
      </c>
      <c r="J1565" s="38" t="str">
        <f t="shared" si="295"/>
        <v>BSchLhe</v>
      </c>
      <c r="K1565" s="38" t="str">
        <f t="shared" si="290"/>
        <v>Loonheffing</v>
      </c>
      <c r="L1565" s="38" t="str">
        <f t="shared" si="296"/>
        <v/>
      </c>
      <c r="M1565" s="38" t="str">
        <f t="shared" si="291"/>
        <v/>
      </c>
      <c r="N1565" s="38" t="str">
        <f t="shared" si="297"/>
        <v/>
      </c>
      <c r="O1565" s="38" t="str">
        <f t="shared" si="292"/>
        <v/>
      </c>
      <c r="V1565" s="37" t="str">
        <f t="shared" si="275"/>
        <v/>
      </c>
    </row>
    <row r="1566" spans="1:28" x14ac:dyDescent="0.25">
      <c r="A1566" s="49" t="s">
        <v>3361</v>
      </c>
      <c r="B1566" s="50" t="s">
        <v>3362</v>
      </c>
      <c r="C1566" s="49" t="s">
        <v>3363</v>
      </c>
      <c r="D1566" s="61" t="s">
        <v>24</v>
      </c>
      <c r="E1566" s="62">
        <v>4</v>
      </c>
      <c r="F1566" s="38" t="str">
        <f t="shared" si="287"/>
        <v>B</v>
      </c>
      <c r="G1566" s="38" t="str">
        <f t="shared" si="288"/>
        <v>Balans</v>
      </c>
      <c r="H1566" s="38" t="str">
        <f t="shared" si="294"/>
        <v>BSch</v>
      </c>
      <c r="I1566" s="38" t="str">
        <f t="shared" si="289"/>
        <v>KORTLOPENDE SCHULDEN</v>
      </c>
      <c r="J1566" s="38" t="str">
        <f t="shared" si="295"/>
        <v>BSchLhe</v>
      </c>
      <c r="K1566" s="38" t="str">
        <f t="shared" si="290"/>
        <v>Loonheffing</v>
      </c>
      <c r="L1566" s="38" t="str">
        <f t="shared" si="296"/>
        <v>BSchLheAfb</v>
      </c>
      <c r="M1566" s="38" t="str">
        <f t="shared" si="291"/>
        <v>Af te dragen loonheffing</v>
      </c>
      <c r="N1566" s="38" t="str">
        <f t="shared" si="297"/>
        <v/>
      </c>
      <c r="O1566" s="38" t="str">
        <f t="shared" si="292"/>
        <v/>
      </c>
      <c r="V1566" s="37" t="str">
        <f t="shared" si="275"/>
        <v/>
      </c>
    </row>
    <row r="1567" spans="1:28" s="1" customFormat="1" x14ac:dyDescent="0.25">
      <c r="A1567" s="49"/>
      <c r="B1567" s="50"/>
      <c r="C1567" s="49"/>
      <c r="D1567" s="61"/>
      <c r="E1567" s="62"/>
      <c r="F1567" s="38"/>
      <c r="G1567" s="38"/>
      <c r="H1567" s="38"/>
      <c r="I1567" s="38"/>
      <c r="J1567" s="38"/>
      <c r="K1567" s="38"/>
      <c r="L1567" s="38"/>
      <c r="M1567" s="38"/>
      <c r="N1567" s="38"/>
      <c r="O1567" s="38"/>
      <c r="P1567" s="37"/>
      <c r="Q1567" s="37"/>
      <c r="R1567" s="47">
        <v>1905</v>
      </c>
      <c r="S1567" s="48" t="s">
        <v>3368</v>
      </c>
      <c r="T1567" s="37">
        <v>66</v>
      </c>
      <c r="U1567" s="48" t="s">
        <v>5722</v>
      </c>
      <c r="V1567" s="37">
        <f t="shared" si="275"/>
        <v>1</v>
      </c>
      <c r="X1567" s="10"/>
      <c r="Y1567" s="10"/>
      <c r="Z1567" s="10"/>
      <c r="AA1567" s="10"/>
      <c r="AB1567" s="10"/>
    </row>
    <row r="1568" spans="1:28" s="1" customFormat="1" x14ac:dyDescent="0.25">
      <c r="A1568" s="49"/>
      <c r="B1568" s="50"/>
      <c r="C1568" s="49"/>
      <c r="D1568" s="61"/>
      <c r="E1568" s="62"/>
      <c r="F1568" s="38"/>
      <c r="G1568" s="38"/>
      <c r="H1568" s="38"/>
      <c r="I1568" s="38"/>
      <c r="J1568" s="38"/>
      <c r="K1568" s="38"/>
      <c r="L1568" s="38"/>
      <c r="M1568" s="38"/>
      <c r="N1568" s="38"/>
      <c r="O1568" s="38"/>
      <c r="P1568" s="37"/>
      <c r="Q1568" s="37"/>
      <c r="R1568" s="47">
        <v>1925</v>
      </c>
      <c r="S1568" s="48" t="s">
        <v>5745</v>
      </c>
      <c r="T1568" s="37">
        <v>66</v>
      </c>
      <c r="U1568" s="48" t="s">
        <v>5722</v>
      </c>
      <c r="V1568" s="37">
        <f t="shared" si="275"/>
        <v>1</v>
      </c>
      <c r="X1568" s="10"/>
      <c r="Y1568" s="10"/>
      <c r="Z1568" s="10"/>
      <c r="AA1568" s="10"/>
      <c r="AB1568" s="10"/>
    </row>
    <row r="1569" spans="1:28" s="1" customFormat="1" x14ac:dyDescent="0.25">
      <c r="A1569" s="49"/>
      <c r="B1569" s="50"/>
      <c r="C1569" s="49"/>
      <c r="D1569" s="61"/>
      <c r="E1569" s="62"/>
      <c r="F1569" s="38"/>
      <c r="G1569" s="38"/>
      <c r="H1569" s="38"/>
      <c r="I1569" s="38"/>
      <c r="J1569" s="38"/>
      <c r="K1569" s="38"/>
      <c r="L1569" s="38"/>
      <c r="M1569" s="38"/>
      <c r="N1569" s="38"/>
      <c r="O1569" s="38"/>
      <c r="P1569" s="37"/>
      <c r="Q1569" s="37"/>
      <c r="R1569" s="48">
        <v>1930</v>
      </c>
      <c r="S1569" s="48" t="s">
        <v>5746</v>
      </c>
      <c r="T1569" s="37">
        <v>66</v>
      </c>
      <c r="U1569" s="48" t="s">
        <v>5722</v>
      </c>
      <c r="V1569" s="37">
        <f t="shared" si="275"/>
        <v>1</v>
      </c>
      <c r="X1569" s="10"/>
      <c r="Y1569" s="10"/>
      <c r="Z1569" s="10"/>
      <c r="AA1569" s="10"/>
      <c r="AB1569" s="10"/>
    </row>
    <row r="1570" spans="1:28" s="1" customFormat="1" x14ac:dyDescent="0.25">
      <c r="A1570" s="49"/>
      <c r="B1570" s="50"/>
      <c r="C1570" s="49"/>
      <c r="D1570" s="61"/>
      <c r="E1570" s="62"/>
      <c r="F1570" s="38"/>
      <c r="G1570" s="38"/>
      <c r="H1570" s="38"/>
      <c r="I1570" s="38"/>
      <c r="J1570" s="38"/>
      <c r="K1570" s="38"/>
      <c r="L1570" s="38"/>
      <c r="M1570" s="38"/>
      <c r="N1570" s="38"/>
      <c r="O1570" s="38"/>
      <c r="P1570" s="37"/>
      <c r="Q1570" s="37"/>
      <c r="R1570" s="48">
        <v>1940</v>
      </c>
      <c r="S1570" s="48" t="s">
        <v>5748</v>
      </c>
      <c r="T1570" s="37">
        <v>66</v>
      </c>
      <c r="U1570" s="48" t="s">
        <v>5722</v>
      </c>
      <c r="V1570" s="37">
        <f t="shared" si="275"/>
        <v>1</v>
      </c>
      <c r="X1570" s="10"/>
      <c r="Y1570" s="10"/>
      <c r="Z1570" s="10"/>
      <c r="AA1570" s="10"/>
      <c r="AB1570" s="10"/>
    </row>
    <row r="1571" spans="1:28" s="1" customFormat="1" x14ac:dyDescent="0.25">
      <c r="A1571" s="49"/>
      <c r="B1571" s="50"/>
      <c r="C1571" s="49"/>
      <c r="D1571" s="61"/>
      <c r="E1571" s="62"/>
      <c r="F1571" s="38"/>
      <c r="G1571" s="38"/>
      <c r="H1571" s="38"/>
      <c r="I1571" s="38"/>
      <c r="J1571" s="38"/>
      <c r="K1571" s="38"/>
      <c r="L1571" s="38"/>
      <c r="M1571" s="38"/>
      <c r="N1571" s="38"/>
      <c r="O1571" s="38"/>
      <c r="P1571" s="37"/>
      <c r="Q1571" s="37"/>
      <c r="R1571" s="48">
        <v>1935</v>
      </c>
      <c r="S1571" s="48" t="s">
        <v>5747</v>
      </c>
      <c r="T1571" s="37">
        <v>66</v>
      </c>
      <c r="U1571" s="48" t="s">
        <v>5722</v>
      </c>
      <c r="V1571" s="37">
        <f t="shared" si="275"/>
        <v>1</v>
      </c>
      <c r="X1571" s="10"/>
      <c r="Y1571" s="10"/>
      <c r="Z1571" s="10"/>
      <c r="AA1571" s="10"/>
      <c r="AB1571" s="10"/>
    </row>
    <row r="1572" spans="1:28" x14ac:dyDescent="0.25">
      <c r="A1572" s="54" t="s">
        <v>3364</v>
      </c>
      <c r="B1572" s="55">
        <v>1206010.01</v>
      </c>
      <c r="C1572" s="54" t="s">
        <v>3365</v>
      </c>
      <c r="D1572" s="56" t="s">
        <v>24</v>
      </c>
      <c r="E1572" s="57">
        <v>5</v>
      </c>
      <c r="F1572" s="38" t="str">
        <f t="shared" si="287"/>
        <v>B</v>
      </c>
      <c r="G1572" s="38" t="str">
        <f t="shared" ref="G1572:G1591" si="298">LOOKUP(F1572,A:A,C:C)</f>
        <v>Balans</v>
      </c>
      <c r="H1572" s="38" t="str">
        <f t="shared" si="294"/>
        <v>BSch</v>
      </c>
      <c r="I1572" s="38" t="str">
        <f t="shared" ref="I1572:I1591" si="299">IF(ISERROR(VLOOKUP(H1572,A:C,3,FALSE)),"",VLOOKUP(H1572,A:C,3,FALSE))</f>
        <v>KORTLOPENDE SCHULDEN</v>
      </c>
      <c r="J1572" s="38" t="str">
        <f t="shared" si="295"/>
        <v>BSchLhe</v>
      </c>
      <c r="K1572" s="38" t="str">
        <f t="shared" ref="K1572:K1591" si="300">IF(ISERROR(VLOOKUP(J1572,A:C,3,FALSE)),"",VLOOKUP(J1572,A:C,3,FALSE))</f>
        <v>Loonheffing</v>
      </c>
      <c r="L1572" s="38" t="str">
        <f t="shared" si="296"/>
        <v>BSchLheAfb</v>
      </c>
      <c r="M1572" s="38" t="str">
        <f t="shared" ref="M1572:M1591" si="301">IF(ISERROR(VLOOKUP(L1572,A:C,3,FALSE)),"",VLOOKUP(L1572,A:C,3,FALSE))</f>
        <v>Af te dragen loonheffing</v>
      </c>
      <c r="N1572" s="38" t="str">
        <f t="shared" si="297"/>
        <v>BSchLheAfbBeg</v>
      </c>
      <c r="O1572" s="38" t="str">
        <f t="shared" ref="O1572:O1591" si="302">IF(ISERROR(VLOOKUP(N1572,A:C,3,FALSE)),"",VLOOKUP(N1572,A:C,3,FALSE))</f>
        <v xml:space="preserve">Beginbalans af te dragen loonheffing </v>
      </c>
      <c r="V1572" s="37" t="str">
        <f t="shared" si="275"/>
        <v/>
      </c>
    </row>
    <row r="1573" spans="1:28" x14ac:dyDescent="0.25">
      <c r="A1573" s="54" t="s">
        <v>3366</v>
      </c>
      <c r="B1573" s="55">
        <v>1206010.02</v>
      </c>
      <c r="C1573" s="58" t="s">
        <v>3367</v>
      </c>
      <c r="D1573" s="59" t="s">
        <v>24</v>
      </c>
      <c r="E1573" s="60">
        <v>5</v>
      </c>
      <c r="F1573" s="38" t="str">
        <f t="shared" si="287"/>
        <v>B</v>
      </c>
      <c r="G1573" s="38" t="str">
        <f t="shared" si="298"/>
        <v>Balans</v>
      </c>
      <c r="H1573" s="38" t="str">
        <f t="shared" si="294"/>
        <v>BSch</v>
      </c>
      <c r="I1573" s="38" t="str">
        <f t="shared" si="299"/>
        <v>KORTLOPENDE SCHULDEN</v>
      </c>
      <c r="J1573" s="38" t="str">
        <f t="shared" si="295"/>
        <v>BSchLhe</v>
      </c>
      <c r="K1573" s="38" t="str">
        <f t="shared" si="300"/>
        <v>Loonheffing</v>
      </c>
      <c r="L1573" s="38" t="str">
        <f t="shared" si="296"/>
        <v>BSchLheAfb</v>
      </c>
      <c r="M1573" s="38" t="str">
        <f t="shared" si="301"/>
        <v>Af te dragen loonheffing</v>
      </c>
      <c r="N1573" s="38" t="str">
        <f t="shared" si="297"/>
        <v>BSchLheAfbAal</v>
      </c>
      <c r="O1573" s="38" t="str">
        <f t="shared" si="302"/>
        <v xml:space="preserve">Aangifte loonheffing </v>
      </c>
      <c r="V1573" s="37" t="str">
        <f t="shared" si="275"/>
        <v/>
      </c>
    </row>
    <row r="1574" spans="1:28" x14ac:dyDescent="0.25">
      <c r="A1574" s="54" t="s">
        <v>3369</v>
      </c>
      <c r="B1574" s="55">
        <v>1206010.03</v>
      </c>
      <c r="C1574" s="54" t="s">
        <v>3370</v>
      </c>
      <c r="D1574" s="56" t="s">
        <v>10</v>
      </c>
      <c r="E1574" s="57">
        <v>5</v>
      </c>
      <c r="F1574" s="38" t="str">
        <f t="shared" si="287"/>
        <v>B</v>
      </c>
      <c r="G1574" s="38" t="str">
        <f t="shared" si="298"/>
        <v>Balans</v>
      </c>
      <c r="H1574" s="38" t="str">
        <f t="shared" si="294"/>
        <v>BSch</v>
      </c>
      <c r="I1574" s="38" t="str">
        <f t="shared" si="299"/>
        <v>KORTLOPENDE SCHULDEN</v>
      </c>
      <c r="J1574" s="38" t="str">
        <f t="shared" si="295"/>
        <v>BSchLhe</v>
      </c>
      <c r="K1574" s="38" t="str">
        <f t="shared" si="300"/>
        <v>Loonheffing</v>
      </c>
      <c r="L1574" s="38" t="str">
        <f t="shared" si="296"/>
        <v>BSchLheAfb</v>
      </c>
      <c r="M1574" s="38" t="str">
        <f t="shared" si="301"/>
        <v>Af te dragen loonheffing</v>
      </c>
      <c r="N1574" s="38" t="str">
        <f t="shared" si="297"/>
        <v>BSchLheAfbAlh</v>
      </c>
      <c r="O1574" s="38" t="str">
        <f t="shared" si="302"/>
        <v xml:space="preserve">Afgedragen Loonheffing </v>
      </c>
      <c r="V1574" s="37" t="str">
        <f t="shared" ref="V1574:V1637" si="303">IF(COUNTIF(R:R,R1574)=0,"",COUNTIF(R:R,R1574))</f>
        <v/>
      </c>
    </row>
    <row r="1575" spans="1:28" x14ac:dyDescent="0.25">
      <c r="A1575" s="54" t="s">
        <v>3371</v>
      </c>
      <c r="B1575" s="55">
        <v>1206010.04</v>
      </c>
      <c r="C1575" s="54" t="s">
        <v>3372</v>
      </c>
      <c r="D1575" s="56" t="s">
        <v>24</v>
      </c>
      <c r="E1575" s="57">
        <v>5</v>
      </c>
      <c r="F1575" s="38" t="str">
        <f t="shared" si="287"/>
        <v>B</v>
      </c>
      <c r="G1575" s="38" t="str">
        <f t="shared" si="298"/>
        <v>Balans</v>
      </c>
      <c r="H1575" s="38" t="str">
        <f t="shared" si="294"/>
        <v>BSch</v>
      </c>
      <c r="I1575" s="38" t="str">
        <f t="shared" si="299"/>
        <v>KORTLOPENDE SCHULDEN</v>
      </c>
      <c r="J1575" s="38" t="str">
        <f t="shared" si="295"/>
        <v>BSchLhe</v>
      </c>
      <c r="K1575" s="38" t="str">
        <f t="shared" si="300"/>
        <v>Loonheffing</v>
      </c>
      <c r="L1575" s="38" t="str">
        <f t="shared" si="296"/>
        <v>BSchLheAfb</v>
      </c>
      <c r="M1575" s="38" t="str">
        <f t="shared" si="301"/>
        <v>Af te dragen loonheffing</v>
      </c>
      <c r="N1575" s="38" t="str">
        <f t="shared" si="297"/>
        <v>BSchLheAfbNah</v>
      </c>
      <c r="O1575" s="38" t="str">
        <f t="shared" si="302"/>
        <v>Naheffingsaanslagen loonheffing</v>
      </c>
      <c r="V1575" s="37" t="str">
        <f t="shared" si="303"/>
        <v/>
      </c>
    </row>
    <row r="1576" spans="1:28" x14ac:dyDescent="0.25">
      <c r="A1576" s="54" t="s">
        <v>3373</v>
      </c>
      <c r="B1576" s="55">
        <v>1206010.05</v>
      </c>
      <c r="C1576" s="54" t="s">
        <v>3374</v>
      </c>
      <c r="D1576" s="56" t="s">
        <v>24</v>
      </c>
      <c r="E1576" s="73">
        <v>5</v>
      </c>
      <c r="F1576" s="38" t="str">
        <f t="shared" si="287"/>
        <v>B</v>
      </c>
      <c r="G1576" s="38" t="str">
        <f t="shared" si="298"/>
        <v>Balans</v>
      </c>
      <c r="H1576" s="38" t="str">
        <f t="shared" si="294"/>
        <v>BSch</v>
      </c>
      <c r="I1576" s="38" t="str">
        <f t="shared" si="299"/>
        <v>KORTLOPENDE SCHULDEN</v>
      </c>
      <c r="J1576" s="38" t="str">
        <f t="shared" si="295"/>
        <v>BSchLhe</v>
      </c>
      <c r="K1576" s="38" t="str">
        <f t="shared" si="300"/>
        <v>Loonheffing</v>
      </c>
      <c r="L1576" s="38" t="str">
        <f t="shared" si="296"/>
        <v>BSchLheAfb</v>
      </c>
      <c r="M1576" s="38" t="str">
        <f t="shared" si="301"/>
        <v>Af te dragen loonheffing</v>
      </c>
      <c r="N1576" s="38" t="str">
        <f t="shared" si="297"/>
        <v>BSchLheAfbOvm</v>
      </c>
      <c r="O1576" s="38" t="str">
        <f t="shared" si="302"/>
        <v>Overige mutaties loonheffing</v>
      </c>
      <c r="V1576" s="37" t="str">
        <f t="shared" si="303"/>
        <v/>
      </c>
    </row>
    <row r="1577" spans="1:28" x14ac:dyDescent="0.25">
      <c r="A1577" s="43" t="s">
        <v>3375</v>
      </c>
      <c r="B1577" s="44" t="s">
        <v>3376</v>
      </c>
      <c r="C1577" s="43" t="s">
        <v>3377</v>
      </c>
      <c r="D1577" s="45" t="s">
        <v>24</v>
      </c>
      <c r="E1577" s="46">
        <v>3</v>
      </c>
      <c r="F1577" s="38" t="str">
        <f t="shared" si="287"/>
        <v>B</v>
      </c>
      <c r="G1577" s="38" t="str">
        <f t="shared" si="298"/>
        <v>Balans</v>
      </c>
      <c r="H1577" s="38" t="str">
        <f t="shared" si="294"/>
        <v>BSch</v>
      </c>
      <c r="I1577" s="38" t="str">
        <f t="shared" si="299"/>
        <v>KORTLOPENDE SCHULDEN</v>
      </c>
      <c r="J1577" s="38" t="str">
        <f t="shared" si="295"/>
        <v>BSchVpb</v>
      </c>
      <c r="K1577" s="38" t="str">
        <f t="shared" si="300"/>
        <v>Vennootschapsbelasting</v>
      </c>
      <c r="L1577" s="38" t="str">
        <f t="shared" si="296"/>
        <v/>
      </c>
      <c r="M1577" s="38" t="str">
        <f t="shared" si="301"/>
        <v/>
      </c>
      <c r="N1577" s="38" t="str">
        <f t="shared" si="297"/>
        <v/>
      </c>
      <c r="O1577" s="38" t="str">
        <f t="shared" si="302"/>
        <v/>
      </c>
      <c r="R1577" s="47">
        <v>1950</v>
      </c>
      <c r="S1577" s="48" t="s">
        <v>5749</v>
      </c>
      <c r="T1577" s="37">
        <v>66</v>
      </c>
      <c r="U1577" s="48" t="s">
        <v>5722</v>
      </c>
      <c r="V1577" s="37">
        <f t="shared" si="303"/>
        <v>1</v>
      </c>
    </row>
    <row r="1578" spans="1:28" x14ac:dyDescent="0.25">
      <c r="A1578" s="49" t="s">
        <v>3378</v>
      </c>
      <c r="B1578" s="50" t="s">
        <v>3379</v>
      </c>
      <c r="C1578" s="49" t="s">
        <v>3380</v>
      </c>
      <c r="D1578" s="61" t="s">
        <v>24</v>
      </c>
      <c r="E1578" s="62">
        <v>4</v>
      </c>
      <c r="F1578" s="38" t="str">
        <f t="shared" si="287"/>
        <v>B</v>
      </c>
      <c r="G1578" s="38" t="str">
        <f t="shared" si="298"/>
        <v>Balans</v>
      </c>
      <c r="H1578" s="38" t="str">
        <f t="shared" si="294"/>
        <v>BSch</v>
      </c>
      <c r="I1578" s="38" t="str">
        <f t="shared" si="299"/>
        <v>KORTLOPENDE SCHULDEN</v>
      </c>
      <c r="J1578" s="38" t="str">
        <f t="shared" si="295"/>
        <v>BSchVpb</v>
      </c>
      <c r="K1578" s="38" t="str">
        <f t="shared" si="300"/>
        <v>Vennootschapsbelasting</v>
      </c>
      <c r="L1578" s="38" t="str">
        <f t="shared" si="296"/>
        <v>BSchVpbAtv</v>
      </c>
      <c r="M1578" s="38" t="str">
        <f t="shared" si="301"/>
        <v>Af te dragen vennootschapsbelasting</v>
      </c>
      <c r="N1578" s="38" t="str">
        <f t="shared" si="297"/>
        <v/>
      </c>
      <c r="O1578" s="38" t="str">
        <f t="shared" si="302"/>
        <v/>
      </c>
      <c r="V1578" s="37" t="str">
        <f t="shared" si="303"/>
        <v/>
      </c>
    </row>
    <row r="1579" spans="1:28" x14ac:dyDescent="0.25">
      <c r="A1579" s="54" t="s">
        <v>3381</v>
      </c>
      <c r="B1579" s="55">
        <v>1207010.01</v>
      </c>
      <c r="C1579" s="54" t="s">
        <v>3382</v>
      </c>
      <c r="D1579" s="56" t="s">
        <v>24</v>
      </c>
      <c r="E1579" s="57">
        <v>5</v>
      </c>
      <c r="F1579" s="38" t="str">
        <f t="shared" si="287"/>
        <v>B</v>
      </c>
      <c r="G1579" s="38" t="str">
        <f t="shared" si="298"/>
        <v>Balans</v>
      </c>
      <c r="H1579" s="38" t="str">
        <f t="shared" si="294"/>
        <v>BSch</v>
      </c>
      <c r="I1579" s="38" t="str">
        <f t="shared" si="299"/>
        <v>KORTLOPENDE SCHULDEN</v>
      </c>
      <c r="J1579" s="38" t="str">
        <f t="shared" si="295"/>
        <v>BSchVpb</v>
      </c>
      <c r="K1579" s="38" t="str">
        <f t="shared" si="300"/>
        <v>Vennootschapsbelasting</v>
      </c>
      <c r="L1579" s="38" t="str">
        <f t="shared" si="296"/>
        <v>BSchVpbAtv</v>
      </c>
      <c r="M1579" s="38" t="str">
        <f t="shared" si="301"/>
        <v>Af te dragen vennootschapsbelasting</v>
      </c>
      <c r="N1579" s="38" t="str">
        <f t="shared" si="297"/>
        <v>BSchVpbAtvBeg</v>
      </c>
      <c r="O1579" s="38" t="str">
        <f t="shared" si="302"/>
        <v>Beginbalans af te dragen vennootschapsbelasting</v>
      </c>
      <c r="V1579" s="37" t="str">
        <f t="shared" si="303"/>
        <v/>
      </c>
    </row>
    <row r="1580" spans="1:28" x14ac:dyDescent="0.25">
      <c r="A1580" s="54" t="s">
        <v>3383</v>
      </c>
      <c r="B1580" s="55">
        <v>1207010.02</v>
      </c>
      <c r="C1580" s="54" t="s">
        <v>3384</v>
      </c>
      <c r="D1580" s="56" t="s">
        <v>24</v>
      </c>
      <c r="E1580" s="57">
        <v>5</v>
      </c>
      <c r="F1580" s="38" t="str">
        <f t="shared" si="287"/>
        <v>B</v>
      </c>
      <c r="G1580" s="38" t="str">
        <f t="shared" si="298"/>
        <v>Balans</v>
      </c>
      <c r="H1580" s="38" t="str">
        <f t="shared" si="294"/>
        <v>BSch</v>
      </c>
      <c r="I1580" s="38" t="str">
        <f t="shared" si="299"/>
        <v>KORTLOPENDE SCHULDEN</v>
      </c>
      <c r="J1580" s="38" t="str">
        <f t="shared" si="295"/>
        <v>BSchVpb</v>
      </c>
      <c r="K1580" s="38" t="str">
        <f t="shared" si="300"/>
        <v>Vennootschapsbelasting</v>
      </c>
      <c r="L1580" s="38" t="str">
        <f t="shared" si="296"/>
        <v>BSchVpbAtv</v>
      </c>
      <c r="M1580" s="38" t="str">
        <f t="shared" si="301"/>
        <v>Af te dragen vennootschapsbelasting</v>
      </c>
      <c r="N1580" s="38" t="str">
        <f t="shared" si="297"/>
        <v>BSchVpbAtvAav</v>
      </c>
      <c r="O1580" s="38" t="str">
        <f t="shared" si="302"/>
        <v xml:space="preserve">Aangifte vennootschapsbelasting </v>
      </c>
      <c r="V1580" s="37" t="str">
        <f t="shared" si="303"/>
        <v/>
      </c>
    </row>
    <row r="1581" spans="1:28" x14ac:dyDescent="0.25">
      <c r="A1581" s="54" t="s">
        <v>3385</v>
      </c>
      <c r="B1581" s="55">
        <v>1207010.03</v>
      </c>
      <c r="C1581" s="54" t="s">
        <v>3386</v>
      </c>
      <c r="D1581" s="56" t="s">
        <v>24</v>
      </c>
      <c r="E1581" s="57">
        <v>5</v>
      </c>
      <c r="F1581" s="38" t="str">
        <f t="shared" si="287"/>
        <v>B</v>
      </c>
      <c r="G1581" s="38" t="str">
        <f t="shared" si="298"/>
        <v>Balans</v>
      </c>
      <c r="H1581" s="38" t="str">
        <f t="shared" si="294"/>
        <v>BSch</v>
      </c>
      <c r="I1581" s="38" t="str">
        <f t="shared" si="299"/>
        <v>KORTLOPENDE SCHULDEN</v>
      </c>
      <c r="J1581" s="38" t="str">
        <f t="shared" si="295"/>
        <v>BSchVpb</v>
      </c>
      <c r="K1581" s="38" t="str">
        <f t="shared" si="300"/>
        <v>Vennootschapsbelasting</v>
      </c>
      <c r="L1581" s="38" t="str">
        <f t="shared" si="296"/>
        <v>BSchVpbAtv</v>
      </c>
      <c r="M1581" s="38" t="str">
        <f t="shared" si="301"/>
        <v>Af te dragen vennootschapsbelasting</v>
      </c>
      <c r="N1581" s="38" t="str">
        <f t="shared" si="297"/>
        <v>BSchVpbAtvAgv</v>
      </c>
      <c r="O1581" s="38" t="str">
        <f t="shared" si="302"/>
        <v xml:space="preserve">Aanslag vennootschapsbelasting </v>
      </c>
      <c r="V1581" s="37" t="str">
        <f t="shared" si="303"/>
        <v/>
      </c>
    </row>
    <row r="1582" spans="1:28" x14ac:dyDescent="0.25">
      <c r="A1582" s="54" t="s">
        <v>3387</v>
      </c>
      <c r="B1582" s="55">
        <v>1207010.04</v>
      </c>
      <c r="C1582" s="54" t="s">
        <v>3388</v>
      </c>
      <c r="D1582" s="56" t="s">
        <v>10</v>
      </c>
      <c r="E1582" s="57">
        <v>5</v>
      </c>
      <c r="F1582" s="38" t="str">
        <f t="shared" si="287"/>
        <v>B</v>
      </c>
      <c r="G1582" s="38" t="str">
        <f t="shared" si="298"/>
        <v>Balans</v>
      </c>
      <c r="H1582" s="38" t="str">
        <f t="shared" si="294"/>
        <v>BSch</v>
      </c>
      <c r="I1582" s="38" t="str">
        <f t="shared" si="299"/>
        <v>KORTLOPENDE SCHULDEN</v>
      </c>
      <c r="J1582" s="38" t="str">
        <f t="shared" si="295"/>
        <v>BSchVpb</v>
      </c>
      <c r="K1582" s="38" t="str">
        <f t="shared" si="300"/>
        <v>Vennootschapsbelasting</v>
      </c>
      <c r="L1582" s="38" t="str">
        <f t="shared" si="296"/>
        <v>BSchVpbAtv</v>
      </c>
      <c r="M1582" s="38" t="str">
        <f t="shared" si="301"/>
        <v>Af te dragen vennootschapsbelasting</v>
      </c>
      <c r="N1582" s="38" t="str">
        <f t="shared" si="297"/>
        <v>BSchVpbAtvTvv</v>
      </c>
      <c r="O1582" s="38" t="str">
        <f t="shared" si="302"/>
        <v xml:space="preserve">Te verrekenen vennootschapsbelasting </v>
      </c>
      <c r="V1582" s="37" t="str">
        <f t="shared" si="303"/>
        <v/>
      </c>
    </row>
    <row r="1583" spans="1:28" x14ac:dyDescent="0.25">
      <c r="A1583" s="54" t="s">
        <v>3389</v>
      </c>
      <c r="B1583" s="55">
        <v>1207010.05</v>
      </c>
      <c r="C1583" s="54" t="s">
        <v>3390</v>
      </c>
      <c r="D1583" s="56" t="s">
        <v>10</v>
      </c>
      <c r="E1583" s="57">
        <v>5</v>
      </c>
      <c r="F1583" s="38" t="str">
        <f t="shared" si="287"/>
        <v>B</v>
      </c>
      <c r="G1583" s="38" t="str">
        <f t="shared" si="298"/>
        <v>Balans</v>
      </c>
      <c r="H1583" s="38" t="str">
        <f t="shared" si="294"/>
        <v>BSch</v>
      </c>
      <c r="I1583" s="38" t="str">
        <f t="shared" si="299"/>
        <v>KORTLOPENDE SCHULDEN</v>
      </c>
      <c r="J1583" s="38" t="str">
        <f t="shared" si="295"/>
        <v>BSchVpb</v>
      </c>
      <c r="K1583" s="38" t="str">
        <f t="shared" si="300"/>
        <v>Vennootschapsbelasting</v>
      </c>
      <c r="L1583" s="38" t="str">
        <f t="shared" si="296"/>
        <v>BSchVpbAtv</v>
      </c>
      <c r="M1583" s="38" t="str">
        <f t="shared" si="301"/>
        <v>Af te dragen vennootschapsbelasting</v>
      </c>
      <c r="N1583" s="38" t="str">
        <f t="shared" si="297"/>
        <v>BSchVpbAtvAfv</v>
      </c>
      <c r="O1583" s="38" t="str">
        <f t="shared" si="302"/>
        <v xml:space="preserve">Afgedragen vennootschapsbelasting </v>
      </c>
      <c r="V1583" s="37" t="str">
        <f t="shared" si="303"/>
        <v/>
      </c>
    </row>
    <row r="1584" spans="1:28" x14ac:dyDescent="0.25">
      <c r="A1584" s="54" t="s">
        <v>3391</v>
      </c>
      <c r="B1584" s="55">
        <v>1207010.06</v>
      </c>
      <c r="C1584" s="58" t="s">
        <v>3392</v>
      </c>
      <c r="D1584" s="59" t="s">
        <v>24</v>
      </c>
      <c r="E1584" s="60">
        <v>5</v>
      </c>
      <c r="F1584" s="38" t="str">
        <f t="shared" si="287"/>
        <v>B</v>
      </c>
      <c r="G1584" s="38" t="str">
        <f t="shared" si="298"/>
        <v>Balans</v>
      </c>
      <c r="H1584" s="38" t="str">
        <f t="shared" si="294"/>
        <v>BSch</v>
      </c>
      <c r="I1584" s="38" t="str">
        <f t="shared" si="299"/>
        <v>KORTLOPENDE SCHULDEN</v>
      </c>
      <c r="J1584" s="38" t="str">
        <f t="shared" si="295"/>
        <v>BSchVpb</v>
      </c>
      <c r="K1584" s="38" t="str">
        <f t="shared" si="300"/>
        <v>Vennootschapsbelasting</v>
      </c>
      <c r="L1584" s="38" t="str">
        <f t="shared" si="296"/>
        <v>BSchVpbAtv</v>
      </c>
      <c r="M1584" s="38" t="str">
        <f t="shared" si="301"/>
        <v>Af te dragen vennootschapsbelasting</v>
      </c>
      <c r="N1584" s="38" t="str">
        <f t="shared" si="297"/>
        <v>BSchVpbAtvNah</v>
      </c>
      <c r="O1584" s="38" t="str">
        <f t="shared" si="302"/>
        <v>Naheffingsaanslagen vennootschapsbelasting</v>
      </c>
      <c r="V1584" s="37" t="str">
        <f t="shared" si="303"/>
        <v/>
      </c>
    </row>
    <row r="1585" spans="1:28" x14ac:dyDescent="0.25">
      <c r="A1585" s="54" t="s">
        <v>3393</v>
      </c>
      <c r="B1585" s="55">
        <v>1207010.07</v>
      </c>
      <c r="C1585" s="54" t="s">
        <v>3394</v>
      </c>
      <c r="D1585" s="56" t="s">
        <v>24</v>
      </c>
      <c r="E1585" s="73">
        <v>5</v>
      </c>
      <c r="F1585" s="38" t="str">
        <f t="shared" si="287"/>
        <v>B</v>
      </c>
      <c r="G1585" s="38" t="str">
        <f t="shared" si="298"/>
        <v>Balans</v>
      </c>
      <c r="H1585" s="38" t="str">
        <f t="shared" si="294"/>
        <v>BSch</v>
      </c>
      <c r="I1585" s="38" t="str">
        <f t="shared" si="299"/>
        <v>KORTLOPENDE SCHULDEN</v>
      </c>
      <c r="J1585" s="38" t="str">
        <f t="shared" si="295"/>
        <v>BSchVpb</v>
      </c>
      <c r="K1585" s="38" t="str">
        <f t="shared" si="300"/>
        <v>Vennootschapsbelasting</v>
      </c>
      <c r="L1585" s="38" t="str">
        <f t="shared" si="296"/>
        <v>BSchVpbAtv</v>
      </c>
      <c r="M1585" s="38" t="str">
        <f t="shared" si="301"/>
        <v>Af te dragen vennootschapsbelasting</v>
      </c>
      <c r="N1585" s="38" t="str">
        <f t="shared" si="297"/>
        <v>BSchVpbAtvOvm</v>
      </c>
      <c r="O1585" s="38" t="str">
        <f t="shared" si="302"/>
        <v>Overige mutaties vennootschapsbelasting</v>
      </c>
      <c r="V1585" s="37" t="str">
        <f t="shared" si="303"/>
        <v/>
      </c>
    </row>
    <row r="1586" spans="1:28" x14ac:dyDescent="0.25">
      <c r="A1586" s="43" t="s">
        <v>3395</v>
      </c>
      <c r="B1586" s="44" t="s">
        <v>3396</v>
      </c>
      <c r="C1586" s="43" t="s">
        <v>3397</v>
      </c>
      <c r="D1586" s="45" t="s">
        <v>24</v>
      </c>
      <c r="E1586" s="46">
        <v>3</v>
      </c>
      <c r="F1586" s="38" t="str">
        <f t="shared" si="287"/>
        <v>B</v>
      </c>
      <c r="G1586" s="38" t="str">
        <f t="shared" si="298"/>
        <v>Balans</v>
      </c>
      <c r="H1586" s="38" t="str">
        <f t="shared" si="294"/>
        <v>BSch</v>
      </c>
      <c r="I1586" s="38" t="str">
        <f t="shared" si="299"/>
        <v>KORTLOPENDE SCHULDEN</v>
      </c>
      <c r="J1586" s="38" t="str">
        <f t="shared" si="295"/>
        <v>BSchOvb</v>
      </c>
      <c r="K1586" s="38" t="str">
        <f t="shared" si="300"/>
        <v>Overige belastingen</v>
      </c>
      <c r="L1586" s="38" t="str">
        <f t="shared" si="296"/>
        <v/>
      </c>
      <c r="M1586" s="38" t="str">
        <f t="shared" si="301"/>
        <v/>
      </c>
      <c r="N1586" s="38" t="str">
        <f t="shared" si="297"/>
        <v/>
      </c>
      <c r="O1586" s="38" t="str">
        <f t="shared" si="302"/>
        <v/>
      </c>
      <c r="V1586" s="37" t="str">
        <f t="shared" si="303"/>
        <v/>
      </c>
    </row>
    <row r="1587" spans="1:28" x14ac:dyDescent="0.25">
      <c r="A1587" s="49" t="s">
        <v>3398</v>
      </c>
      <c r="B1587" s="50" t="s">
        <v>3399</v>
      </c>
      <c r="C1587" s="49" t="s">
        <v>3400</v>
      </c>
      <c r="D1587" s="61" t="s">
        <v>24</v>
      </c>
      <c r="E1587" s="62">
        <v>4</v>
      </c>
      <c r="F1587" s="38" t="str">
        <f t="shared" si="287"/>
        <v>B</v>
      </c>
      <c r="G1587" s="38" t="str">
        <f t="shared" si="298"/>
        <v>Balans</v>
      </c>
      <c r="H1587" s="38" t="str">
        <f t="shared" si="294"/>
        <v>BSch</v>
      </c>
      <c r="I1587" s="38" t="str">
        <f t="shared" si="299"/>
        <v>KORTLOPENDE SCHULDEN</v>
      </c>
      <c r="J1587" s="38" t="str">
        <f t="shared" si="295"/>
        <v>BSchOvb</v>
      </c>
      <c r="K1587" s="38" t="str">
        <f t="shared" si="300"/>
        <v>Overige belastingen</v>
      </c>
      <c r="L1587" s="38" t="str">
        <f t="shared" si="296"/>
        <v>BSchOvbBib</v>
      </c>
      <c r="M1587" s="38" t="str">
        <f t="shared" si="301"/>
        <v>Binnenlandse belastingen</v>
      </c>
      <c r="N1587" s="38" t="str">
        <f t="shared" si="297"/>
        <v/>
      </c>
      <c r="O1587" s="38" t="str">
        <f t="shared" si="302"/>
        <v/>
      </c>
      <c r="V1587" s="37" t="str">
        <f t="shared" si="303"/>
        <v/>
      </c>
    </row>
    <row r="1588" spans="1:28" x14ac:dyDescent="0.25">
      <c r="A1588" s="49" t="s">
        <v>3401</v>
      </c>
      <c r="B1588" s="50" t="s">
        <v>3402</v>
      </c>
      <c r="C1588" s="49" t="s">
        <v>3403</v>
      </c>
      <c r="D1588" s="61" t="s">
        <v>24</v>
      </c>
      <c r="E1588" s="62">
        <v>4</v>
      </c>
      <c r="F1588" s="38" t="str">
        <f t="shared" si="287"/>
        <v>B</v>
      </c>
      <c r="G1588" s="38" t="str">
        <f t="shared" si="298"/>
        <v>Balans</v>
      </c>
      <c r="H1588" s="38" t="str">
        <f t="shared" si="294"/>
        <v>BSch</v>
      </c>
      <c r="I1588" s="38" t="str">
        <f t="shared" si="299"/>
        <v>KORTLOPENDE SCHULDEN</v>
      </c>
      <c r="J1588" s="38" t="str">
        <f t="shared" si="295"/>
        <v>BSchOvb</v>
      </c>
      <c r="K1588" s="38" t="str">
        <f t="shared" si="300"/>
        <v>Overige belastingen</v>
      </c>
      <c r="L1588" s="38" t="str">
        <f t="shared" si="296"/>
        <v>BSchOvbBut</v>
      </c>
      <c r="M1588" s="38" t="str">
        <f t="shared" si="301"/>
        <v>Buitenlandse belastingen</v>
      </c>
      <c r="N1588" s="38" t="str">
        <f t="shared" si="297"/>
        <v/>
      </c>
      <c r="O1588" s="38" t="str">
        <f t="shared" si="302"/>
        <v/>
      </c>
      <c r="V1588" s="37" t="str">
        <f t="shared" si="303"/>
        <v/>
      </c>
    </row>
    <row r="1589" spans="1:28" x14ac:dyDescent="0.25">
      <c r="A1589" s="49" t="s">
        <v>3404</v>
      </c>
      <c r="B1589" s="50" t="s">
        <v>3405</v>
      </c>
      <c r="C1589" s="49" t="s">
        <v>3406</v>
      </c>
      <c r="D1589" s="61" t="s">
        <v>24</v>
      </c>
      <c r="E1589" s="62">
        <v>4</v>
      </c>
      <c r="F1589" s="38" t="str">
        <f t="shared" si="287"/>
        <v>B</v>
      </c>
      <c r="G1589" s="38" t="str">
        <f t="shared" si="298"/>
        <v>Balans</v>
      </c>
      <c r="H1589" s="38" t="str">
        <f t="shared" si="294"/>
        <v>BSch</v>
      </c>
      <c r="I1589" s="38" t="str">
        <f t="shared" si="299"/>
        <v>KORTLOPENDE SCHULDEN</v>
      </c>
      <c r="J1589" s="38" t="str">
        <f t="shared" si="295"/>
        <v>BSchOvb</v>
      </c>
      <c r="K1589" s="38" t="str">
        <f t="shared" si="300"/>
        <v>Overige belastingen</v>
      </c>
      <c r="L1589" s="38" t="str">
        <f t="shared" si="296"/>
        <v>BSchOvbPrb</v>
      </c>
      <c r="M1589" s="38" t="str">
        <f t="shared" si="301"/>
        <v>Provinciale belastingen</v>
      </c>
      <c r="N1589" s="38" t="str">
        <f t="shared" si="297"/>
        <v/>
      </c>
      <c r="O1589" s="38" t="str">
        <f t="shared" si="302"/>
        <v/>
      </c>
      <c r="V1589" s="37" t="str">
        <f t="shared" si="303"/>
        <v/>
      </c>
    </row>
    <row r="1590" spans="1:28" x14ac:dyDescent="0.25">
      <c r="A1590" s="49" t="s">
        <v>3407</v>
      </c>
      <c r="B1590" s="50" t="s">
        <v>3408</v>
      </c>
      <c r="C1590" s="49" t="s">
        <v>3409</v>
      </c>
      <c r="D1590" s="61" t="s">
        <v>24</v>
      </c>
      <c r="E1590" s="62">
        <v>4</v>
      </c>
      <c r="F1590" s="38" t="str">
        <f t="shared" si="287"/>
        <v>B</v>
      </c>
      <c r="G1590" s="38" t="str">
        <f t="shared" si="298"/>
        <v>Balans</v>
      </c>
      <c r="H1590" s="38" t="str">
        <f t="shared" si="294"/>
        <v>BSch</v>
      </c>
      <c r="I1590" s="38" t="str">
        <f t="shared" si="299"/>
        <v>KORTLOPENDE SCHULDEN</v>
      </c>
      <c r="J1590" s="38" t="str">
        <f t="shared" si="295"/>
        <v>BSchOvb</v>
      </c>
      <c r="K1590" s="38" t="str">
        <f t="shared" si="300"/>
        <v>Overige belastingen</v>
      </c>
      <c r="L1590" s="38" t="str">
        <f t="shared" si="296"/>
        <v>BSchOvbGbe</v>
      </c>
      <c r="M1590" s="38" t="str">
        <f t="shared" si="301"/>
        <v>Gemeentelijke belastingen</v>
      </c>
      <c r="N1590" s="38" t="str">
        <f t="shared" si="297"/>
        <v/>
      </c>
      <c r="O1590" s="38" t="str">
        <f t="shared" si="302"/>
        <v/>
      </c>
      <c r="V1590" s="37" t="str">
        <f t="shared" si="303"/>
        <v/>
      </c>
      <c r="W1590" s="1"/>
    </row>
    <row r="1591" spans="1:28" x14ac:dyDescent="0.25">
      <c r="A1591" s="49" t="s">
        <v>3410</v>
      </c>
      <c r="B1591" s="50" t="s">
        <v>3411</v>
      </c>
      <c r="C1591" s="49" t="s">
        <v>3412</v>
      </c>
      <c r="D1591" s="61" t="s">
        <v>24</v>
      </c>
      <c r="E1591" s="62">
        <v>4</v>
      </c>
      <c r="F1591" s="38" t="str">
        <f t="shared" ref="F1591:F1617" si="304">IF(LEN(A1591)&gt;=1,LEFT(A1591,1),"")</f>
        <v>B</v>
      </c>
      <c r="G1591" s="38" t="str">
        <f t="shared" si="298"/>
        <v>Balans</v>
      </c>
      <c r="H1591" s="38" t="str">
        <f t="shared" si="294"/>
        <v>BSch</v>
      </c>
      <c r="I1591" s="38" t="str">
        <f t="shared" si="299"/>
        <v>KORTLOPENDE SCHULDEN</v>
      </c>
      <c r="J1591" s="38" t="str">
        <f t="shared" si="295"/>
        <v>BSchOvb</v>
      </c>
      <c r="K1591" s="38" t="str">
        <f t="shared" si="300"/>
        <v>Overige belastingen</v>
      </c>
      <c r="L1591" s="38" t="str">
        <f t="shared" si="296"/>
        <v>BSchOvbBgd</v>
      </c>
      <c r="M1591" s="38" t="str">
        <f t="shared" si="301"/>
        <v>Belastingen op verkochte goederen en diensten uitgezonderd BTW</v>
      </c>
      <c r="N1591" s="38" t="str">
        <f t="shared" si="297"/>
        <v/>
      </c>
      <c r="O1591" s="38" t="str">
        <f t="shared" si="302"/>
        <v/>
      </c>
      <c r="Q1591" s="80" t="s">
        <v>3413</v>
      </c>
      <c r="V1591" s="37" t="str">
        <f t="shared" si="303"/>
        <v/>
      </c>
    </row>
    <row r="1592" spans="1:28" s="1" customFormat="1" x14ac:dyDescent="0.25">
      <c r="A1592" s="49"/>
      <c r="B1592" s="50"/>
      <c r="C1592" s="49"/>
      <c r="D1592" s="61"/>
      <c r="E1592" s="62"/>
      <c r="F1592" s="38"/>
      <c r="G1592" s="38"/>
      <c r="H1592" s="38"/>
      <c r="I1592" s="38"/>
      <c r="J1592" s="38"/>
      <c r="K1592" s="38"/>
      <c r="L1592" s="38"/>
      <c r="M1592" s="38"/>
      <c r="N1592" s="38"/>
      <c r="O1592" s="38"/>
      <c r="P1592" s="37"/>
      <c r="Q1592" s="80"/>
      <c r="R1592" s="48">
        <v>1990</v>
      </c>
      <c r="S1592" s="48" t="s">
        <v>5751</v>
      </c>
      <c r="T1592" s="37">
        <v>66</v>
      </c>
      <c r="U1592" s="48" t="s">
        <v>5722</v>
      </c>
      <c r="V1592" s="37">
        <f t="shared" si="303"/>
        <v>1</v>
      </c>
      <c r="X1592" s="10"/>
      <c r="Y1592" s="10"/>
      <c r="Z1592" s="10"/>
      <c r="AA1592" s="10"/>
      <c r="AB1592" s="10"/>
    </row>
    <row r="1593" spans="1:28" s="1" customFormat="1" x14ac:dyDescent="0.25">
      <c r="A1593" s="49"/>
      <c r="B1593" s="50"/>
      <c r="C1593" s="49"/>
      <c r="D1593" s="61"/>
      <c r="E1593" s="62"/>
      <c r="F1593" s="38"/>
      <c r="G1593" s="38"/>
      <c r="H1593" s="38"/>
      <c r="I1593" s="38"/>
      <c r="J1593" s="38"/>
      <c r="K1593" s="38"/>
      <c r="L1593" s="38"/>
      <c r="M1593" s="38"/>
      <c r="N1593" s="38"/>
      <c r="O1593" s="38"/>
      <c r="P1593" s="37"/>
      <c r="Q1593" s="80"/>
      <c r="R1593" s="48">
        <v>1980</v>
      </c>
      <c r="S1593" s="48" t="s">
        <v>5750</v>
      </c>
      <c r="T1593" s="37">
        <v>66</v>
      </c>
      <c r="U1593" s="48" t="s">
        <v>5722</v>
      </c>
      <c r="V1593" s="37">
        <f t="shared" si="303"/>
        <v>1</v>
      </c>
      <c r="X1593" s="10"/>
      <c r="Y1593" s="10"/>
      <c r="Z1593" s="10"/>
      <c r="AA1593" s="10"/>
      <c r="AB1593" s="10"/>
    </row>
    <row r="1594" spans="1:28" x14ac:dyDescent="0.25">
      <c r="A1594" s="49" t="s">
        <v>3414</v>
      </c>
      <c r="B1594" s="50" t="s">
        <v>3415</v>
      </c>
      <c r="C1594" s="49" t="s">
        <v>3397</v>
      </c>
      <c r="D1594" s="61" t="s">
        <v>24</v>
      </c>
      <c r="E1594" s="62">
        <v>4</v>
      </c>
      <c r="F1594" s="38" t="str">
        <f t="shared" si="304"/>
        <v>B</v>
      </c>
      <c r="G1594" s="38" t="str">
        <f t="shared" ref="G1594:G1625" si="305">LOOKUP(F1594,A:A,C:C)</f>
        <v>Balans</v>
      </c>
      <c r="H1594" s="38" t="str">
        <f t="shared" si="294"/>
        <v>BSch</v>
      </c>
      <c r="I1594" s="38" t="str">
        <f t="shared" ref="I1594:I1625" si="306">IF(ISERROR(VLOOKUP(H1594,A:C,3,FALSE)),"",VLOOKUP(H1594,A:C,3,FALSE))</f>
        <v>KORTLOPENDE SCHULDEN</v>
      </c>
      <c r="J1594" s="38" t="str">
        <f t="shared" si="295"/>
        <v>BSchOvb</v>
      </c>
      <c r="K1594" s="38" t="str">
        <f t="shared" ref="K1594:K1625" si="307">IF(ISERROR(VLOOKUP(J1594,A:C,3,FALSE)),"",VLOOKUP(J1594,A:C,3,FALSE))</f>
        <v>Overige belastingen</v>
      </c>
      <c r="L1594" s="38" t="str">
        <f t="shared" si="296"/>
        <v>BSchOvbOvb</v>
      </c>
      <c r="M1594" s="38" t="str">
        <f t="shared" ref="M1594:M1625" si="308">IF(ISERROR(VLOOKUP(L1594,A:C,3,FALSE)),"",VLOOKUP(L1594,A:C,3,FALSE))</f>
        <v>Overige belastingen</v>
      </c>
      <c r="N1594" s="38" t="str">
        <f t="shared" si="297"/>
        <v/>
      </c>
      <c r="O1594" s="38" t="str">
        <f t="shared" ref="O1594:O1625" si="309">IF(ISERROR(VLOOKUP(N1594,A:C,3,FALSE)),"",VLOOKUP(N1594,A:C,3,FALSE))</f>
        <v/>
      </c>
      <c r="Q1594" s="80" t="s">
        <v>3413</v>
      </c>
      <c r="V1594" s="37" t="str">
        <f t="shared" si="303"/>
        <v/>
      </c>
    </row>
    <row r="1595" spans="1:28" x14ac:dyDescent="0.25">
      <c r="A1595" s="43" t="s">
        <v>3416</v>
      </c>
      <c r="B1595" s="44" t="s">
        <v>3417</v>
      </c>
      <c r="C1595" s="43" t="s">
        <v>3418</v>
      </c>
      <c r="D1595" s="45" t="s">
        <v>24</v>
      </c>
      <c r="E1595" s="46">
        <v>3</v>
      </c>
      <c r="F1595" s="38" t="str">
        <f t="shared" si="304"/>
        <v>B</v>
      </c>
      <c r="G1595" s="38" t="str">
        <f t="shared" si="305"/>
        <v>Balans</v>
      </c>
      <c r="H1595" s="38" t="str">
        <f t="shared" si="294"/>
        <v>BSch</v>
      </c>
      <c r="I1595" s="38" t="str">
        <f t="shared" si="306"/>
        <v>KORTLOPENDE SCHULDEN</v>
      </c>
      <c r="J1595" s="38" t="str">
        <f t="shared" si="295"/>
        <v>BSchOvs</v>
      </c>
      <c r="K1595" s="38" t="str">
        <f t="shared" si="307"/>
        <v>Overige schulden</v>
      </c>
      <c r="L1595" s="38" t="str">
        <f t="shared" si="296"/>
        <v/>
      </c>
      <c r="M1595" s="38" t="str">
        <f t="shared" si="308"/>
        <v/>
      </c>
      <c r="N1595" s="38" t="str">
        <f t="shared" si="297"/>
        <v/>
      </c>
      <c r="O1595" s="38" t="str">
        <f t="shared" si="309"/>
        <v/>
      </c>
      <c r="V1595" s="37" t="str">
        <f t="shared" si="303"/>
        <v/>
      </c>
    </row>
    <row r="1596" spans="1:28" x14ac:dyDescent="0.25">
      <c r="A1596" s="49" t="s">
        <v>3208</v>
      </c>
      <c r="B1596" s="50" t="s">
        <v>3419</v>
      </c>
      <c r="C1596" s="49" t="s">
        <v>3420</v>
      </c>
      <c r="D1596" s="61" t="s">
        <v>24</v>
      </c>
      <c r="E1596" s="62">
        <v>4</v>
      </c>
      <c r="F1596" s="38" t="str">
        <f t="shared" si="304"/>
        <v>B</v>
      </c>
      <c r="G1596" s="38" t="str">
        <f t="shared" si="305"/>
        <v>Balans</v>
      </c>
      <c r="H1596" s="38" t="str">
        <f t="shared" si="294"/>
        <v>BSch</v>
      </c>
      <c r="I1596" s="38" t="str">
        <f t="shared" si="306"/>
        <v>KORTLOPENDE SCHULDEN</v>
      </c>
      <c r="J1596" s="38" t="str">
        <f t="shared" si="295"/>
        <v>BSchOvs</v>
      </c>
      <c r="K1596" s="38" t="str">
        <f t="shared" si="307"/>
        <v>Overige schulden</v>
      </c>
      <c r="L1596" s="38" t="str">
        <f t="shared" si="296"/>
        <v>BSchOvsSaa</v>
      </c>
      <c r="M1596" s="38" t="str">
        <f t="shared" si="308"/>
        <v>Schulden aan aandeelhouders</v>
      </c>
      <c r="N1596" s="38" t="str">
        <f t="shared" si="297"/>
        <v/>
      </c>
      <c r="O1596" s="38" t="str">
        <f t="shared" si="309"/>
        <v/>
      </c>
      <c r="P1596" s="71" t="s">
        <v>3205</v>
      </c>
      <c r="Q1596" s="72"/>
      <c r="V1596" s="37" t="str">
        <f t="shared" si="303"/>
        <v/>
      </c>
    </row>
    <row r="1597" spans="1:28" x14ac:dyDescent="0.25">
      <c r="A1597" s="49" t="s">
        <v>3421</v>
      </c>
      <c r="B1597" s="50" t="s">
        <v>3422</v>
      </c>
      <c r="C1597" s="49" t="s">
        <v>3211</v>
      </c>
      <c r="D1597" s="61" t="s">
        <v>24</v>
      </c>
      <c r="E1597" s="62">
        <v>4</v>
      </c>
      <c r="F1597" s="38" t="str">
        <f t="shared" si="304"/>
        <v>B</v>
      </c>
      <c r="G1597" s="38" t="str">
        <f t="shared" si="305"/>
        <v>Balans</v>
      </c>
      <c r="H1597" s="38" t="str">
        <f t="shared" si="294"/>
        <v>BSch</v>
      </c>
      <c r="I1597" s="38" t="str">
        <f t="shared" si="306"/>
        <v>KORTLOPENDE SCHULDEN</v>
      </c>
      <c r="J1597" s="38" t="str">
        <f t="shared" si="295"/>
        <v>BSchOvs</v>
      </c>
      <c r="K1597" s="38" t="str">
        <f t="shared" si="307"/>
        <v>Overige schulden</v>
      </c>
      <c r="L1597" s="38" t="str">
        <f t="shared" si="296"/>
        <v>BSchOvsRcb</v>
      </c>
      <c r="M1597" s="38" t="str">
        <f t="shared" si="308"/>
        <v>Rekening-courant bestuurders</v>
      </c>
      <c r="N1597" s="38" t="str">
        <f t="shared" si="297"/>
        <v/>
      </c>
      <c r="O1597" s="38" t="str">
        <f t="shared" si="309"/>
        <v/>
      </c>
      <c r="P1597" s="71" t="s">
        <v>3209</v>
      </c>
      <c r="Q1597" s="72"/>
      <c r="V1597" s="37" t="str">
        <f t="shared" si="303"/>
        <v/>
      </c>
    </row>
    <row r="1598" spans="1:28" x14ac:dyDescent="0.25">
      <c r="A1598" s="49" t="s">
        <v>3078</v>
      </c>
      <c r="B1598" s="50" t="s">
        <v>3423</v>
      </c>
      <c r="C1598" s="49" t="s">
        <v>3077</v>
      </c>
      <c r="D1598" s="61" t="s">
        <v>24</v>
      </c>
      <c r="E1598" s="62">
        <v>4</v>
      </c>
      <c r="F1598" s="38" t="str">
        <f t="shared" si="304"/>
        <v>B</v>
      </c>
      <c r="G1598" s="38" t="str">
        <f t="shared" si="305"/>
        <v>Balans</v>
      </c>
      <c r="H1598" s="38" t="str">
        <f t="shared" si="294"/>
        <v>BSch</v>
      </c>
      <c r="I1598" s="38" t="str">
        <f t="shared" si="306"/>
        <v>KORTLOPENDE SCHULDEN</v>
      </c>
      <c r="J1598" s="38" t="str">
        <f t="shared" si="295"/>
        <v>BSchOvs</v>
      </c>
      <c r="K1598" s="38" t="str">
        <f t="shared" si="307"/>
        <v>Overige schulden</v>
      </c>
      <c r="L1598" s="38" t="str">
        <f t="shared" si="296"/>
        <v>BSchOvsRba</v>
      </c>
      <c r="M1598" s="38" t="str">
        <f t="shared" si="308"/>
        <v>Rekening-courant bank</v>
      </c>
      <c r="N1598" s="38" t="str">
        <f t="shared" si="297"/>
        <v/>
      </c>
      <c r="O1598" s="38" t="str">
        <f t="shared" si="309"/>
        <v/>
      </c>
      <c r="P1598" s="71" t="s">
        <v>3075</v>
      </c>
      <c r="Q1598" s="72"/>
      <c r="R1598" s="47">
        <v>820</v>
      </c>
      <c r="S1598" s="48" t="s">
        <v>5691</v>
      </c>
      <c r="V1598" s="37">
        <f t="shared" si="303"/>
        <v>2</v>
      </c>
    </row>
    <row r="1599" spans="1:28" x14ac:dyDescent="0.25">
      <c r="A1599" s="49" t="s">
        <v>3196</v>
      </c>
      <c r="B1599" s="50" t="s">
        <v>3424</v>
      </c>
      <c r="C1599" s="49" t="s">
        <v>3425</v>
      </c>
      <c r="D1599" s="61" t="s">
        <v>24</v>
      </c>
      <c r="E1599" s="62">
        <v>4</v>
      </c>
      <c r="F1599" s="38" t="str">
        <f t="shared" si="304"/>
        <v>B</v>
      </c>
      <c r="G1599" s="38" t="str">
        <f t="shared" si="305"/>
        <v>Balans</v>
      </c>
      <c r="H1599" s="38" t="str">
        <f t="shared" si="294"/>
        <v>BSch</v>
      </c>
      <c r="I1599" s="38" t="str">
        <f t="shared" si="306"/>
        <v>KORTLOPENDE SCHULDEN</v>
      </c>
      <c r="J1599" s="38" t="str">
        <f t="shared" si="295"/>
        <v>BSchOvs</v>
      </c>
      <c r="K1599" s="38" t="str">
        <f t="shared" si="307"/>
        <v>Overige schulden</v>
      </c>
      <c r="L1599" s="38" t="str">
        <f t="shared" si="296"/>
        <v>BSchOvsSag</v>
      </c>
      <c r="M1599" s="38" t="str">
        <f t="shared" si="308"/>
        <v>Overige schulden aan groepsmaatschappijen</v>
      </c>
      <c r="N1599" s="38" t="str">
        <f t="shared" si="297"/>
        <v/>
      </c>
      <c r="O1599" s="38" t="str">
        <f t="shared" si="309"/>
        <v/>
      </c>
      <c r="P1599" s="71" t="s">
        <v>3193</v>
      </c>
      <c r="Q1599" s="72"/>
      <c r="V1599" s="37" t="str">
        <f t="shared" si="303"/>
        <v/>
      </c>
    </row>
    <row r="1600" spans="1:28" x14ac:dyDescent="0.25">
      <c r="A1600" s="49" t="s">
        <v>3200</v>
      </c>
      <c r="B1600" s="50" t="s">
        <v>3426</v>
      </c>
      <c r="C1600" s="51" t="s">
        <v>3427</v>
      </c>
      <c r="D1600" s="52" t="s">
        <v>24</v>
      </c>
      <c r="E1600" s="53">
        <v>4</v>
      </c>
      <c r="F1600" s="38" t="str">
        <f t="shared" si="304"/>
        <v>B</v>
      </c>
      <c r="G1600" s="38" t="str">
        <f t="shared" si="305"/>
        <v>Balans</v>
      </c>
      <c r="H1600" s="38" t="str">
        <f t="shared" si="294"/>
        <v>BSch</v>
      </c>
      <c r="I1600" s="38" t="str">
        <f t="shared" si="306"/>
        <v>KORTLOPENDE SCHULDEN</v>
      </c>
      <c r="J1600" s="38" t="str">
        <f t="shared" si="295"/>
        <v>BSchOvs</v>
      </c>
      <c r="K1600" s="38" t="str">
        <f t="shared" si="307"/>
        <v>Overige schulden</v>
      </c>
      <c r="L1600" s="38" t="str">
        <f t="shared" si="296"/>
        <v>BSchOvsSao</v>
      </c>
      <c r="M1600" s="38" t="str">
        <f t="shared" si="308"/>
        <v>Overige schulden aan overige verbonden maatschappijen</v>
      </c>
      <c r="N1600" s="38" t="str">
        <f t="shared" si="297"/>
        <v/>
      </c>
      <c r="O1600" s="38" t="str">
        <f t="shared" si="309"/>
        <v/>
      </c>
      <c r="P1600" s="71" t="s">
        <v>3197</v>
      </c>
      <c r="Q1600" s="72"/>
      <c r="V1600" s="37" t="str">
        <f t="shared" si="303"/>
        <v/>
      </c>
    </row>
    <row r="1601" spans="1:28" x14ac:dyDescent="0.25">
      <c r="A1601" s="49" t="s">
        <v>3204</v>
      </c>
      <c r="B1601" s="50" t="s">
        <v>3428</v>
      </c>
      <c r="C1601" s="49" t="s">
        <v>3429</v>
      </c>
      <c r="D1601" s="61" t="s">
        <v>24</v>
      </c>
      <c r="E1601" s="62">
        <v>4</v>
      </c>
      <c r="F1601" s="38" t="str">
        <f t="shared" si="304"/>
        <v>B</v>
      </c>
      <c r="G1601" s="38" t="str">
        <f t="shared" si="305"/>
        <v>Balans</v>
      </c>
      <c r="H1601" s="38" t="str">
        <f t="shared" si="294"/>
        <v>BSch</v>
      </c>
      <c r="I1601" s="38" t="str">
        <f t="shared" si="306"/>
        <v>KORTLOPENDE SCHULDEN</v>
      </c>
      <c r="J1601" s="38" t="str">
        <f t="shared" si="295"/>
        <v>BSchOvs</v>
      </c>
      <c r="K1601" s="38" t="str">
        <f t="shared" si="307"/>
        <v>Overige schulden</v>
      </c>
      <c r="L1601" s="38" t="str">
        <f t="shared" si="296"/>
        <v>BSchOvsSap</v>
      </c>
      <c r="M1601" s="38" t="str">
        <f t="shared" si="308"/>
        <v>Overige schulden aan participanten en aan maatschappijen waarin wordt deelgenomen</v>
      </c>
      <c r="N1601" s="38" t="str">
        <f t="shared" si="297"/>
        <v/>
      </c>
      <c r="O1601" s="38" t="str">
        <f t="shared" si="309"/>
        <v/>
      </c>
      <c r="P1601" s="71" t="s">
        <v>3201</v>
      </c>
      <c r="Q1601" s="72"/>
      <c r="V1601" s="37" t="str">
        <f t="shared" si="303"/>
        <v/>
      </c>
    </row>
    <row r="1602" spans="1:28" x14ac:dyDescent="0.25">
      <c r="A1602" s="49" t="s">
        <v>3430</v>
      </c>
      <c r="B1602" s="50" t="s">
        <v>3431</v>
      </c>
      <c r="C1602" s="49" t="s">
        <v>3432</v>
      </c>
      <c r="D1602" s="61" t="s">
        <v>24</v>
      </c>
      <c r="E1602" s="62">
        <v>4</v>
      </c>
      <c r="F1602" s="38" t="str">
        <f t="shared" si="304"/>
        <v>B</v>
      </c>
      <c r="G1602" s="38" t="str">
        <f t="shared" si="305"/>
        <v>Balans</v>
      </c>
      <c r="H1602" s="38" t="str">
        <f t="shared" si="294"/>
        <v>BSch</v>
      </c>
      <c r="I1602" s="38" t="str">
        <f t="shared" si="306"/>
        <v>KORTLOPENDE SCHULDEN</v>
      </c>
      <c r="J1602" s="38" t="str">
        <f t="shared" si="295"/>
        <v>BSchOvs</v>
      </c>
      <c r="K1602" s="38" t="str">
        <f t="shared" si="307"/>
        <v>Overige schulden</v>
      </c>
      <c r="L1602" s="38" t="str">
        <f t="shared" si="296"/>
        <v>BSchOvsTbd</v>
      </c>
      <c r="M1602" s="38" t="str">
        <f t="shared" si="308"/>
        <v>Te betalen dividend</v>
      </c>
      <c r="N1602" s="38" t="str">
        <f t="shared" si="297"/>
        <v/>
      </c>
      <c r="O1602" s="38" t="str">
        <f t="shared" si="309"/>
        <v/>
      </c>
      <c r="V1602" s="37" t="str">
        <f t="shared" si="303"/>
        <v/>
      </c>
    </row>
    <row r="1603" spans="1:28" x14ac:dyDescent="0.25">
      <c r="A1603" s="49" t="s">
        <v>3433</v>
      </c>
      <c r="B1603" s="50" t="s">
        <v>3434</v>
      </c>
      <c r="C1603" s="49" t="s">
        <v>3435</v>
      </c>
      <c r="D1603" s="61" t="s">
        <v>24</v>
      </c>
      <c r="E1603" s="62">
        <v>4</v>
      </c>
      <c r="F1603" s="38" t="str">
        <f t="shared" si="304"/>
        <v>B</v>
      </c>
      <c r="G1603" s="38" t="str">
        <f t="shared" si="305"/>
        <v>Balans</v>
      </c>
      <c r="H1603" s="38" t="str">
        <f t="shared" si="294"/>
        <v>BSch</v>
      </c>
      <c r="I1603" s="38" t="str">
        <f t="shared" si="306"/>
        <v>KORTLOPENDE SCHULDEN</v>
      </c>
      <c r="J1603" s="38" t="str">
        <f t="shared" si="295"/>
        <v>BSchOvs</v>
      </c>
      <c r="K1603" s="38" t="str">
        <f t="shared" si="307"/>
        <v>Overige schulden</v>
      </c>
      <c r="L1603" s="38" t="str">
        <f t="shared" si="296"/>
        <v>BSchOvsTbw</v>
      </c>
      <c r="M1603" s="38" t="str">
        <f t="shared" si="308"/>
        <v>Te betalen wissels en cheques</v>
      </c>
      <c r="N1603" s="38" t="str">
        <f t="shared" si="297"/>
        <v/>
      </c>
      <c r="O1603" s="38" t="str">
        <f t="shared" si="309"/>
        <v/>
      </c>
      <c r="V1603" s="37" t="str">
        <f t="shared" si="303"/>
        <v/>
      </c>
    </row>
    <row r="1604" spans="1:28" x14ac:dyDescent="0.25">
      <c r="A1604" s="49" t="s">
        <v>3436</v>
      </c>
      <c r="B1604" s="50" t="s">
        <v>3437</v>
      </c>
      <c r="C1604" s="49" t="s">
        <v>3438</v>
      </c>
      <c r="D1604" s="61" t="s">
        <v>24</v>
      </c>
      <c r="E1604" s="62">
        <v>4</v>
      </c>
      <c r="F1604" s="38" t="str">
        <f t="shared" si="304"/>
        <v>B</v>
      </c>
      <c r="G1604" s="38" t="str">
        <f t="shared" si="305"/>
        <v>Balans</v>
      </c>
      <c r="H1604" s="38" t="str">
        <f t="shared" si="294"/>
        <v>BSch</v>
      </c>
      <c r="I1604" s="38" t="str">
        <f t="shared" si="306"/>
        <v>KORTLOPENDE SCHULDEN</v>
      </c>
      <c r="J1604" s="38" t="str">
        <f t="shared" si="295"/>
        <v>BSchOvs</v>
      </c>
      <c r="K1604" s="38" t="str">
        <f t="shared" si="307"/>
        <v>Overige schulden</v>
      </c>
      <c r="L1604" s="38" t="str">
        <f t="shared" si="296"/>
        <v>BSchOvsGif</v>
      </c>
      <c r="M1604" s="38" t="str">
        <f t="shared" si="308"/>
        <v>Giftenverplichtingen</v>
      </c>
      <c r="N1604" s="38" t="str">
        <f t="shared" si="297"/>
        <v/>
      </c>
      <c r="O1604" s="38" t="str">
        <f t="shared" si="309"/>
        <v/>
      </c>
      <c r="V1604" s="37" t="str">
        <f t="shared" si="303"/>
        <v/>
      </c>
    </row>
    <row r="1605" spans="1:28" x14ac:dyDescent="0.25">
      <c r="A1605" s="49" t="s">
        <v>3439</v>
      </c>
      <c r="B1605" s="50" t="s">
        <v>3440</v>
      </c>
      <c r="C1605" s="49" t="s">
        <v>3441</v>
      </c>
      <c r="D1605" s="61" t="s">
        <v>24</v>
      </c>
      <c r="E1605" s="62">
        <v>4</v>
      </c>
      <c r="F1605" s="38" t="str">
        <f t="shared" si="304"/>
        <v>B</v>
      </c>
      <c r="G1605" s="38" t="str">
        <f t="shared" si="305"/>
        <v>Balans</v>
      </c>
      <c r="H1605" s="38" t="str">
        <f t="shared" si="294"/>
        <v>BSch</v>
      </c>
      <c r="I1605" s="38" t="str">
        <f t="shared" si="306"/>
        <v>KORTLOPENDE SCHULDEN</v>
      </c>
      <c r="J1605" s="38" t="str">
        <f t="shared" si="295"/>
        <v>BSchOvs</v>
      </c>
      <c r="K1605" s="38" t="str">
        <f t="shared" si="307"/>
        <v>Overige schulden</v>
      </c>
      <c r="L1605" s="38" t="str">
        <f t="shared" si="296"/>
        <v>BSchOvsSuv</v>
      </c>
      <c r="M1605" s="38" t="str">
        <f t="shared" si="308"/>
        <v>Subsidieverplichtingen</v>
      </c>
      <c r="N1605" s="38" t="str">
        <f t="shared" si="297"/>
        <v/>
      </c>
      <c r="O1605" s="38" t="str">
        <f t="shared" si="309"/>
        <v/>
      </c>
      <c r="V1605" s="37" t="str">
        <f t="shared" si="303"/>
        <v/>
      </c>
    </row>
    <row r="1606" spans="1:28" x14ac:dyDescent="0.25">
      <c r="A1606" s="49" t="s">
        <v>3442</v>
      </c>
      <c r="B1606" s="50" t="s">
        <v>3443</v>
      </c>
      <c r="C1606" s="49" t="s">
        <v>3444</v>
      </c>
      <c r="D1606" s="61" t="s">
        <v>24</v>
      </c>
      <c r="E1606" s="62">
        <v>4</v>
      </c>
      <c r="F1606" s="38" t="str">
        <f t="shared" si="304"/>
        <v>B</v>
      </c>
      <c r="G1606" s="38" t="str">
        <f t="shared" si="305"/>
        <v>Balans</v>
      </c>
      <c r="H1606" s="38" t="str">
        <f t="shared" si="294"/>
        <v>BSch</v>
      </c>
      <c r="I1606" s="38" t="str">
        <f t="shared" si="306"/>
        <v>KORTLOPENDE SCHULDEN</v>
      </c>
      <c r="J1606" s="38" t="str">
        <f t="shared" si="295"/>
        <v>BSchOvs</v>
      </c>
      <c r="K1606" s="38" t="str">
        <f t="shared" si="307"/>
        <v>Overige schulden</v>
      </c>
      <c r="L1606" s="38" t="str">
        <f t="shared" si="296"/>
        <v>BSchOvsStp</v>
      </c>
      <c r="M1606" s="38" t="str">
        <f t="shared" si="308"/>
        <v>Schulden terzake van pensioenen</v>
      </c>
      <c r="N1606" s="38" t="str">
        <f t="shared" si="297"/>
        <v/>
      </c>
      <c r="O1606" s="38" t="str">
        <f t="shared" si="309"/>
        <v/>
      </c>
      <c r="V1606" s="37" t="str">
        <f t="shared" si="303"/>
        <v/>
      </c>
    </row>
    <row r="1607" spans="1:28" x14ac:dyDescent="0.25">
      <c r="A1607" s="49" t="s">
        <v>3445</v>
      </c>
      <c r="B1607" s="50" t="s">
        <v>3446</v>
      </c>
      <c r="C1607" s="49" t="s">
        <v>3447</v>
      </c>
      <c r="D1607" s="61" t="s">
        <v>24</v>
      </c>
      <c r="E1607" s="62">
        <v>4</v>
      </c>
      <c r="F1607" s="38" t="str">
        <f t="shared" si="304"/>
        <v>B</v>
      </c>
      <c r="G1607" s="38" t="str">
        <f t="shared" si="305"/>
        <v>Balans</v>
      </c>
      <c r="H1607" s="38" t="str">
        <f t="shared" si="294"/>
        <v>BSch</v>
      </c>
      <c r="I1607" s="38" t="str">
        <f t="shared" si="306"/>
        <v>KORTLOPENDE SCHULDEN</v>
      </c>
      <c r="J1607" s="38" t="str">
        <f t="shared" si="295"/>
        <v>BSchOvs</v>
      </c>
      <c r="K1607" s="38" t="str">
        <f t="shared" si="307"/>
        <v>Overige schulden</v>
      </c>
      <c r="L1607" s="38" t="str">
        <f t="shared" si="296"/>
        <v>BSchOvsSuh</v>
      </c>
      <c r="M1607" s="38" t="str">
        <f t="shared" si="308"/>
        <v>Schulden uit hoofde van projecten</v>
      </c>
      <c r="N1607" s="38" t="str">
        <f t="shared" si="297"/>
        <v/>
      </c>
      <c r="O1607" s="38" t="str">
        <f t="shared" si="309"/>
        <v/>
      </c>
      <c r="P1607" s="71" t="s">
        <v>3448</v>
      </c>
      <c r="Q1607" s="72"/>
      <c r="V1607" s="37" t="str">
        <f t="shared" si="303"/>
        <v/>
      </c>
    </row>
    <row r="1608" spans="1:28" x14ac:dyDescent="0.25">
      <c r="A1608" s="49" t="s">
        <v>3449</v>
      </c>
      <c r="B1608" s="50" t="s">
        <v>3450</v>
      </c>
      <c r="C1608" s="49" t="s">
        <v>3451</v>
      </c>
      <c r="D1608" s="61" t="s">
        <v>24</v>
      </c>
      <c r="E1608" s="62">
        <v>4</v>
      </c>
      <c r="F1608" s="38" t="str">
        <f t="shared" si="304"/>
        <v>B</v>
      </c>
      <c r="G1608" s="38" t="str">
        <f t="shared" si="305"/>
        <v>Balans</v>
      </c>
      <c r="H1608" s="38" t="str">
        <f t="shared" si="294"/>
        <v>BSch</v>
      </c>
      <c r="I1608" s="38" t="str">
        <f t="shared" si="306"/>
        <v>KORTLOPENDE SCHULDEN</v>
      </c>
      <c r="J1608" s="38" t="str">
        <f t="shared" si="295"/>
        <v>BSchOvs</v>
      </c>
      <c r="K1608" s="38" t="str">
        <f t="shared" si="307"/>
        <v>Overige schulden</v>
      </c>
      <c r="L1608" s="38" t="str">
        <f t="shared" si="296"/>
        <v>BSchOvsVvv</v>
      </c>
      <c r="M1608" s="38" t="str">
        <f t="shared" si="308"/>
        <v>Verplichtingen uit hoofde van onroerende zaken verkocht onder voorwaarden</v>
      </c>
      <c r="N1608" s="38" t="str">
        <f t="shared" si="297"/>
        <v/>
      </c>
      <c r="O1608" s="38" t="str">
        <f t="shared" si="309"/>
        <v/>
      </c>
      <c r="V1608" s="37" t="str">
        <f t="shared" si="303"/>
        <v/>
      </c>
    </row>
    <row r="1609" spans="1:28" x14ac:dyDescent="0.25">
      <c r="A1609" s="49" t="s">
        <v>3452</v>
      </c>
      <c r="B1609" s="50" t="s">
        <v>3453</v>
      </c>
      <c r="C1609" s="51" t="s">
        <v>3454</v>
      </c>
      <c r="D1609" s="52" t="s">
        <v>24</v>
      </c>
      <c r="E1609" s="53">
        <v>4</v>
      </c>
      <c r="F1609" s="38" t="str">
        <f t="shared" si="304"/>
        <v>B</v>
      </c>
      <c r="G1609" s="38" t="str">
        <f t="shared" si="305"/>
        <v>Balans</v>
      </c>
      <c r="H1609" s="38" t="str">
        <f t="shared" si="294"/>
        <v>BSch</v>
      </c>
      <c r="I1609" s="38" t="str">
        <f t="shared" si="306"/>
        <v>KORTLOPENDE SCHULDEN</v>
      </c>
      <c r="J1609" s="38" t="str">
        <f t="shared" si="295"/>
        <v>BSchOvs</v>
      </c>
      <c r="K1609" s="38" t="str">
        <f t="shared" si="307"/>
        <v>Overige schulden</v>
      </c>
      <c r="L1609" s="38" t="str">
        <f t="shared" si="296"/>
        <v>BSchOvsVpo</v>
      </c>
      <c r="M1609" s="38" t="str">
        <f t="shared" si="308"/>
        <v>Verplichtingen aan overheid</v>
      </c>
      <c r="N1609" s="38" t="str">
        <f t="shared" si="297"/>
        <v/>
      </c>
      <c r="O1609" s="38" t="str">
        <f t="shared" si="309"/>
        <v/>
      </c>
      <c r="V1609" s="37" t="str">
        <f t="shared" si="303"/>
        <v/>
      </c>
    </row>
    <row r="1610" spans="1:28" x14ac:dyDescent="0.25">
      <c r="A1610" s="49" t="s">
        <v>3455</v>
      </c>
      <c r="B1610" s="50" t="s">
        <v>3456</v>
      </c>
      <c r="C1610" s="49" t="s">
        <v>3418</v>
      </c>
      <c r="D1610" s="61" t="s">
        <v>24</v>
      </c>
      <c r="E1610" s="62">
        <v>4</v>
      </c>
      <c r="F1610" s="38" t="str">
        <f t="shared" si="304"/>
        <v>B</v>
      </c>
      <c r="G1610" s="38" t="str">
        <f t="shared" si="305"/>
        <v>Balans</v>
      </c>
      <c r="H1610" s="38" t="str">
        <f t="shared" si="294"/>
        <v>BSch</v>
      </c>
      <c r="I1610" s="38" t="str">
        <f t="shared" si="306"/>
        <v>KORTLOPENDE SCHULDEN</v>
      </c>
      <c r="J1610" s="38" t="str">
        <f t="shared" si="295"/>
        <v>BSchOvs</v>
      </c>
      <c r="K1610" s="38" t="str">
        <f t="shared" si="307"/>
        <v>Overige schulden</v>
      </c>
      <c r="L1610" s="38" t="str">
        <f t="shared" si="296"/>
        <v>BSchOvsOvs</v>
      </c>
      <c r="M1610" s="38" t="str">
        <f t="shared" si="308"/>
        <v>Overige schulden</v>
      </c>
      <c r="N1610" s="38" t="str">
        <f t="shared" si="297"/>
        <v/>
      </c>
      <c r="O1610" s="38" t="str">
        <f t="shared" si="309"/>
        <v/>
      </c>
      <c r="V1610" s="37" t="str">
        <f t="shared" si="303"/>
        <v/>
      </c>
    </row>
    <row r="1611" spans="1:28" x14ac:dyDescent="0.25">
      <c r="A1611" s="43" t="s">
        <v>3457</v>
      </c>
      <c r="B1611" s="44" t="s">
        <v>3458</v>
      </c>
      <c r="C1611" s="43" t="s">
        <v>3459</v>
      </c>
      <c r="D1611" s="45" t="s">
        <v>24</v>
      </c>
      <c r="E1611" s="46">
        <v>3</v>
      </c>
      <c r="F1611" s="38" t="str">
        <f t="shared" si="304"/>
        <v>B</v>
      </c>
      <c r="G1611" s="38" t="str">
        <f t="shared" si="305"/>
        <v>Balans</v>
      </c>
      <c r="H1611" s="38" t="str">
        <f t="shared" si="294"/>
        <v>BSch</v>
      </c>
      <c r="I1611" s="38" t="str">
        <f t="shared" si="306"/>
        <v>KORTLOPENDE SCHULDEN</v>
      </c>
      <c r="J1611" s="38" t="str">
        <f t="shared" si="295"/>
        <v>BSchOpa</v>
      </c>
      <c r="K1611" s="38" t="str">
        <f t="shared" si="307"/>
        <v>Overlopende passiva</v>
      </c>
      <c r="L1611" s="38" t="str">
        <f t="shared" si="296"/>
        <v/>
      </c>
      <c r="M1611" s="38" t="str">
        <f t="shared" si="308"/>
        <v/>
      </c>
      <c r="N1611" s="38" t="str">
        <f t="shared" si="297"/>
        <v/>
      </c>
      <c r="O1611" s="38" t="str">
        <f t="shared" si="309"/>
        <v/>
      </c>
      <c r="R1611" s="63"/>
      <c r="S1611" s="64"/>
      <c r="T1611" s="65"/>
      <c r="U1611" s="70"/>
      <c r="V1611" s="37" t="str">
        <f t="shared" si="303"/>
        <v/>
      </c>
    </row>
    <row r="1612" spans="1:28" x14ac:dyDescent="0.25">
      <c r="A1612" s="49" t="s">
        <v>3461</v>
      </c>
      <c r="B1612" s="50" t="s">
        <v>3462</v>
      </c>
      <c r="C1612" s="49" t="s">
        <v>3463</v>
      </c>
      <c r="D1612" s="61" t="s">
        <v>24</v>
      </c>
      <c r="E1612" s="62">
        <v>4</v>
      </c>
      <c r="F1612" s="38" t="str">
        <f t="shared" si="304"/>
        <v>B</v>
      </c>
      <c r="G1612" s="38" t="str">
        <f t="shared" si="305"/>
        <v>Balans</v>
      </c>
      <c r="H1612" s="38" t="str">
        <f t="shared" si="294"/>
        <v>BSch</v>
      </c>
      <c r="I1612" s="38" t="str">
        <f t="shared" si="306"/>
        <v>KORTLOPENDE SCHULDEN</v>
      </c>
      <c r="J1612" s="38" t="str">
        <f t="shared" si="295"/>
        <v>BSchOpa</v>
      </c>
      <c r="K1612" s="38" t="str">
        <f t="shared" si="307"/>
        <v>Overlopende passiva</v>
      </c>
      <c r="L1612" s="38" t="str">
        <f t="shared" si="296"/>
        <v>BSchOpaNto</v>
      </c>
      <c r="M1612" s="38" t="str">
        <f t="shared" si="308"/>
        <v>Nog te ontvangen facturen</v>
      </c>
      <c r="N1612" s="38" t="str">
        <f t="shared" si="297"/>
        <v/>
      </c>
      <c r="O1612" s="38" t="str">
        <f t="shared" si="309"/>
        <v/>
      </c>
      <c r="V1612" s="37" t="str">
        <f t="shared" si="303"/>
        <v/>
      </c>
    </row>
    <row r="1613" spans="1:28" x14ac:dyDescent="0.25">
      <c r="A1613" s="49" t="s">
        <v>3464</v>
      </c>
      <c r="B1613" s="50" t="s">
        <v>3465</v>
      </c>
      <c r="C1613" s="49" t="s">
        <v>3460</v>
      </c>
      <c r="D1613" s="61" t="s">
        <v>24</v>
      </c>
      <c r="E1613" s="62">
        <v>4</v>
      </c>
      <c r="F1613" s="38" t="str">
        <f t="shared" si="304"/>
        <v>B</v>
      </c>
      <c r="G1613" s="38" t="str">
        <f t="shared" si="305"/>
        <v>Balans</v>
      </c>
      <c r="H1613" s="38" t="str">
        <f t="shared" si="294"/>
        <v>BSch</v>
      </c>
      <c r="I1613" s="38" t="str">
        <f t="shared" si="306"/>
        <v>KORTLOPENDE SCHULDEN</v>
      </c>
      <c r="J1613" s="38" t="str">
        <f t="shared" si="295"/>
        <v>BSchOpa</v>
      </c>
      <c r="K1613" s="38" t="str">
        <f t="shared" si="307"/>
        <v>Overlopende passiva</v>
      </c>
      <c r="L1613" s="38" t="str">
        <f t="shared" si="296"/>
        <v>BSchOpaNtb</v>
      </c>
      <c r="M1613" s="38" t="str">
        <f t="shared" si="308"/>
        <v>Nog te betalen kosten</v>
      </c>
      <c r="N1613" s="38" t="str">
        <f t="shared" si="297"/>
        <v/>
      </c>
      <c r="O1613" s="38" t="str">
        <f t="shared" si="309"/>
        <v/>
      </c>
      <c r="R1613" s="47">
        <v>1700</v>
      </c>
      <c r="S1613" s="48" t="s">
        <v>5724</v>
      </c>
      <c r="T1613" s="37">
        <v>66</v>
      </c>
      <c r="U1613" s="48" t="s">
        <v>5722</v>
      </c>
      <c r="V1613" s="37">
        <f t="shared" si="303"/>
        <v>1</v>
      </c>
    </row>
    <row r="1614" spans="1:28" s="1" customFormat="1" x14ac:dyDescent="0.25">
      <c r="A1614" s="49" t="s">
        <v>6138</v>
      </c>
      <c r="B1614" s="50">
        <v>1210020.01</v>
      </c>
      <c r="C1614" s="49" t="s">
        <v>6139</v>
      </c>
      <c r="D1614" s="61" t="s">
        <v>24</v>
      </c>
      <c r="E1614" s="62">
        <v>4</v>
      </c>
      <c r="F1614" s="38" t="str">
        <f t="shared" si="304"/>
        <v>B</v>
      </c>
      <c r="G1614" s="38" t="str">
        <f t="shared" si="305"/>
        <v>Balans</v>
      </c>
      <c r="H1614" s="38" t="str">
        <f t="shared" si="294"/>
        <v>BSch</v>
      </c>
      <c r="I1614" s="38" t="str">
        <f t="shared" si="306"/>
        <v>KORTLOPENDE SCHULDEN</v>
      </c>
      <c r="J1614" s="38" t="str">
        <f t="shared" si="295"/>
        <v>BSchOpa</v>
      </c>
      <c r="K1614" s="38" t="str">
        <f t="shared" si="307"/>
        <v>Overlopende passiva</v>
      </c>
      <c r="L1614" s="38" t="str">
        <f t="shared" si="296"/>
        <v>BSchOpaNtb</v>
      </c>
      <c r="M1614" s="38" t="str">
        <f t="shared" si="308"/>
        <v>Nog te betalen kosten</v>
      </c>
      <c r="N1614" s="38" t="str">
        <f t="shared" si="297"/>
        <v>BSchOpaNtb.hu</v>
      </c>
      <c r="O1614" s="38" t="str">
        <f t="shared" si="309"/>
        <v/>
      </c>
      <c r="P1614" s="37"/>
      <c r="Q1614" s="37"/>
      <c r="R1614" s="47">
        <v>1726</v>
      </c>
      <c r="S1614" s="48" t="s">
        <v>5725</v>
      </c>
      <c r="T1614" s="37">
        <v>66</v>
      </c>
      <c r="U1614" s="48" t="s">
        <v>5722</v>
      </c>
      <c r="V1614" s="37">
        <f t="shared" si="303"/>
        <v>1</v>
      </c>
      <c r="X1614" s="10"/>
      <c r="Y1614" s="10"/>
      <c r="Z1614" s="10"/>
      <c r="AA1614" s="10"/>
      <c r="AB1614" s="10"/>
    </row>
    <row r="1615" spans="1:28" x14ac:dyDescent="0.25">
      <c r="A1615" s="49" t="s">
        <v>3466</v>
      </c>
      <c r="B1615" s="50" t="s">
        <v>3467</v>
      </c>
      <c r="C1615" s="49" t="s">
        <v>3468</v>
      </c>
      <c r="D1615" s="61" t="s">
        <v>24</v>
      </c>
      <c r="E1615" s="62">
        <v>4</v>
      </c>
      <c r="F1615" s="38" t="str">
        <f t="shared" si="304"/>
        <v>B</v>
      </c>
      <c r="G1615" s="38" t="str">
        <f t="shared" si="305"/>
        <v>Balans</v>
      </c>
      <c r="H1615" s="38" t="str">
        <f t="shared" si="294"/>
        <v>BSch</v>
      </c>
      <c r="I1615" s="38" t="str">
        <f t="shared" si="306"/>
        <v>KORTLOPENDE SCHULDEN</v>
      </c>
      <c r="J1615" s="38" t="str">
        <f t="shared" si="295"/>
        <v>BSchOpa</v>
      </c>
      <c r="K1615" s="38" t="str">
        <f t="shared" si="307"/>
        <v>Overlopende passiva</v>
      </c>
      <c r="L1615" s="38" t="str">
        <f t="shared" si="296"/>
        <v>BSchOpaTbr</v>
      </c>
      <c r="M1615" s="38" t="str">
        <f t="shared" si="308"/>
        <v>Te betalen rente</v>
      </c>
      <c r="N1615" s="38" t="str">
        <f t="shared" si="297"/>
        <v/>
      </c>
      <c r="O1615" s="38" t="str">
        <f t="shared" si="309"/>
        <v/>
      </c>
      <c r="R1615" s="47">
        <v>1730</v>
      </c>
      <c r="S1615" s="48" t="s">
        <v>5726</v>
      </c>
      <c r="T1615" s="37">
        <v>66</v>
      </c>
      <c r="U1615" s="48" t="s">
        <v>5722</v>
      </c>
      <c r="V1615" s="37">
        <f t="shared" si="303"/>
        <v>1</v>
      </c>
    </row>
    <row r="1616" spans="1:28" x14ac:dyDescent="0.25">
      <c r="A1616" s="49" t="s">
        <v>3469</v>
      </c>
      <c r="B1616" s="50" t="s">
        <v>3470</v>
      </c>
      <c r="C1616" s="49" t="s">
        <v>3471</v>
      </c>
      <c r="D1616" s="61" t="s">
        <v>24</v>
      </c>
      <c r="E1616" s="62">
        <v>4</v>
      </c>
      <c r="F1616" s="38" t="str">
        <f t="shared" si="304"/>
        <v>B</v>
      </c>
      <c r="G1616" s="38" t="str">
        <f t="shared" si="305"/>
        <v>Balans</v>
      </c>
      <c r="H1616" s="38" t="str">
        <f t="shared" si="294"/>
        <v>BSch</v>
      </c>
      <c r="I1616" s="38" t="str">
        <f t="shared" si="306"/>
        <v>KORTLOPENDE SCHULDEN</v>
      </c>
      <c r="J1616" s="38" t="str">
        <f t="shared" si="295"/>
        <v>BSchOpa</v>
      </c>
      <c r="K1616" s="38" t="str">
        <f t="shared" si="307"/>
        <v>Overlopende passiva</v>
      </c>
      <c r="L1616" s="38" t="str">
        <f t="shared" si="296"/>
        <v>BSchOpaVor</v>
      </c>
      <c r="M1616" s="38" t="str">
        <f t="shared" si="308"/>
        <v>Vooruitontvangen rente</v>
      </c>
      <c r="N1616" s="38" t="str">
        <f t="shared" si="297"/>
        <v/>
      </c>
      <c r="O1616" s="38" t="str">
        <f t="shared" si="309"/>
        <v/>
      </c>
      <c r="V1616" s="37" t="str">
        <f t="shared" si="303"/>
        <v/>
      </c>
    </row>
    <row r="1617" spans="1:28" x14ac:dyDescent="0.25">
      <c r="A1617" s="49" t="s">
        <v>3472</v>
      </c>
      <c r="B1617" s="50" t="s">
        <v>3473</v>
      </c>
      <c r="C1617" s="49" t="s">
        <v>3474</v>
      </c>
      <c r="D1617" s="61" t="s">
        <v>24</v>
      </c>
      <c r="E1617" s="62">
        <v>4</v>
      </c>
      <c r="F1617" s="38" t="str">
        <f t="shared" si="304"/>
        <v>B</v>
      </c>
      <c r="G1617" s="38" t="str">
        <f t="shared" si="305"/>
        <v>Balans</v>
      </c>
      <c r="H1617" s="38" t="str">
        <f t="shared" si="294"/>
        <v>BSch</v>
      </c>
      <c r="I1617" s="38" t="str">
        <f t="shared" si="306"/>
        <v>KORTLOPENDE SCHULDEN</v>
      </c>
      <c r="J1617" s="38" t="str">
        <f t="shared" si="295"/>
        <v>BSchOpa</v>
      </c>
      <c r="K1617" s="38" t="str">
        <f t="shared" si="307"/>
        <v>Overlopende passiva</v>
      </c>
      <c r="L1617" s="38" t="str">
        <f t="shared" si="296"/>
        <v>BSchOpaOop</v>
      </c>
      <c r="M1617" s="38" t="str">
        <f t="shared" si="308"/>
        <v>Overige overlopende passiva</v>
      </c>
      <c r="N1617" s="38" t="str">
        <f t="shared" si="297"/>
        <v/>
      </c>
      <c r="O1617" s="38" t="str">
        <f t="shared" si="309"/>
        <v/>
      </c>
      <c r="R1617" s="47">
        <v>1745</v>
      </c>
      <c r="S1617" s="48" t="s">
        <v>5727</v>
      </c>
      <c r="T1617" s="37">
        <v>62</v>
      </c>
      <c r="U1617" s="48" t="s">
        <v>5664</v>
      </c>
      <c r="V1617" s="37">
        <f t="shared" si="303"/>
        <v>1</v>
      </c>
    </row>
    <row r="1618" spans="1:28" s="1" customFormat="1" x14ac:dyDescent="0.25">
      <c r="A1618" s="49" t="s">
        <v>6135</v>
      </c>
      <c r="B1618" s="50">
        <v>1210050.01</v>
      </c>
      <c r="C1618" s="49"/>
      <c r="D1618" s="61"/>
      <c r="E1618" s="62"/>
      <c r="F1618" s="38"/>
      <c r="G1618" s="38" t="e">
        <f t="shared" si="305"/>
        <v>#N/A</v>
      </c>
      <c r="H1618" s="38" t="str">
        <f t="shared" si="294"/>
        <v>BSch</v>
      </c>
      <c r="I1618" s="38" t="str">
        <f t="shared" si="306"/>
        <v>KORTLOPENDE SCHULDEN</v>
      </c>
      <c r="J1618" s="38" t="str">
        <f t="shared" si="295"/>
        <v>BSchOpa</v>
      </c>
      <c r="K1618" s="38" t="str">
        <f t="shared" si="307"/>
        <v>Overlopende passiva</v>
      </c>
      <c r="L1618" s="38" t="str">
        <f t="shared" si="296"/>
        <v>BSchOpaOop</v>
      </c>
      <c r="M1618" s="38" t="str">
        <f t="shared" si="308"/>
        <v>Overige overlopende passiva</v>
      </c>
      <c r="N1618" s="38" t="str">
        <f t="shared" si="297"/>
        <v>BSchOpaOop.bo</v>
      </c>
      <c r="O1618" s="38" t="str">
        <f t="shared" si="309"/>
        <v/>
      </c>
      <c r="P1618" s="37"/>
      <c r="Q1618" s="37"/>
      <c r="R1618" s="79" t="s">
        <v>5728</v>
      </c>
      <c r="S1618" s="48" t="s">
        <v>5729</v>
      </c>
      <c r="T1618" s="37">
        <v>62</v>
      </c>
      <c r="U1618" s="48" t="s">
        <v>5664</v>
      </c>
      <c r="V1618" s="37">
        <f t="shared" si="303"/>
        <v>1</v>
      </c>
      <c r="X1618" s="19"/>
      <c r="Y1618" s="10"/>
      <c r="Z1618" s="10"/>
      <c r="AA1618" s="10"/>
      <c r="AB1618" s="10"/>
    </row>
    <row r="1619" spans="1:28" s="1" customFormat="1" ht="30" x14ac:dyDescent="0.25">
      <c r="A1619" s="49" t="s">
        <v>6136</v>
      </c>
      <c r="B1619" s="50">
        <v>1210050.02</v>
      </c>
      <c r="C1619" s="49"/>
      <c r="D1619" s="61"/>
      <c r="E1619" s="62"/>
      <c r="F1619" s="38"/>
      <c r="G1619" s="38" t="e">
        <f t="shared" si="305"/>
        <v>#N/A</v>
      </c>
      <c r="H1619" s="38" t="str">
        <f t="shared" si="294"/>
        <v>BSch</v>
      </c>
      <c r="I1619" s="38" t="str">
        <f t="shared" si="306"/>
        <v>KORTLOPENDE SCHULDEN</v>
      </c>
      <c r="J1619" s="38" t="str">
        <f t="shared" si="295"/>
        <v>BSchOpa</v>
      </c>
      <c r="K1619" s="38" t="str">
        <f t="shared" si="307"/>
        <v>Overlopende passiva</v>
      </c>
      <c r="L1619" s="38" t="str">
        <f t="shared" si="296"/>
        <v>BSchOpaOop</v>
      </c>
      <c r="M1619" s="38" t="str">
        <f t="shared" si="308"/>
        <v>Overige overlopende passiva</v>
      </c>
      <c r="N1619" s="38" t="str">
        <f t="shared" si="297"/>
        <v>BSchOpaOop.mu</v>
      </c>
      <c r="O1619" s="38" t="str">
        <f t="shared" si="309"/>
        <v/>
      </c>
      <c r="P1619" s="37"/>
      <c r="Q1619" s="37"/>
      <c r="R1619" s="79" t="s">
        <v>5730</v>
      </c>
      <c r="S1619" s="48" t="s">
        <v>5731</v>
      </c>
      <c r="T1619" s="37">
        <v>62</v>
      </c>
      <c r="U1619" s="48" t="s">
        <v>5664</v>
      </c>
      <c r="V1619" s="37">
        <f t="shared" si="303"/>
        <v>1</v>
      </c>
      <c r="X1619" s="19"/>
      <c r="Y1619" s="10"/>
      <c r="Z1619" s="10"/>
      <c r="AA1619" s="10"/>
      <c r="AB1619" s="10"/>
    </row>
    <row r="1620" spans="1:28" s="1" customFormat="1" ht="16.5" thickBot="1" x14ac:dyDescent="0.3">
      <c r="A1620" s="49" t="s">
        <v>6137</v>
      </c>
      <c r="B1620" s="50">
        <v>1210050.03</v>
      </c>
      <c r="C1620" s="49"/>
      <c r="D1620" s="61"/>
      <c r="E1620" s="62"/>
      <c r="F1620" s="38"/>
      <c r="G1620" s="38" t="e">
        <f t="shared" si="305"/>
        <v>#N/A</v>
      </c>
      <c r="H1620" s="38" t="str">
        <f t="shared" si="294"/>
        <v>BSch</v>
      </c>
      <c r="I1620" s="38" t="str">
        <f t="shared" si="306"/>
        <v>KORTLOPENDE SCHULDEN</v>
      </c>
      <c r="J1620" s="38" t="str">
        <f t="shared" si="295"/>
        <v>BSchOpa</v>
      </c>
      <c r="K1620" s="38" t="str">
        <f t="shared" si="307"/>
        <v>Overlopende passiva</v>
      </c>
      <c r="L1620" s="38" t="str">
        <f t="shared" si="296"/>
        <v>BSchOpaOop</v>
      </c>
      <c r="M1620" s="38" t="str">
        <f t="shared" si="308"/>
        <v>Overige overlopende passiva</v>
      </c>
      <c r="N1620" s="38" t="str">
        <f t="shared" si="297"/>
        <v>BSchOpaOop.be</v>
      </c>
      <c r="O1620" s="38" t="str">
        <f t="shared" si="309"/>
        <v/>
      </c>
      <c r="P1620" s="37"/>
      <c r="Q1620" s="37"/>
      <c r="R1620" s="79" t="s">
        <v>5732</v>
      </c>
      <c r="S1620" s="48" t="s">
        <v>5733</v>
      </c>
      <c r="T1620" s="37">
        <v>62</v>
      </c>
      <c r="U1620" s="48" t="s">
        <v>5664</v>
      </c>
      <c r="V1620" s="37">
        <f t="shared" si="303"/>
        <v>1</v>
      </c>
      <c r="W1620" s="1">
        <f>COUNTIF(V1511:V1620,1)</f>
        <v>23</v>
      </c>
      <c r="X1620" s="20"/>
      <c r="Y1620" s="10"/>
      <c r="Z1620" s="10"/>
      <c r="AA1620" s="10"/>
      <c r="AB1620" s="10"/>
    </row>
    <row r="1621" spans="1:28" ht="17.25" thickTop="1" thickBot="1" x14ac:dyDescent="0.3">
      <c r="A1621" s="35" t="s">
        <v>3475</v>
      </c>
      <c r="B1621" s="81">
        <v>3000000</v>
      </c>
      <c r="C1621" s="40" t="s">
        <v>3476</v>
      </c>
      <c r="D1621" s="41" t="s">
        <v>10</v>
      </c>
      <c r="E1621" s="42">
        <v>2</v>
      </c>
      <c r="F1621" s="38" t="str">
        <f t="shared" ref="F1621:F1652" si="310">IF(LEN(A1621)&gt;=1,LEFT(A1621,1),"")</f>
        <v>B</v>
      </c>
      <c r="G1621" s="38" t="str">
        <f t="shared" si="305"/>
        <v>Balans</v>
      </c>
      <c r="H1621" s="38" t="str">
        <f t="shared" si="294"/>
        <v>BVrd</v>
      </c>
      <c r="I1621" s="38" t="str">
        <f t="shared" si="306"/>
        <v>VOORRADEN</v>
      </c>
      <c r="J1621" s="38" t="str">
        <f t="shared" si="295"/>
        <v/>
      </c>
      <c r="K1621" s="38" t="str">
        <f t="shared" si="307"/>
        <v/>
      </c>
      <c r="L1621" s="38" t="str">
        <f t="shared" si="296"/>
        <v/>
      </c>
      <c r="M1621" s="38" t="str">
        <f t="shared" si="308"/>
        <v/>
      </c>
      <c r="N1621" s="38" t="str">
        <f t="shared" si="297"/>
        <v/>
      </c>
      <c r="O1621" s="38" t="str">
        <f t="shared" si="309"/>
        <v/>
      </c>
      <c r="V1621" s="37" t="str">
        <f t="shared" si="303"/>
        <v/>
      </c>
      <c r="X1621" s="19"/>
    </row>
    <row r="1622" spans="1:28" ht="16.5" thickTop="1" x14ac:dyDescent="0.25">
      <c r="A1622" s="43" t="s">
        <v>3477</v>
      </c>
      <c r="B1622" s="44" t="s">
        <v>3478</v>
      </c>
      <c r="C1622" s="43" t="s">
        <v>3479</v>
      </c>
      <c r="D1622" s="45" t="s">
        <v>10</v>
      </c>
      <c r="E1622" s="46">
        <v>3</v>
      </c>
      <c r="F1622" s="38" t="str">
        <f t="shared" si="310"/>
        <v>B</v>
      </c>
      <c r="G1622" s="38" t="str">
        <f t="shared" si="305"/>
        <v>Balans</v>
      </c>
      <c r="H1622" s="38" t="str">
        <f t="shared" si="294"/>
        <v>BVrd</v>
      </c>
      <c r="I1622" s="38" t="str">
        <f t="shared" si="306"/>
        <v>VOORRADEN</v>
      </c>
      <c r="J1622" s="38" t="str">
        <f t="shared" si="295"/>
        <v>BVrdHan</v>
      </c>
      <c r="K1622" s="38" t="str">
        <f t="shared" si="307"/>
        <v>Handelsgoederen</v>
      </c>
      <c r="L1622" s="38" t="str">
        <f t="shared" si="296"/>
        <v/>
      </c>
      <c r="M1622" s="38" t="str">
        <f t="shared" si="308"/>
        <v/>
      </c>
      <c r="N1622" s="38" t="str">
        <f t="shared" si="297"/>
        <v/>
      </c>
      <c r="O1622" s="38" t="str">
        <f t="shared" si="309"/>
        <v/>
      </c>
      <c r="V1622" s="37" t="str">
        <f t="shared" si="303"/>
        <v/>
      </c>
      <c r="X1622" s="19"/>
    </row>
    <row r="1623" spans="1:28" s="1" customFormat="1" x14ac:dyDescent="0.25">
      <c r="A1623" s="43"/>
      <c r="B1623" s="44"/>
      <c r="C1623" s="43"/>
      <c r="D1623" s="45" t="s">
        <v>10</v>
      </c>
      <c r="E1623" s="46">
        <v>3</v>
      </c>
      <c r="F1623" s="38" t="str">
        <f t="shared" si="310"/>
        <v/>
      </c>
      <c r="G1623" s="38" t="e">
        <f t="shared" si="305"/>
        <v>#N/A</v>
      </c>
      <c r="H1623" s="38" t="str">
        <f t="shared" si="294"/>
        <v/>
      </c>
      <c r="I1623" s="38" t="str">
        <f t="shared" si="306"/>
        <v/>
      </c>
      <c r="J1623" s="38" t="str">
        <f t="shared" si="295"/>
        <v/>
      </c>
      <c r="K1623" s="38" t="str">
        <f t="shared" si="307"/>
        <v/>
      </c>
      <c r="L1623" s="38" t="str">
        <f t="shared" si="296"/>
        <v/>
      </c>
      <c r="M1623" s="38" t="str">
        <f t="shared" si="308"/>
        <v/>
      </c>
      <c r="N1623" s="38" t="str">
        <f t="shared" si="297"/>
        <v/>
      </c>
      <c r="O1623" s="38" t="str">
        <f t="shared" si="309"/>
        <v/>
      </c>
      <c r="P1623" s="37"/>
      <c r="Q1623" s="37"/>
      <c r="R1623" s="47">
        <v>610</v>
      </c>
      <c r="S1623" s="48" t="s">
        <v>5672</v>
      </c>
      <c r="T1623" s="37">
        <v>62</v>
      </c>
      <c r="U1623" s="48" t="s">
        <v>5664</v>
      </c>
      <c r="V1623" s="37">
        <f t="shared" si="303"/>
        <v>1</v>
      </c>
      <c r="X1623" s="20"/>
      <c r="Y1623" s="10"/>
      <c r="Z1623" s="10"/>
      <c r="AA1623" s="10"/>
      <c r="AB1623" s="10"/>
    </row>
    <row r="1624" spans="1:28" s="1" customFormat="1" x14ac:dyDescent="0.25">
      <c r="A1624" s="43"/>
      <c r="B1624" s="44"/>
      <c r="C1624" s="43"/>
      <c r="D1624" s="45" t="s">
        <v>10</v>
      </c>
      <c r="E1624" s="46">
        <v>3</v>
      </c>
      <c r="F1624" s="38" t="str">
        <f t="shared" si="310"/>
        <v/>
      </c>
      <c r="G1624" s="38" t="e">
        <f t="shared" si="305"/>
        <v>#N/A</v>
      </c>
      <c r="H1624" s="38" t="str">
        <f t="shared" si="294"/>
        <v/>
      </c>
      <c r="I1624" s="38" t="str">
        <f t="shared" si="306"/>
        <v/>
      </c>
      <c r="J1624" s="38" t="str">
        <f t="shared" si="295"/>
        <v/>
      </c>
      <c r="K1624" s="38" t="str">
        <f t="shared" si="307"/>
        <v/>
      </c>
      <c r="L1624" s="38" t="str">
        <f t="shared" si="296"/>
        <v/>
      </c>
      <c r="M1624" s="38" t="str">
        <f t="shared" si="308"/>
        <v/>
      </c>
      <c r="N1624" s="38" t="str">
        <f t="shared" si="297"/>
        <v/>
      </c>
      <c r="O1624" s="38" t="str">
        <f t="shared" si="309"/>
        <v/>
      </c>
      <c r="P1624" s="37"/>
      <c r="Q1624" s="37"/>
      <c r="R1624" s="47">
        <v>620</v>
      </c>
      <c r="S1624" s="48" t="s">
        <v>5673</v>
      </c>
      <c r="T1624" s="37">
        <v>62</v>
      </c>
      <c r="U1624" s="48" t="s">
        <v>5664</v>
      </c>
      <c r="V1624" s="37">
        <f t="shared" si="303"/>
        <v>1</v>
      </c>
      <c r="X1624" s="20"/>
      <c r="Y1624" s="10"/>
      <c r="Z1624" s="10"/>
      <c r="AA1624" s="10"/>
      <c r="AB1624" s="10"/>
    </row>
    <row r="1625" spans="1:28" s="1" customFormat="1" x14ac:dyDescent="0.25">
      <c r="A1625" s="43"/>
      <c r="B1625" s="44"/>
      <c r="C1625" s="43"/>
      <c r="D1625" s="45" t="s">
        <v>10</v>
      </c>
      <c r="E1625" s="46">
        <v>3</v>
      </c>
      <c r="F1625" s="38" t="str">
        <f t="shared" si="310"/>
        <v/>
      </c>
      <c r="G1625" s="38" t="e">
        <f t="shared" si="305"/>
        <v>#N/A</v>
      </c>
      <c r="H1625" s="38" t="str">
        <f t="shared" si="294"/>
        <v/>
      </c>
      <c r="I1625" s="38" t="str">
        <f t="shared" si="306"/>
        <v/>
      </c>
      <c r="J1625" s="38" t="str">
        <f t="shared" si="295"/>
        <v/>
      </c>
      <c r="K1625" s="38" t="str">
        <f t="shared" si="307"/>
        <v/>
      </c>
      <c r="L1625" s="38" t="str">
        <f t="shared" si="296"/>
        <v/>
      </c>
      <c r="M1625" s="38" t="str">
        <f t="shared" si="308"/>
        <v/>
      </c>
      <c r="N1625" s="38" t="str">
        <f t="shared" si="297"/>
        <v/>
      </c>
      <c r="O1625" s="38" t="str">
        <f t="shared" si="309"/>
        <v/>
      </c>
      <c r="P1625" s="37"/>
      <c r="Q1625" s="37"/>
      <c r="R1625" s="47">
        <v>630</v>
      </c>
      <c r="S1625" s="48" t="s">
        <v>5674</v>
      </c>
      <c r="T1625" s="37">
        <v>62</v>
      </c>
      <c r="U1625" s="48" t="s">
        <v>5664</v>
      </c>
      <c r="V1625" s="37">
        <f t="shared" si="303"/>
        <v>1</v>
      </c>
      <c r="X1625" s="19"/>
      <c r="Y1625" s="10"/>
      <c r="Z1625" s="10"/>
      <c r="AA1625" s="10"/>
      <c r="AB1625" s="10"/>
    </row>
    <row r="1626" spans="1:28" s="1" customFormat="1" x14ac:dyDescent="0.25">
      <c r="A1626" s="43"/>
      <c r="B1626" s="44"/>
      <c r="C1626" s="43"/>
      <c r="D1626" s="45" t="s">
        <v>10</v>
      </c>
      <c r="E1626" s="46">
        <v>3</v>
      </c>
      <c r="F1626" s="38" t="str">
        <f t="shared" si="310"/>
        <v/>
      </c>
      <c r="G1626" s="38" t="e">
        <f t="shared" ref="G1626:G1657" si="311">LOOKUP(F1626,A:A,C:C)</f>
        <v>#N/A</v>
      </c>
      <c r="H1626" s="38" t="str">
        <f t="shared" si="294"/>
        <v/>
      </c>
      <c r="I1626" s="38" t="str">
        <f t="shared" ref="I1626:I1657" si="312">IF(ISERROR(VLOOKUP(H1626,A:C,3,FALSE)),"",VLOOKUP(H1626,A:C,3,FALSE))</f>
        <v/>
      </c>
      <c r="J1626" s="38" t="str">
        <f t="shared" si="295"/>
        <v/>
      </c>
      <c r="K1626" s="38" t="str">
        <f t="shared" ref="K1626:K1657" si="313">IF(ISERROR(VLOOKUP(J1626,A:C,3,FALSE)),"",VLOOKUP(J1626,A:C,3,FALSE))</f>
        <v/>
      </c>
      <c r="L1626" s="38" t="str">
        <f t="shared" si="296"/>
        <v/>
      </c>
      <c r="M1626" s="38" t="str">
        <f t="shared" ref="M1626:M1657" si="314">IF(ISERROR(VLOOKUP(L1626,A:C,3,FALSE)),"",VLOOKUP(L1626,A:C,3,FALSE))</f>
        <v/>
      </c>
      <c r="N1626" s="38" t="str">
        <f t="shared" si="297"/>
        <v/>
      </c>
      <c r="O1626" s="38" t="str">
        <f t="shared" ref="O1626:O1657" si="315">IF(ISERROR(VLOOKUP(N1626,A:C,3,FALSE)),"",VLOOKUP(N1626,A:C,3,FALSE))</f>
        <v/>
      </c>
      <c r="P1626" s="37"/>
      <c r="Q1626" s="37"/>
      <c r="R1626" s="47">
        <v>640</v>
      </c>
      <c r="S1626" s="48" t="s">
        <v>5675</v>
      </c>
      <c r="T1626" s="37">
        <v>62</v>
      </c>
      <c r="U1626" s="48" t="s">
        <v>5664</v>
      </c>
      <c r="V1626" s="37">
        <f t="shared" si="303"/>
        <v>1</v>
      </c>
      <c r="X1626" s="10"/>
      <c r="Y1626" s="10"/>
      <c r="Z1626" s="10"/>
      <c r="AA1626" s="10"/>
      <c r="AB1626" s="10"/>
    </row>
    <row r="1627" spans="1:28" s="1" customFormat="1" x14ac:dyDescent="0.25">
      <c r="A1627" s="43"/>
      <c r="B1627" s="44"/>
      <c r="C1627" s="43"/>
      <c r="D1627" s="45" t="s">
        <v>10</v>
      </c>
      <c r="E1627" s="46">
        <v>3</v>
      </c>
      <c r="F1627" s="38" t="str">
        <f t="shared" si="310"/>
        <v/>
      </c>
      <c r="G1627" s="38" t="e">
        <f t="shared" si="311"/>
        <v>#N/A</v>
      </c>
      <c r="H1627" s="38" t="str">
        <f t="shared" si="294"/>
        <v/>
      </c>
      <c r="I1627" s="38" t="str">
        <f t="shared" si="312"/>
        <v/>
      </c>
      <c r="J1627" s="38" t="str">
        <f t="shared" si="295"/>
        <v/>
      </c>
      <c r="K1627" s="38" t="str">
        <f t="shared" si="313"/>
        <v/>
      </c>
      <c r="L1627" s="38" t="str">
        <f t="shared" si="296"/>
        <v/>
      </c>
      <c r="M1627" s="38" t="str">
        <f t="shared" si="314"/>
        <v/>
      </c>
      <c r="N1627" s="38" t="str">
        <f t="shared" si="297"/>
        <v/>
      </c>
      <c r="O1627" s="38" t="str">
        <f t="shared" si="315"/>
        <v/>
      </c>
      <c r="P1627" s="37"/>
      <c r="Q1627" s="37"/>
      <c r="R1627" s="47">
        <v>650</v>
      </c>
      <c r="S1627" s="48" t="s">
        <v>5676</v>
      </c>
      <c r="T1627" s="37">
        <v>62</v>
      </c>
      <c r="U1627" s="48" t="s">
        <v>5664</v>
      </c>
      <c r="V1627" s="37">
        <f t="shared" si="303"/>
        <v>1</v>
      </c>
      <c r="X1627" s="10"/>
      <c r="Y1627" s="10"/>
      <c r="Z1627" s="10"/>
      <c r="AA1627" s="10"/>
      <c r="AB1627" s="10"/>
    </row>
    <row r="1628" spans="1:28" s="1" customFormat="1" x14ac:dyDescent="0.25">
      <c r="A1628" s="43"/>
      <c r="B1628" s="44"/>
      <c r="C1628" s="43"/>
      <c r="D1628" s="45" t="s">
        <v>10</v>
      </c>
      <c r="E1628" s="46">
        <v>3</v>
      </c>
      <c r="F1628" s="38" t="str">
        <f t="shared" si="310"/>
        <v/>
      </c>
      <c r="G1628" s="38" t="e">
        <f t="shared" si="311"/>
        <v>#N/A</v>
      </c>
      <c r="H1628" s="38" t="str">
        <f t="shared" si="294"/>
        <v/>
      </c>
      <c r="I1628" s="38" t="str">
        <f t="shared" si="312"/>
        <v/>
      </c>
      <c r="J1628" s="38" t="str">
        <f t="shared" si="295"/>
        <v/>
      </c>
      <c r="K1628" s="38" t="str">
        <f t="shared" si="313"/>
        <v/>
      </c>
      <c r="L1628" s="38" t="str">
        <f t="shared" si="296"/>
        <v/>
      </c>
      <c r="M1628" s="38" t="str">
        <f t="shared" si="314"/>
        <v/>
      </c>
      <c r="N1628" s="38" t="str">
        <f t="shared" si="297"/>
        <v/>
      </c>
      <c r="O1628" s="38" t="str">
        <f t="shared" si="315"/>
        <v/>
      </c>
      <c r="P1628" s="37"/>
      <c r="Q1628" s="37"/>
      <c r="R1628" s="47">
        <v>660</v>
      </c>
      <c r="S1628" s="48" t="s">
        <v>5677</v>
      </c>
      <c r="T1628" s="37">
        <v>62</v>
      </c>
      <c r="U1628" s="48" t="s">
        <v>5664</v>
      </c>
      <c r="V1628" s="37">
        <f t="shared" si="303"/>
        <v>1</v>
      </c>
      <c r="X1628" s="10"/>
      <c r="Y1628" s="10"/>
      <c r="Z1628" s="10"/>
      <c r="AA1628" s="10"/>
      <c r="AB1628" s="10"/>
    </row>
    <row r="1629" spans="1:28" s="1" customFormat="1" x14ac:dyDescent="0.25">
      <c r="A1629" s="43"/>
      <c r="B1629" s="44"/>
      <c r="C1629" s="43"/>
      <c r="D1629" s="45" t="s">
        <v>10</v>
      </c>
      <c r="E1629" s="46">
        <v>3</v>
      </c>
      <c r="F1629" s="38" t="str">
        <f t="shared" si="310"/>
        <v/>
      </c>
      <c r="G1629" s="38" t="e">
        <f t="shared" si="311"/>
        <v>#N/A</v>
      </c>
      <c r="H1629" s="38" t="str">
        <f t="shared" si="294"/>
        <v/>
      </c>
      <c r="I1629" s="38" t="str">
        <f t="shared" si="312"/>
        <v/>
      </c>
      <c r="J1629" s="38" t="str">
        <f t="shared" si="295"/>
        <v/>
      </c>
      <c r="K1629" s="38" t="str">
        <f t="shared" si="313"/>
        <v/>
      </c>
      <c r="L1629" s="38" t="str">
        <f t="shared" si="296"/>
        <v/>
      </c>
      <c r="M1629" s="38" t="str">
        <f t="shared" si="314"/>
        <v/>
      </c>
      <c r="N1629" s="38" t="str">
        <f t="shared" si="297"/>
        <v/>
      </c>
      <c r="O1629" s="38" t="str">
        <f t="shared" si="315"/>
        <v/>
      </c>
      <c r="P1629" s="37"/>
      <c r="Q1629" s="37"/>
      <c r="R1629" s="47">
        <v>670</v>
      </c>
      <c r="S1629" s="48" t="s">
        <v>5678</v>
      </c>
      <c r="T1629" s="37">
        <v>62</v>
      </c>
      <c r="U1629" s="48" t="s">
        <v>5664</v>
      </c>
      <c r="V1629" s="37">
        <f t="shared" si="303"/>
        <v>1</v>
      </c>
      <c r="X1629" s="10"/>
      <c r="Y1629" s="10"/>
      <c r="Z1629" s="10"/>
      <c r="AA1629" s="10"/>
      <c r="AB1629" s="10"/>
    </row>
    <row r="1630" spans="1:28" x14ac:dyDescent="0.25">
      <c r="A1630" s="49" t="s">
        <v>3480</v>
      </c>
      <c r="B1630" s="50" t="s">
        <v>3481</v>
      </c>
      <c r="C1630" s="49" t="s">
        <v>3482</v>
      </c>
      <c r="D1630" s="61" t="s">
        <v>10</v>
      </c>
      <c r="E1630" s="62">
        <v>4</v>
      </c>
      <c r="F1630" s="38" t="str">
        <f t="shared" si="310"/>
        <v>B</v>
      </c>
      <c r="G1630" s="38" t="str">
        <f t="shared" si="311"/>
        <v>Balans</v>
      </c>
      <c r="H1630" s="38" t="str">
        <f t="shared" ref="H1630:H1693" si="316">IF(LEN(A1630)&gt;=4,LEFT(A1630,4),"")</f>
        <v>BVrd</v>
      </c>
      <c r="I1630" s="38" t="str">
        <f t="shared" si="312"/>
        <v>VOORRADEN</v>
      </c>
      <c r="J1630" s="38" t="str">
        <f t="shared" ref="J1630:J1693" si="317">IF(LEN(A1630)&gt;=7,LEFT(A1630,7),"")</f>
        <v>BVrdHan</v>
      </c>
      <c r="K1630" s="38" t="str">
        <f t="shared" si="313"/>
        <v>Handelsgoederen</v>
      </c>
      <c r="L1630" s="38" t="str">
        <f t="shared" ref="L1630:L1693" si="318">IF(LEN(A1630)&gt;=10,LEFT(A1630,10),"")</f>
        <v>BVrdHanVoo</v>
      </c>
      <c r="M1630" s="38" t="str">
        <f t="shared" si="314"/>
        <v>Voorraad handelsgoederen</v>
      </c>
      <c r="N1630" s="38" t="str">
        <f t="shared" ref="N1630:N1693" si="319">IF(LEN(A1630)&gt;=13,LEFT(A1630,13),"")</f>
        <v/>
      </c>
      <c r="O1630" s="38" t="str">
        <f t="shared" si="315"/>
        <v/>
      </c>
      <c r="V1630" s="37" t="str">
        <f t="shared" si="303"/>
        <v/>
      </c>
    </row>
    <row r="1631" spans="1:28" x14ac:dyDescent="0.25">
      <c r="A1631" s="49" t="s">
        <v>3483</v>
      </c>
      <c r="B1631" s="50" t="s">
        <v>3484</v>
      </c>
      <c r="C1631" s="49" t="s">
        <v>3485</v>
      </c>
      <c r="D1631" s="61" t="s">
        <v>24</v>
      </c>
      <c r="E1631" s="62">
        <v>4</v>
      </c>
      <c r="F1631" s="38" t="str">
        <f t="shared" si="310"/>
        <v>B</v>
      </c>
      <c r="G1631" s="38" t="str">
        <f t="shared" si="311"/>
        <v>Balans</v>
      </c>
      <c r="H1631" s="38" t="str">
        <f t="shared" si="316"/>
        <v>BVrd</v>
      </c>
      <c r="I1631" s="38" t="str">
        <f t="shared" si="312"/>
        <v>VOORRADEN</v>
      </c>
      <c r="J1631" s="38" t="str">
        <f t="shared" si="317"/>
        <v>BVrdHan</v>
      </c>
      <c r="K1631" s="38" t="str">
        <f t="shared" si="313"/>
        <v>Handelsgoederen</v>
      </c>
      <c r="L1631" s="38" t="str">
        <f t="shared" si="318"/>
        <v>BVrdHanVic</v>
      </c>
      <c r="M1631" s="38" t="str">
        <f t="shared" si="314"/>
        <v>Voorziening incourant handelsgoederen</v>
      </c>
      <c r="N1631" s="38" t="str">
        <f t="shared" si="319"/>
        <v/>
      </c>
      <c r="O1631" s="38" t="str">
        <f t="shared" si="315"/>
        <v/>
      </c>
      <c r="V1631" s="37" t="str">
        <f t="shared" si="303"/>
        <v/>
      </c>
      <c r="X1631" s="1"/>
    </row>
    <row r="1632" spans="1:28" x14ac:dyDescent="0.25">
      <c r="A1632" s="49" t="s">
        <v>3486</v>
      </c>
      <c r="B1632" s="50" t="s">
        <v>3487</v>
      </c>
      <c r="C1632" s="49" t="s">
        <v>3488</v>
      </c>
      <c r="D1632" s="61" t="s">
        <v>24</v>
      </c>
      <c r="E1632" s="62">
        <v>4</v>
      </c>
      <c r="F1632" s="38" t="str">
        <f t="shared" si="310"/>
        <v>B</v>
      </c>
      <c r="G1632" s="38" t="str">
        <f t="shared" si="311"/>
        <v>Balans</v>
      </c>
      <c r="H1632" s="38" t="str">
        <f t="shared" si="316"/>
        <v>BVrd</v>
      </c>
      <c r="I1632" s="38" t="str">
        <f t="shared" si="312"/>
        <v>VOORRADEN</v>
      </c>
      <c r="J1632" s="38" t="str">
        <f t="shared" si="317"/>
        <v>BVrdHan</v>
      </c>
      <c r="K1632" s="38" t="str">
        <f t="shared" si="313"/>
        <v>Handelsgoederen</v>
      </c>
      <c r="L1632" s="38" t="str">
        <f t="shared" si="318"/>
        <v>BVrdHanHvv</v>
      </c>
      <c r="M1632" s="38" t="str">
        <f t="shared" si="314"/>
        <v>Herwaardering van voorraden handelsgoederen</v>
      </c>
      <c r="N1632" s="38" t="str">
        <f t="shared" si="319"/>
        <v/>
      </c>
      <c r="O1632" s="38" t="str">
        <f t="shared" si="315"/>
        <v/>
      </c>
      <c r="V1632" s="37" t="str">
        <f t="shared" si="303"/>
        <v/>
      </c>
      <c r="X1632" s="1"/>
    </row>
    <row r="1633" spans="1:27" x14ac:dyDescent="0.25">
      <c r="A1633" s="49" t="s">
        <v>3489</v>
      </c>
      <c r="B1633" s="50" t="s">
        <v>3490</v>
      </c>
      <c r="C1633" s="49" t="s">
        <v>3491</v>
      </c>
      <c r="D1633" s="61" t="s">
        <v>24</v>
      </c>
      <c r="E1633" s="62">
        <v>4</v>
      </c>
      <c r="F1633" s="38" t="str">
        <f t="shared" si="310"/>
        <v>B</v>
      </c>
      <c r="G1633" s="38" t="str">
        <f t="shared" si="311"/>
        <v>Balans</v>
      </c>
      <c r="H1633" s="38" t="str">
        <f t="shared" si="316"/>
        <v>BVrd</v>
      </c>
      <c r="I1633" s="38" t="str">
        <f t="shared" si="312"/>
        <v>VOORRADEN</v>
      </c>
      <c r="J1633" s="38" t="str">
        <f t="shared" si="317"/>
        <v>BVrdHan</v>
      </c>
      <c r="K1633" s="38" t="str">
        <f t="shared" si="313"/>
        <v>Handelsgoederen</v>
      </c>
      <c r="L1633" s="38" t="str">
        <f t="shared" si="318"/>
        <v>BVrdHanAwv</v>
      </c>
      <c r="M1633" s="38" t="str">
        <f t="shared" si="314"/>
        <v>Afwaardering van voorraden handelsgoederen</v>
      </c>
      <c r="N1633" s="38" t="str">
        <f t="shared" si="319"/>
        <v/>
      </c>
      <c r="O1633" s="38" t="str">
        <f t="shared" si="315"/>
        <v/>
      </c>
      <c r="V1633" s="37" t="str">
        <f t="shared" si="303"/>
        <v/>
      </c>
      <c r="X1633" s="12"/>
    </row>
    <row r="1634" spans="1:27" x14ac:dyDescent="0.25">
      <c r="A1634" s="49" t="s">
        <v>3492</v>
      </c>
      <c r="B1634" s="50" t="s">
        <v>3493</v>
      </c>
      <c r="C1634" s="49" t="s">
        <v>3494</v>
      </c>
      <c r="D1634" s="61" t="s">
        <v>10</v>
      </c>
      <c r="E1634" s="62">
        <v>4</v>
      </c>
      <c r="F1634" s="38" t="str">
        <f t="shared" si="310"/>
        <v>B</v>
      </c>
      <c r="G1634" s="38" t="str">
        <f t="shared" si="311"/>
        <v>Balans</v>
      </c>
      <c r="H1634" s="38" t="str">
        <f t="shared" si="316"/>
        <v>BVrd</v>
      </c>
      <c r="I1634" s="38" t="str">
        <f t="shared" si="312"/>
        <v>VOORRADEN</v>
      </c>
      <c r="J1634" s="38" t="str">
        <f t="shared" si="317"/>
        <v>BVrdHan</v>
      </c>
      <c r="K1634" s="38" t="str">
        <f t="shared" si="313"/>
        <v>Handelsgoederen</v>
      </c>
      <c r="L1634" s="38" t="str">
        <f t="shared" si="318"/>
        <v>BVrdHanTve</v>
      </c>
      <c r="M1634" s="38" t="str">
        <f t="shared" si="314"/>
        <v>Terugneming van een eerder verwerkte afwaardering handelsgoederen</v>
      </c>
      <c r="N1634" s="38" t="str">
        <f t="shared" si="319"/>
        <v/>
      </c>
      <c r="O1634" s="38" t="str">
        <f t="shared" si="315"/>
        <v/>
      </c>
      <c r="V1634" s="37" t="str">
        <f t="shared" si="303"/>
        <v/>
      </c>
    </row>
    <row r="1635" spans="1:27" x14ac:dyDescent="0.25">
      <c r="A1635" s="43" t="s">
        <v>3495</v>
      </c>
      <c r="B1635" s="44" t="s">
        <v>3496</v>
      </c>
      <c r="C1635" s="43" t="s">
        <v>3497</v>
      </c>
      <c r="D1635" s="45" t="s">
        <v>10</v>
      </c>
      <c r="E1635" s="46">
        <v>3</v>
      </c>
      <c r="F1635" s="38" t="str">
        <f t="shared" si="310"/>
        <v>B</v>
      </c>
      <c r="G1635" s="38" t="str">
        <f t="shared" si="311"/>
        <v>Balans</v>
      </c>
      <c r="H1635" s="38" t="str">
        <f t="shared" si="316"/>
        <v>BVrd</v>
      </c>
      <c r="I1635" s="38" t="str">
        <f t="shared" si="312"/>
        <v>VOORRADEN</v>
      </c>
      <c r="J1635" s="38" t="str">
        <f t="shared" si="317"/>
        <v>BVrdGeh</v>
      </c>
      <c r="K1635" s="38" t="str">
        <f t="shared" si="313"/>
        <v>Grond- en hulpstoffen</v>
      </c>
      <c r="L1635" s="38" t="str">
        <f t="shared" si="318"/>
        <v/>
      </c>
      <c r="M1635" s="38" t="str">
        <f t="shared" si="314"/>
        <v/>
      </c>
      <c r="N1635" s="38" t="str">
        <f t="shared" si="319"/>
        <v/>
      </c>
      <c r="O1635" s="38" t="str">
        <f t="shared" si="315"/>
        <v/>
      </c>
      <c r="V1635" s="37" t="str">
        <f t="shared" si="303"/>
        <v/>
      </c>
    </row>
    <row r="1636" spans="1:27" x14ac:dyDescent="0.25">
      <c r="A1636" s="49" t="s">
        <v>3498</v>
      </c>
      <c r="B1636" s="50" t="s">
        <v>3499</v>
      </c>
      <c r="C1636" s="49" t="s">
        <v>3500</v>
      </c>
      <c r="D1636" s="61" t="s">
        <v>10</v>
      </c>
      <c r="E1636" s="62">
        <v>4</v>
      </c>
      <c r="F1636" s="38" t="str">
        <f t="shared" si="310"/>
        <v>B</v>
      </c>
      <c r="G1636" s="38" t="str">
        <f t="shared" si="311"/>
        <v>Balans</v>
      </c>
      <c r="H1636" s="38" t="str">
        <f t="shared" si="316"/>
        <v>BVrd</v>
      </c>
      <c r="I1636" s="38" t="str">
        <f t="shared" si="312"/>
        <v>VOORRADEN</v>
      </c>
      <c r="J1636" s="38" t="str">
        <f t="shared" si="317"/>
        <v>BVrdGeh</v>
      </c>
      <c r="K1636" s="38" t="str">
        <f t="shared" si="313"/>
        <v>Grond- en hulpstoffen</v>
      </c>
      <c r="L1636" s="38" t="str">
        <f t="shared" si="318"/>
        <v>BVrdGehVoo</v>
      </c>
      <c r="M1636" s="38" t="str">
        <f t="shared" si="314"/>
        <v>Voorraad grond- en hulpstoffen</v>
      </c>
      <c r="N1636" s="38" t="str">
        <f t="shared" si="319"/>
        <v/>
      </c>
      <c r="O1636" s="38" t="str">
        <f t="shared" si="315"/>
        <v/>
      </c>
      <c r="V1636" s="37" t="str">
        <f t="shared" si="303"/>
        <v/>
      </c>
    </row>
    <row r="1637" spans="1:27" x14ac:dyDescent="0.25">
      <c r="A1637" s="49" t="s">
        <v>3501</v>
      </c>
      <c r="B1637" s="50" t="s">
        <v>3502</v>
      </c>
      <c r="C1637" s="49" t="s">
        <v>3503</v>
      </c>
      <c r="D1637" s="61" t="s">
        <v>24</v>
      </c>
      <c r="E1637" s="62">
        <v>4</v>
      </c>
      <c r="F1637" s="38" t="str">
        <f t="shared" si="310"/>
        <v>B</v>
      </c>
      <c r="G1637" s="38" t="str">
        <f t="shared" si="311"/>
        <v>Balans</v>
      </c>
      <c r="H1637" s="38" t="str">
        <f t="shared" si="316"/>
        <v>BVrd</v>
      </c>
      <c r="I1637" s="38" t="str">
        <f t="shared" si="312"/>
        <v>VOORRADEN</v>
      </c>
      <c r="J1637" s="38" t="str">
        <f t="shared" si="317"/>
        <v>BVrdGeh</v>
      </c>
      <c r="K1637" s="38" t="str">
        <f t="shared" si="313"/>
        <v>Grond- en hulpstoffen</v>
      </c>
      <c r="L1637" s="38" t="str">
        <f t="shared" si="318"/>
        <v>BVrdGehVic</v>
      </c>
      <c r="M1637" s="38" t="str">
        <f t="shared" si="314"/>
        <v>Voorziening incourant grond- en hulpstoffen</v>
      </c>
      <c r="N1637" s="38" t="str">
        <f t="shared" si="319"/>
        <v/>
      </c>
      <c r="O1637" s="38" t="str">
        <f t="shared" si="315"/>
        <v/>
      </c>
      <c r="R1637" s="47"/>
      <c r="S1637" s="48"/>
      <c r="U1637" s="48"/>
      <c r="V1637" s="37" t="str">
        <f t="shared" si="303"/>
        <v/>
      </c>
    </row>
    <row r="1638" spans="1:27" x14ac:dyDescent="0.25">
      <c r="A1638" s="49" t="s">
        <v>3504</v>
      </c>
      <c r="B1638" s="50" t="s">
        <v>3505</v>
      </c>
      <c r="C1638" s="49" t="s">
        <v>3506</v>
      </c>
      <c r="D1638" s="61" t="s">
        <v>24</v>
      </c>
      <c r="E1638" s="62">
        <v>4</v>
      </c>
      <c r="F1638" s="38" t="str">
        <f t="shared" si="310"/>
        <v>B</v>
      </c>
      <c r="G1638" s="38" t="str">
        <f t="shared" si="311"/>
        <v>Balans</v>
      </c>
      <c r="H1638" s="38" t="str">
        <f t="shared" si="316"/>
        <v>BVrd</v>
      </c>
      <c r="I1638" s="38" t="str">
        <f t="shared" si="312"/>
        <v>VOORRADEN</v>
      </c>
      <c r="J1638" s="38" t="str">
        <f t="shared" si="317"/>
        <v>BVrdGeh</v>
      </c>
      <c r="K1638" s="38" t="str">
        <f t="shared" si="313"/>
        <v>Grond- en hulpstoffen</v>
      </c>
      <c r="L1638" s="38" t="str">
        <f t="shared" si="318"/>
        <v>BVrdGehHvv</v>
      </c>
      <c r="M1638" s="38" t="str">
        <f t="shared" si="314"/>
        <v>Herwaardering van voorraden grond- en hulpstoffen</v>
      </c>
      <c r="N1638" s="38" t="str">
        <f t="shared" si="319"/>
        <v/>
      </c>
      <c r="O1638" s="38" t="str">
        <f t="shared" si="315"/>
        <v/>
      </c>
      <c r="V1638" s="37" t="str">
        <f t="shared" ref="V1638:V1701" si="320">IF(COUNTIF(R:R,R1638)=0,"",COUNTIF(R:R,R1638))</f>
        <v/>
      </c>
    </row>
    <row r="1639" spans="1:27" x14ac:dyDescent="0.25">
      <c r="A1639" s="49" t="s">
        <v>3507</v>
      </c>
      <c r="B1639" s="50" t="s">
        <v>3508</v>
      </c>
      <c r="C1639" s="49" t="s">
        <v>3509</v>
      </c>
      <c r="D1639" s="61" t="s">
        <v>24</v>
      </c>
      <c r="E1639" s="62">
        <v>4</v>
      </c>
      <c r="F1639" s="38" t="str">
        <f t="shared" si="310"/>
        <v>B</v>
      </c>
      <c r="G1639" s="38" t="str">
        <f t="shared" si="311"/>
        <v>Balans</v>
      </c>
      <c r="H1639" s="38" t="str">
        <f t="shared" si="316"/>
        <v>BVrd</v>
      </c>
      <c r="I1639" s="38" t="str">
        <f t="shared" si="312"/>
        <v>VOORRADEN</v>
      </c>
      <c r="J1639" s="38" t="str">
        <f t="shared" si="317"/>
        <v>BVrdGeh</v>
      </c>
      <c r="K1639" s="38" t="str">
        <f t="shared" si="313"/>
        <v>Grond- en hulpstoffen</v>
      </c>
      <c r="L1639" s="38" t="str">
        <f t="shared" si="318"/>
        <v>BVrdGehAwv</v>
      </c>
      <c r="M1639" s="38" t="str">
        <f t="shared" si="314"/>
        <v>Afwaardering van voorraden grond- en hulpstoffen</v>
      </c>
      <c r="N1639" s="38" t="str">
        <f t="shared" si="319"/>
        <v/>
      </c>
      <c r="O1639" s="38" t="str">
        <f t="shared" si="315"/>
        <v/>
      </c>
      <c r="V1639" s="37" t="str">
        <f t="shared" si="320"/>
        <v/>
      </c>
      <c r="AA1639" s="15"/>
    </row>
    <row r="1640" spans="1:27" x14ac:dyDescent="0.25">
      <c r="A1640" s="49" t="s">
        <v>3510</v>
      </c>
      <c r="B1640" s="50" t="s">
        <v>3511</v>
      </c>
      <c r="C1640" s="51" t="s">
        <v>3512</v>
      </c>
      <c r="D1640" s="52" t="s">
        <v>10</v>
      </c>
      <c r="E1640" s="53">
        <v>4</v>
      </c>
      <c r="F1640" s="38" t="str">
        <f t="shared" si="310"/>
        <v>B</v>
      </c>
      <c r="G1640" s="38" t="str">
        <f t="shared" si="311"/>
        <v>Balans</v>
      </c>
      <c r="H1640" s="38" t="str">
        <f t="shared" si="316"/>
        <v>BVrd</v>
      </c>
      <c r="I1640" s="38" t="str">
        <f t="shared" si="312"/>
        <v>VOORRADEN</v>
      </c>
      <c r="J1640" s="38" t="str">
        <f t="shared" si="317"/>
        <v>BVrdGeh</v>
      </c>
      <c r="K1640" s="38" t="str">
        <f t="shared" si="313"/>
        <v>Grond- en hulpstoffen</v>
      </c>
      <c r="L1640" s="38" t="str">
        <f t="shared" si="318"/>
        <v>BVrdGehTve</v>
      </c>
      <c r="M1640" s="38" t="str">
        <f t="shared" si="314"/>
        <v>Terugneming van een eerder verwerkte afwaardering grond- en hulpstoffen</v>
      </c>
      <c r="N1640" s="38" t="str">
        <f t="shared" si="319"/>
        <v/>
      </c>
      <c r="O1640" s="38" t="str">
        <f t="shared" si="315"/>
        <v/>
      </c>
      <c r="V1640" s="37" t="str">
        <f t="shared" si="320"/>
        <v/>
      </c>
    </row>
    <row r="1641" spans="1:27" x14ac:dyDescent="0.25">
      <c r="A1641" s="43" t="s">
        <v>3513</v>
      </c>
      <c r="B1641" s="44" t="s">
        <v>3514</v>
      </c>
      <c r="C1641" s="43" t="s">
        <v>3515</v>
      </c>
      <c r="D1641" s="45" t="s">
        <v>10</v>
      </c>
      <c r="E1641" s="46">
        <v>3</v>
      </c>
      <c r="F1641" s="38" t="str">
        <f t="shared" si="310"/>
        <v>B</v>
      </c>
      <c r="G1641" s="38" t="str">
        <f t="shared" si="311"/>
        <v>Balans</v>
      </c>
      <c r="H1641" s="38" t="str">
        <f t="shared" si="316"/>
        <v>BVrd</v>
      </c>
      <c r="I1641" s="38" t="str">
        <f t="shared" si="312"/>
        <v>VOORRADEN</v>
      </c>
      <c r="J1641" s="38" t="str">
        <f t="shared" si="317"/>
        <v>BVrdEmb</v>
      </c>
      <c r="K1641" s="38" t="str">
        <f t="shared" si="313"/>
        <v>Emballage</v>
      </c>
      <c r="L1641" s="38" t="str">
        <f t="shared" si="318"/>
        <v/>
      </c>
      <c r="M1641" s="38" t="str">
        <f t="shared" si="314"/>
        <v/>
      </c>
      <c r="N1641" s="38" t="str">
        <f t="shared" si="319"/>
        <v/>
      </c>
      <c r="O1641" s="38" t="str">
        <f t="shared" si="315"/>
        <v/>
      </c>
      <c r="R1641" s="47">
        <v>680</v>
      </c>
      <c r="S1641" s="48" t="s">
        <v>3515</v>
      </c>
      <c r="T1641" s="37">
        <v>62</v>
      </c>
      <c r="U1641" s="48" t="s">
        <v>5664</v>
      </c>
      <c r="V1641" s="37">
        <f t="shared" si="320"/>
        <v>1</v>
      </c>
    </row>
    <row r="1642" spans="1:27" x14ac:dyDescent="0.25">
      <c r="A1642" s="49" t="s">
        <v>3516</v>
      </c>
      <c r="B1642" s="50" t="s">
        <v>3517</v>
      </c>
      <c r="C1642" s="49" t="s">
        <v>3518</v>
      </c>
      <c r="D1642" s="61" t="s">
        <v>10</v>
      </c>
      <c r="E1642" s="62">
        <v>4</v>
      </c>
      <c r="F1642" s="38" t="str">
        <f t="shared" si="310"/>
        <v>B</v>
      </c>
      <c r="G1642" s="38" t="str">
        <f t="shared" si="311"/>
        <v>Balans</v>
      </c>
      <c r="H1642" s="38" t="str">
        <f t="shared" si="316"/>
        <v>BVrd</v>
      </c>
      <c r="I1642" s="38" t="str">
        <f t="shared" si="312"/>
        <v>VOORRADEN</v>
      </c>
      <c r="J1642" s="38" t="str">
        <f t="shared" si="317"/>
        <v>BVrdEmb</v>
      </c>
      <c r="K1642" s="38" t="str">
        <f t="shared" si="313"/>
        <v>Emballage</v>
      </c>
      <c r="L1642" s="38" t="str">
        <f t="shared" si="318"/>
        <v>BVrdEmbVoo</v>
      </c>
      <c r="M1642" s="38" t="str">
        <f t="shared" si="314"/>
        <v>Voorraad emballage</v>
      </c>
      <c r="N1642" s="38" t="str">
        <f t="shared" si="319"/>
        <v/>
      </c>
      <c r="O1642" s="38" t="str">
        <f t="shared" si="315"/>
        <v/>
      </c>
      <c r="V1642" s="37" t="str">
        <f t="shared" si="320"/>
        <v/>
      </c>
      <c r="Y1642" s="22"/>
      <c r="Z1642" s="22"/>
      <c r="AA1642" s="22"/>
    </row>
    <row r="1643" spans="1:27" x14ac:dyDescent="0.25">
      <c r="A1643" s="49" t="s">
        <v>3519</v>
      </c>
      <c r="B1643" s="50" t="s">
        <v>3520</v>
      </c>
      <c r="C1643" s="49" t="s">
        <v>3521</v>
      </c>
      <c r="D1643" s="61" t="s">
        <v>24</v>
      </c>
      <c r="E1643" s="62">
        <v>4</v>
      </c>
      <c r="F1643" s="38" t="str">
        <f t="shared" si="310"/>
        <v>B</v>
      </c>
      <c r="G1643" s="38" t="str">
        <f t="shared" si="311"/>
        <v>Balans</v>
      </c>
      <c r="H1643" s="38" t="str">
        <f t="shared" si="316"/>
        <v>BVrd</v>
      </c>
      <c r="I1643" s="38" t="str">
        <f t="shared" si="312"/>
        <v>VOORRADEN</v>
      </c>
      <c r="J1643" s="38" t="str">
        <f t="shared" si="317"/>
        <v>BVrdEmb</v>
      </c>
      <c r="K1643" s="38" t="str">
        <f t="shared" si="313"/>
        <v>Emballage</v>
      </c>
      <c r="L1643" s="38" t="str">
        <f t="shared" si="318"/>
        <v>BVrdEmbVic</v>
      </c>
      <c r="M1643" s="38" t="str">
        <f t="shared" si="314"/>
        <v>Voorziening incourant emballage</v>
      </c>
      <c r="N1643" s="38" t="str">
        <f t="shared" si="319"/>
        <v/>
      </c>
      <c r="O1643" s="38" t="str">
        <f t="shared" si="315"/>
        <v/>
      </c>
      <c r="V1643" s="37" t="str">
        <f t="shared" si="320"/>
        <v/>
      </c>
    </row>
    <row r="1644" spans="1:27" x14ac:dyDescent="0.25">
      <c r="A1644" s="49" t="s">
        <v>3522</v>
      </c>
      <c r="B1644" s="50" t="s">
        <v>3523</v>
      </c>
      <c r="C1644" s="49" t="s">
        <v>3524</v>
      </c>
      <c r="D1644" s="61" t="s">
        <v>24</v>
      </c>
      <c r="E1644" s="62">
        <v>4</v>
      </c>
      <c r="F1644" s="38" t="str">
        <f t="shared" si="310"/>
        <v>B</v>
      </c>
      <c r="G1644" s="38" t="str">
        <f t="shared" si="311"/>
        <v>Balans</v>
      </c>
      <c r="H1644" s="38" t="str">
        <f t="shared" si="316"/>
        <v>BVrd</v>
      </c>
      <c r="I1644" s="38" t="str">
        <f t="shared" si="312"/>
        <v>VOORRADEN</v>
      </c>
      <c r="J1644" s="38" t="str">
        <f t="shared" si="317"/>
        <v>BVrdEmb</v>
      </c>
      <c r="K1644" s="38" t="str">
        <f t="shared" si="313"/>
        <v>Emballage</v>
      </c>
      <c r="L1644" s="38" t="str">
        <f t="shared" si="318"/>
        <v>BVrdEmbHvv</v>
      </c>
      <c r="M1644" s="38" t="str">
        <f t="shared" si="314"/>
        <v>Herwaardering van voorraden emballage</v>
      </c>
      <c r="N1644" s="38" t="str">
        <f t="shared" si="319"/>
        <v/>
      </c>
      <c r="O1644" s="38" t="str">
        <f t="shared" si="315"/>
        <v/>
      </c>
      <c r="V1644" s="37" t="str">
        <f t="shared" si="320"/>
        <v/>
      </c>
    </row>
    <row r="1645" spans="1:27" x14ac:dyDescent="0.25">
      <c r="A1645" s="49" t="s">
        <v>3525</v>
      </c>
      <c r="B1645" s="50" t="s">
        <v>3526</v>
      </c>
      <c r="C1645" s="49" t="s">
        <v>3527</v>
      </c>
      <c r="D1645" s="61" t="s">
        <v>24</v>
      </c>
      <c r="E1645" s="62">
        <v>4</v>
      </c>
      <c r="F1645" s="38" t="str">
        <f t="shared" si="310"/>
        <v>B</v>
      </c>
      <c r="G1645" s="38" t="str">
        <f t="shared" si="311"/>
        <v>Balans</v>
      </c>
      <c r="H1645" s="38" t="str">
        <f t="shared" si="316"/>
        <v>BVrd</v>
      </c>
      <c r="I1645" s="38" t="str">
        <f t="shared" si="312"/>
        <v>VOORRADEN</v>
      </c>
      <c r="J1645" s="38" t="str">
        <f t="shared" si="317"/>
        <v>BVrdEmb</v>
      </c>
      <c r="K1645" s="38" t="str">
        <f t="shared" si="313"/>
        <v>Emballage</v>
      </c>
      <c r="L1645" s="38" t="str">
        <f t="shared" si="318"/>
        <v>BVrdEmbAwv</v>
      </c>
      <c r="M1645" s="38" t="str">
        <f t="shared" si="314"/>
        <v>Afwaardering van voorraden emballage</v>
      </c>
      <c r="N1645" s="38" t="str">
        <f t="shared" si="319"/>
        <v/>
      </c>
      <c r="O1645" s="38" t="str">
        <f t="shared" si="315"/>
        <v/>
      </c>
      <c r="V1645" s="37" t="str">
        <f t="shared" si="320"/>
        <v/>
      </c>
    </row>
    <row r="1646" spans="1:27" x14ac:dyDescent="0.25">
      <c r="A1646" s="49" t="s">
        <v>3528</v>
      </c>
      <c r="B1646" s="50" t="s">
        <v>3529</v>
      </c>
      <c r="C1646" s="49" t="s">
        <v>3530</v>
      </c>
      <c r="D1646" s="61" t="s">
        <v>10</v>
      </c>
      <c r="E1646" s="62">
        <v>4</v>
      </c>
      <c r="F1646" s="38" t="str">
        <f t="shared" si="310"/>
        <v>B</v>
      </c>
      <c r="G1646" s="38" t="str">
        <f t="shared" si="311"/>
        <v>Balans</v>
      </c>
      <c r="H1646" s="38" t="str">
        <f t="shared" si="316"/>
        <v>BVrd</v>
      </c>
      <c r="I1646" s="38" t="str">
        <f t="shared" si="312"/>
        <v>VOORRADEN</v>
      </c>
      <c r="J1646" s="38" t="str">
        <f t="shared" si="317"/>
        <v>BVrdEmb</v>
      </c>
      <c r="K1646" s="38" t="str">
        <f t="shared" si="313"/>
        <v>Emballage</v>
      </c>
      <c r="L1646" s="38" t="str">
        <f t="shared" si="318"/>
        <v>BVrdEmbTve</v>
      </c>
      <c r="M1646" s="38" t="str">
        <f t="shared" si="314"/>
        <v>Terugneming van een eerder verwerkte afwaardering emballage</v>
      </c>
      <c r="N1646" s="38" t="str">
        <f t="shared" si="319"/>
        <v/>
      </c>
      <c r="O1646" s="38" t="str">
        <f t="shared" si="315"/>
        <v/>
      </c>
      <c r="V1646" s="37" t="str">
        <f t="shared" si="320"/>
        <v/>
      </c>
    </row>
    <row r="1647" spans="1:27" x14ac:dyDescent="0.25">
      <c r="A1647" s="43" t="s">
        <v>3531</v>
      </c>
      <c r="B1647" s="44" t="s">
        <v>3532</v>
      </c>
      <c r="C1647" s="43" t="s">
        <v>3533</v>
      </c>
      <c r="D1647" s="45" t="s">
        <v>10</v>
      </c>
      <c r="E1647" s="46">
        <v>3</v>
      </c>
      <c r="F1647" s="38" t="str">
        <f t="shared" si="310"/>
        <v>B</v>
      </c>
      <c r="G1647" s="38" t="str">
        <f t="shared" si="311"/>
        <v>Balans</v>
      </c>
      <c r="H1647" s="38" t="str">
        <f t="shared" si="316"/>
        <v>BVrd</v>
      </c>
      <c r="I1647" s="38" t="str">
        <f t="shared" si="312"/>
        <v>VOORRADEN</v>
      </c>
      <c r="J1647" s="38" t="str">
        <f t="shared" si="317"/>
        <v>BVrdVrv</v>
      </c>
      <c r="K1647" s="38" t="str">
        <f t="shared" si="313"/>
        <v>Vooruitbetaald op voorraden</v>
      </c>
      <c r="L1647" s="38" t="str">
        <f t="shared" si="318"/>
        <v/>
      </c>
      <c r="M1647" s="38" t="str">
        <f t="shared" si="314"/>
        <v/>
      </c>
      <c r="N1647" s="38" t="str">
        <f t="shared" si="319"/>
        <v/>
      </c>
      <c r="O1647" s="38" t="str">
        <f t="shared" si="315"/>
        <v/>
      </c>
      <c r="V1647" s="37" t="str">
        <f t="shared" si="320"/>
        <v/>
      </c>
    </row>
    <row r="1648" spans="1:27" x14ac:dyDescent="0.25">
      <c r="A1648" s="49" t="s">
        <v>3534</v>
      </c>
      <c r="B1648" s="50" t="s">
        <v>3535</v>
      </c>
      <c r="C1648" s="49" t="s">
        <v>3536</v>
      </c>
      <c r="D1648" s="61" t="s">
        <v>10</v>
      </c>
      <c r="E1648" s="62">
        <v>4</v>
      </c>
      <c r="F1648" s="38" t="str">
        <f t="shared" si="310"/>
        <v>B</v>
      </c>
      <c r="G1648" s="38" t="str">
        <f t="shared" si="311"/>
        <v>Balans</v>
      </c>
      <c r="H1648" s="38" t="str">
        <f t="shared" si="316"/>
        <v>BVrd</v>
      </c>
      <c r="I1648" s="38" t="str">
        <f t="shared" si="312"/>
        <v>VOORRADEN</v>
      </c>
      <c r="J1648" s="38" t="str">
        <f t="shared" si="317"/>
        <v>BVrdVrv</v>
      </c>
      <c r="K1648" s="38" t="str">
        <f t="shared" si="313"/>
        <v>Vooruitbetaald op voorraden</v>
      </c>
      <c r="L1648" s="38" t="str">
        <f t="shared" si="318"/>
        <v>BVrdVrvVoo</v>
      </c>
      <c r="M1648" s="38" t="str">
        <f t="shared" si="314"/>
        <v>Vooruitbetalingen op voorraden</v>
      </c>
      <c r="N1648" s="38" t="str">
        <f t="shared" si="319"/>
        <v/>
      </c>
      <c r="O1648" s="38" t="str">
        <f t="shared" si="315"/>
        <v/>
      </c>
      <c r="V1648" s="37" t="str">
        <f t="shared" si="320"/>
        <v/>
      </c>
    </row>
    <row r="1649" spans="1:22" x14ac:dyDescent="0.25">
      <c r="A1649" s="49" t="s">
        <v>3537</v>
      </c>
      <c r="B1649" s="50" t="s">
        <v>3538</v>
      </c>
      <c r="C1649" s="49" t="s">
        <v>3539</v>
      </c>
      <c r="D1649" s="61" t="s">
        <v>24</v>
      </c>
      <c r="E1649" s="62">
        <v>4</v>
      </c>
      <c r="F1649" s="38" t="str">
        <f t="shared" si="310"/>
        <v>B</v>
      </c>
      <c r="G1649" s="38" t="str">
        <f t="shared" si="311"/>
        <v>Balans</v>
      </c>
      <c r="H1649" s="38" t="str">
        <f t="shared" si="316"/>
        <v>BVrd</v>
      </c>
      <c r="I1649" s="38" t="str">
        <f t="shared" si="312"/>
        <v>VOORRADEN</v>
      </c>
      <c r="J1649" s="38" t="str">
        <f t="shared" si="317"/>
        <v>BVrdVrv</v>
      </c>
      <c r="K1649" s="38" t="str">
        <f t="shared" si="313"/>
        <v>Vooruitbetaald op voorraden</v>
      </c>
      <c r="L1649" s="38" t="str">
        <f t="shared" si="318"/>
        <v>BVrdVrvVic</v>
      </c>
      <c r="M1649" s="38" t="str">
        <f t="shared" si="314"/>
        <v>Voorziening incourant vooruitbetaald op voorraden</v>
      </c>
      <c r="N1649" s="38" t="str">
        <f t="shared" si="319"/>
        <v/>
      </c>
      <c r="O1649" s="38" t="str">
        <f t="shared" si="315"/>
        <v/>
      </c>
      <c r="V1649" s="37" t="str">
        <f t="shared" si="320"/>
        <v/>
      </c>
    </row>
    <row r="1650" spans="1:22" x14ac:dyDescent="0.25">
      <c r="A1650" s="49" t="s">
        <v>3540</v>
      </c>
      <c r="B1650" s="50" t="s">
        <v>3541</v>
      </c>
      <c r="C1650" s="49" t="s">
        <v>3542</v>
      </c>
      <c r="D1650" s="61" t="s">
        <v>24</v>
      </c>
      <c r="E1650" s="62">
        <v>4</v>
      </c>
      <c r="F1650" s="38" t="str">
        <f t="shared" si="310"/>
        <v>B</v>
      </c>
      <c r="G1650" s="38" t="str">
        <f t="shared" si="311"/>
        <v>Balans</v>
      </c>
      <c r="H1650" s="38" t="str">
        <f t="shared" si="316"/>
        <v>BVrd</v>
      </c>
      <c r="I1650" s="38" t="str">
        <f t="shared" si="312"/>
        <v>VOORRADEN</v>
      </c>
      <c r="J1650" s="38" t="str">
        <f t="shared" si="317"/>
        <v>BVrdVrv</v>
      </c>
      <c r="K1650" s="38" t="str">
        <f t="shared" si="313"/>
        <v>Vooruitbetaald op voorraden</v>
      </c>
      <c r="L1650" s="38" t="str">
        <f t="shared" si="318"/>
        <v>BVrdVrvHvv</v>
      </c>
      <c r="M1650" s="38" t="str">
        <f t="shared" si="314"/>
        <v>Herwaardering van voorraden vooruitbetaald op voorraden</v>
      </c>
      <c r="N1650" s="38" t="str">
        <f t="shared" si="319"/>
        <v/>
      </c>
      <c r="O1650" s="38" t="str">
        <f t="shared" si="315"/>
        <v/>
      </c>
      <c r="V1650" s="37" t="str">
        <f t="shared" si="320"/>
        <v/>
      </c>
    </row>
    <row r="1651" spans="1:22" x14ac:dyDescent="0.25">
      <c r="A1651" s="49" t="s">
        <v>3543</v>
      </c>
      <c r="B1651" s="50" t="s">
        <v>3544</v>
      </c>
      <c r="C1651" s="49" t="s">
        <v>3545</v>
      </c>
      <c r="D1651" s="61" t="s">
        <v>24</v>
      </c>
      <c r="E1651" s="62">
        <v>4</v>
      </c>
      <c r="F1651" s="38" t="str">
        <f t="shared" si="310"/>
        <v>B</v>
      </c>
      <c r="G1651" s="38" t="str">
        <f t="shared" si="311"/>
        <v>Balans</v>
      </c>
      <c r="H1651" s="38" t="str">
        <f t="shared" si="316"/>
        <v>BVrd</v>
      </c>
      <c r="I1651" s="38" t="str">
        <f t="shared" si="312"/>
        <v>VOORRADEN</v>
      </c>
      <c r="J1651" s="38" t="str">
        <f t="shared" si="317"/>
        <v>BVrdVrv</v>
      </c>
      <c r="K1651" s="38" t="str">
        <f t="shared" si="313"/>
        <v>Vooruitbetaald op voorraden</v>
      </c>
      <c r="L1651" s="38" t="str">
        <f t="shared" si="318"/>
        <v>BVrdVrvAwv</v>
      </c>
      <c r="M1651" s="38" t="str">
        <f t="shared" si="314"/>
        <v>Afwaardering van voorraden vooruitbetaald op voorraden</v>
      </c>
      <c r="N1651" s="38" t="str">
        <f t="shared" si="319"/>
        <v/>
      </c>
      <c r="O1651" s="38" t="str">
        <f t="shared" si="315"/>
        <v/>
      </c>
      <c r="V1651" s="37" t="str">
        <f t="shared" si="320"/>
        <v/>
      </c>
    </row>
    <row r="1652" spans="1:22" x14ac:dyDescent="0.25">
      <c r="A1652" s="49" t="s">
        <v>3546</v>
      </c>
      <c r="B1652" s="50" t="s">
        <v>3547</v>
      </c>
      <c r="C1652" s="49" t="s">
        <v>3548</v>
      </c>
      <c r="D1652" s="61" t="s">
        <v>10</v>
      </c>
      <c r="E1652" s="62">
        <v>4</v>
      </c>
      <c r="F1652" s="38" t="str">
        <f t="shared" si="310"/>
        <v>B</v>
      </c>
      <c r="G1652" s="38" t="str">
        <f t="shared" si="311"/>
        <v>Balans</v>
      </c>
      <c r="H1652" s="38" t="str">
        <f t="shared" si="316"/>
        <v>BVrd</v>
      </c>
      <c r="I1652" s="38" t="str">
        <f t="shared" si="312"/>
        <v>VOORRADEN</v>
      </c>
      <c r="J1652" s="38" t="str">
        <f t="shared" si="317"/>
        <v>BVrdVrv</v>
      </c>
      <c r="K1652" s="38" t="str">
        <f t="shared" si="313"/>
        <v>Vooruitbetaald op voorraden</v>
      </c>
      <c r="L1652" s="38" t="str">
        <f t="shared" si="318"/>
        <v>BVrdVrvTve</v>
      </c>
      <c r="M1652" s="38" t="str">
        <f t="shared" si="314"/>
        <v>Terugneming van een eerder verwerkte afwaardering vooruitbetaald op voorraden</v>
      </c>
      <c r="N1652" s="38" t="str">
        <f t="shared" si="319"/>
        <v/>
      </c>
      <c r="O1652" s="38" t="str">
        <f t="shared" si="315"/>
        <v/>
      </c>
      <c r="V1652" s="37" t="str">
        <f t="shared" si="320"/>
        <v/>
      </c>
    </row>
    <row r="1653" spans="1:22" x14ac:dyDescent="0.25">
      <c r="A1653" s="43" t="s">
        <v>3549</v>
      </c>
      <c r="B1653" s="44" t="s">
        <v>3550</v>
      </c>
      <c r="C1653" s="67" t="s">
        <v>3551</v>
      </c>
      <c r="D1653" s="68" t="s">
        <v>10</v>
      </c>
      <c r="E1653" s="69">
        <v>3</v>
      </c>
      <c r="F1653" s="38" t="str">
        <f t="shared" ref="F1653:F1686" si="321">IF(LEN(A1653)&gt;=1,LEFT(A1653,1),"")</f>
        <v>B</v>
      </c>
      <c r="G1653" s="38" t="str">
        <f t="shared" si="311"/>
        <v>Balans</v>
      </c>
      <c r="H1653" s="38" t="str">
        <f t="shared" si="316"/>
        <v>BVrd</v>
      </c>
      <c r="I1653" s="38" t="str">
        <f t="shared" si="312"/>
        <v>VOORRADEN</v>
      </c>
      <c r="J1653" s="38" t="str">
        <f t="shared" si="317"/>
        <v>BVrdOwe</v>
      </c>
      <c r="K1653" s="38" t="str">
        <f t="shared" si="313"/>
        <v>Onderhanden werken</v>
      </c>
      <c r="L1653" s="38" t="str">
        <f t="shared" si="318"/>
        <v/>
      </c>
      <c r="M1653" s="38" t="str">
        <f t="shared" si="314"/>
        <v/>
      </c>
      <c r="N1653" s="38" t="str">
        <f t="shared" si="319"/>
        <v/>
      </c>
      <c r="O1653" s="38" t="str">
        <f t="shared" si="315"/>
        <v/>
      </c>
      <c r="V1653" s="37" t="str">
        <f t="shared" si="320"/>
        <v/>
      </c>
    </row>
    <row r="1654" spans="1:22" x14ac:dyDescent="0.25">
      <c r="A1654" s="49" t="s">
        <v>3552</v>
      </c>
      <c r="B1654" s="50" t="s">
        <v>3553</v>
      </c>
      <c r="C1654" s="49" t="s">
        <v>3554</v>
      </c>
      <c r="D1654" s="61" t="s">
        <v>10</v>
      </c>
      <c r="E1654" s="62">
        <v>4</v>
      </c>
      <c r="F1654" s="38" t="str">
        <f t="shared" si="321"/>
        <v>B</v>
      </c>
      <c r="G1654" s="38" t="str">
        <f t="shared" si="311"/>
        <v>Balans</v>
      </c>
      <c r="H1654" s="38" t="str">
        <f t="shared" si="316"/>
        <v>BVrd</v>
      </c>
      <c r="I1654" s="38" t="str">
        <f t="shared" si="312"/>
        <v>VOORRADEN</v>
      </c>
      <c r="J1654" s="38" t="str">
        <f t="shared" si="317"/>
        <v>BVrdOwe</v>
      </c>
      <c r="K1654" s="38" t="str">
        <f t="shared" si="313"/>
        <v>Onderhanden werken</v>
      </c>
      <c r="L1654" s="38" t="str">
        <f t="shared" si="318"/>
        <v>BVrdOweVoo</v>
      </c>
      <c r="M1654" s="38" t="str">
        <f t="shared" si="314"/>
        <v>Voorraad onderhanden werken</v>
      </c>
      <c r="N1654" s="38" t="str">
        <f t="shared" si="319"/>
        <v/>
      </c>
      <c r="O1654" s="38" t="str">
        <f t="shared" si="315"/>
        <v/>
      </c>
      <c r="V1654" s="37" t="str">
        <f t="shared" si="320"/>
        <v/>
      </c>
    </row>
    <row r="1655" spans="1:22" x14ac:dyDescent="0.25">
      <c r="A1655" s="49" t="s">
        <v>3555</v>
      </c>
      <c r="B1655" s="50" t="s">
        <v>3556</v>
      </c>
      <c r="C1655" s="49" t="s">
        <v>3557</v>
      </c>
      <c r="D1655" s="61" t="s">
        <v>24</v>
      </c>
      <c r="E1655" s="62">
        <v>4</v>
      </c>
      <c r="F1655" s="38" t="str">
        <f t="shared" si="321"/>
        <v>B</v>
      </c>
      <c r="G1655" s="38" t="str">
        <f t="shared" si="311"/>
        <v>Balans</v>
      </c>
      <c r="H1655" s="38" t="str">
        <f t="shared" si="316"/>
        <v>BVrd</v>
      </c>
      <c r="I1655" s="38" t="str">
        <f t="shared" si="312"/>
        <v>VOORRADEN</v>
      </c>
      <c r="J1655" s="38" t="str">
        <f t="shared" si="317"/>
        <v>BVrdOwe</v>
      </c>
      <c r="K1655" s="38" t="str">
        <f t="shared" si="313"/>
        <v>Onderhanden werken</v>
      </c>
      <c r="L1655" s="38" t="str">
        <f t="shared" si="318"/>
        <v>BVrdOweGet</v>
      </c>
      <c r="M1655" s="38" t="str">
        <f t="shared" si="314"/>
        <v>Gefactureerde termijnen onderhanden werken</v>
      </c>
      <c r="N1655" s="38" t="str">
        <f t="shared" si="319"/>
        <v/>
      </c>
      <c r="O1655" s="38" t="str">
        <f t="shared" si="315"/>
        <v/>
      </c>
      <c r="V1655" s="37" t="str">
        <f t="shared" si="320"/>
        <v/>
      </c>
    </row>
    <row r="1656" spans="1:22" x14ac:dyDescent="0.25">
      <c r="A1656" s="49" t="s">
        <v>3558</v>
      </c>
      <c r="B1656" s="50" t="s">
        <v>3559</v>
      </c>
      <c r="C1656" s="49" t="s">
        <v>3560</v>
      </c>
      <c r="D1656" s="61" t="s">
        <v>24</v>
      </c>
      <c r="E1656" s="62">
        <v>4</v>
      </c>
      <c r="F1656" s="38" t="str">
        <f t="shared" si="321"/>
        <v>B</v>
      </c>
      <c r="G1656" s="38" t="str">
        <f t="shared" si="311"/>
        <v>Balans</v>
      </c>
      <c r="H1656" s="38" t="str">
        <f t="shared" si="316"/>
        <v>BVrd</v>
      </c>
      <c r="I1656" s="38" t="str">
        <f t="shared" si="312"/>
        <v>VOORRADEN</v>
      </c>
      <c r="J1656" s="38" t="str">
        <f t="shared" si="317"/>
        <v>BVrdOwe</v>
      </c>
      <c r="K1656" s="38" t="str">
        <f t="shared" si="313"/>
        <v>Onderhanden werken</v>
      </c>
      <c r="L1656" s="38" t="str">
        <f t="shared" si="318"/>
        <v>BVrdOweVzv</v>
      </c>
      <c r="M1656" s="38" t="str">
        <f t="shared" si="314"/>
        <v>Voorziening verliezen onderhanden werken</v>
      </c>
      <c r="N1656" s="38" t="str">
        <f t="shared" si="319"/>
        <v/>
      </c>
      <c r="O1656" s="38" t="str">
        <f t="shared" si="315"/>
        <v/>
      </c>
      <c r="V1656" s="37" t="str">
        <f t="shared" si="320"/>
        <v/>
      </c>
    </row>
    <row r="1657" spans="1:22" x14ac:dyDescent="0.25">
      <c r="A1657" s="43" t="s">
        <v>3561</v>
      </c>
      <c r="B1657" s="44" t="s">
        <v>3562</v>
      </c>
      <c r="C1657" s="43" t="s">
        <v>3563</v>
      </c>
      <c r="D1657" s="45" t="s">
        <v>10</v>
      </c>
      <c r="E1657" s="46">
        <v>3</v>
      </c>
      <c r="F1657" s="38" t="str">
        <f t="shared" si="321"/>
        <v>B</v>
      </c>
      <c r="G1657" s="38" t="str">
        <f t="shared" si="311"/>
        <v>Balans</v>
      </c>
      <c r="H1657" s="38" t="str">
        <f t="shared" si="316"/>
        <v>BVrd</v>
      </c>
      <c r="I1657" s="38" t="str">
        <f t="shared" si="312"/>
        <v>VOORRADEN</v>
      </c>
      <c r="J1657" s="38" t="str">
        <f t="shared" si="317"/>
        <v>BVrdHal</v>
      </c>
      <c r="K1657" s="38" t="str">
        <f t="shared" si="313"/>
        <v>Halffabrikaten</v>
      </c>
      <c r="L1657" s="38" t="str">
        <f t="shared" si="318"/>
        <v/>
      </c>
      <c r="M1657" s="38" t="str">
        <f t="shared" si="314"/>
        <v/>
      </c>
      <c r="N1657" s="38" t="str">
        <f t="shared" si="319"/>
        <v/>
      </c>
      <c r="O1657" s="38" t="str">
        <f t="shared" si="315"/>
        <v/>
      </c>
      <c r="V1657" s="37" t="str">
        <f t="shared" si="320"/>
        <v/>
      </c>
    </row>
    <row r="1658" spans="1:22" x14ac:dyDescent="0.25">
      <c r="A1658" s="49" t="s">
        <v>3564</v>
      </c>
      <c r="B1658" s="50" t="s">
        <v>3565</v>
      </c>
      <c r="C1658" s="49" t="s">
        <v>3566</v>
      </c>
      <c r="D1658" s="61" t="s">
        <v>10</v>
      </c>
      <c r="E1658" s="62">
        <v>4</v>
      </c>
      <c r="F1658" s="38" t="str">
        <f t="shared" si="321"/>
        <v>B</v>
      </c>
      <c r="G1658" s="38" t="str">
        <f t="shared" ref="G1658:G1689" si="322">LOOKUP(F1658,A:A,C:C)</f>
        <v>Balans</v>
      </c>
      <c r="H1658" s="38" t="str">
        <f t="shared" si="316"/>
        <v>BVrd</v>
      </c>
      <c r="I1658" s="38" t="str">
        <f t="shared" ref="I1658:I1689" si="323">IF(ISERROR(VLOOKUP(H1658,A:C,3,FALSE)),"",VLOOKUP(H1658,A:C,3,FALSE))</f>
        <v>VOORRADEN</v>
      </c>
      <c r="J1658" s="38" t="str">
        <f t="shared" si="317"/>
        <v>BVrdHal</v>
      </c>
      <c r="K1658" s="38" t="str">
        <f t="shared" ref="K1658:K1689" si="324">IF(ISERROR(VLOOKUP(J1658,A:C,3,FALSE)),"",VLOOKUP(J1658,A:C,3,FALSE))</f>
        <v>Halffabrikaten</v>
      </c>
      <c r="L1658" s="38" t="str">
        <f t="shared" si="318"/>
        <v>BVrdHalVoo</v>
      </c>
      <c r="M1658" s="38" t="str">
        <f t="shared" ref="M1658:M1689" si="325">IF(ISERROR(VLOOKUP(L1658,A:C,3,FALSE)),"",VLOOKUP(L1658,A:C,3,FALSE))</f>
        <v>Voorraad halffabrikaten</v>
      </c>
      <c r="N1658" s="38" t="str">
        <f t="shared" si="319"/>
        <v/>
      </c>
      <c r="O1658" s="38" t="str">
        <f t="shared" ref="O1658:O1689" si="326">IF(ISERROR(VLOOKUP(N1658,A:C,3,FALSE)),"",VLOOKUP(N1658,A:C,3,FALSE))</f>
        <v/>
      </c>
      <c r="V1658" s="37" t="str">
        <f t="shared" si="320"/>
        <v/>
      </c>
    </row>
    <row r="1659" spans="1:22" x14ac:dyDescent="0.25">
      <c r="A1659" s="49" t="s">
        <v>3567</v>
      </c>
      <c r="B1659" s="50" t="s">
        <v>3568</v>
      </c>
      <c r="C1659" s="49" t="s">
        <v>3569</v>
      </c>
      <c r="D1659" s="61" t="s">
        <v>24</v>
      </c>
      <c r="E1659" s="62">
        <v>4</v>
      </c>
      <c r="F1659" s="38" t="str">
        <f t="shared" si="321"/>
        <v>B</v>
      </c>
      <c r="G1659" s="38" t="str">
        <f t="shared" si="322"/>
        <v>Balans</v>
      </c>
      <c r="H1659" s="38" t="str">
        <f t="shared" si="316"/>
        <v>BVrd</v>
      </c>
      <c r="I1659" s="38" t="str">
        <f t="shared" si="323"/>
        <v>VOORRADEN</v>
      </c>
      <c r="J1659" s="38" t="str">
        <f t="shared" si="317"/>
        <v>BVrdHal</v>
      </c>
      <c r="K1659" s="38" t="str">
        <f t="shared" si="324"/>
        <v>Halffabrikaten</v>
      </c>
      <c r="L1659" s="38" t="str">
        <f t="shared" si="318"/>
        <v>BVrdHalVic</v>
      </c>
      <c r="M1659" s="38" t="str">
        <f t="shared" si="325"/>
        <v>Voorziening incourant halffabrikaten</v>
      </c>
      <c r="N1659" s="38" t="str">
        <f t="shared" si="319"/>
        <v/>
      </c>
      <c r="O1659" s="38" t="str">
        <f t="shared" si="326"/>
        <v/>
      </c>
      <c r="V1659" s="37" t="str">
        <f t="shared" si="320"/>
        <v/>
      </c>
    </row>
    <row r="1660" spans="1:22" x14ac:dyDescent="0.25">
      <c r="A1660" s="49" t="s">
        <v>3570</v>
      </c>
      <c r="B1660" s="50" t="s">
        <v>3571</v>
      </c>
      <c r="C1660" s="49" t="s">
        <v>3572</v>
      </c>
      <c r="D1660" s="61" t="s">
        <v>24</v>
      </c>
      <c r="E1660" s="62">
        <v>4</v>
      </c>
      <c r="F1660" s="38" t="str">
        <f t="shared" si="321"/>
        <v>B</v>
      </c>
      <c r="G1660" s="38" t="str">
        <f t="shared" si="322"/>
        <v>Balans</v>
      </c>
      <c r="H1660" s="38" t="str">
        <f t="shared" si="316"/>
        <v>BVrd</v>
      </c>
      <c r="I1660" s="38" t="str">
        <f t="shared" si="323"/>
        <v>VOORRADEN</v>
      </c>
      <c r="J1660" s="38" t="str">
        <f t="shared" si="317"/>
        <v>BVrdHal</v>
      </c>
      <c r="K1660" s="38" t="str">
        <f t="shared" si="324"/>
        <v>Halffabrikaten</v>
      </c>
      <c r="L1660" s="38" t="str">
        <f t="shared" si="318"/>
        <v>BVrdHalHvv</v>
      </c>
      <c r="M1660" s="38" t="str">
        <f t="shared" si="325"/>
        <v>Herwaardering van voorraden halffabrikaten</v>
      </c>
      <c r="N1660" s="38" t="str">
        <f t="shared" si="319"/>
        <v/>
      </c>
      <c r="O1660" s="38" t="str">
        <f t="shared" si="326"/>
        <v/>
      </c>
      <c r="V1660" s="37" t="str">
        <f t="shared" si="320"/>
        <v/>
      </c>
    </row>
    <row r="1661" spans="1:22" x14ac:dyDescent="0.25">
      <c r="A1661" s="49" t="s">
        <v>3573</v>
      </c>
      <c r="B1661" s="50" t="s">
        <v>3574</v>
      </c>
      <c r="C1661" s="49" t="s">
        <v>3575</v>
      </c>
      <c r="D1661" s="61" t="s">
        <v>24</v>
      </c>
      <c r="E1661" s="62">
        <v>4</v>
      </c>
      <c r="F1661" s="38" t="str">
        <f t="shared" si="321"/>
        <v>B</v>
      </c>
      <c r="G1661" s="38" t="str">
        <f t="shared" si="322"/>
        <v>Balans</v>
      </c>
      <c r="H1661" s="38" t="str">
        <f t="shared" si="316"/>
        <v>BVrd</v>
      </c>
      <c r="I1661" s="38" t="str">
        <f t="shared" si="323"/>
        <v>VOORRADEN</v>
      </c>
      <c r="J1661" s="38" t="str">
        <f t="shared" si="317"/>
        <v>BVrdHal</v>
      </c>
      <c r="K1661" s="38" t="str">
        <f t="shared" si="324"/>
        <v>Halffabrikaten</v>
      </c>
      <c r="L1661" s="38" t="str">
        <f t="shared" si="318"/>
        <v>BVrdHalAwv</v>
      </c>
      <c r="M1661" s="38" t="str">
        <f t="shared" si="325"/>
        <v>Afwaardering van voorraden halffabrikaten</v>
      </c>
      <c r="N1661" s="38" t="str">
        <f t="shared" si="319"/>
        <v/>
      </c>
      <c r="O1661" s="38" t="str">
        <f t="shared" si="326"/>
        <v/>
      </c>
      <c r="V1661" s="37" t="str">
        <f t="shared" si="320"/>
        <v/>
      </c>
    </row>
    <row r="1662" spans="1:22" x14ac:dyDescent="0.25">
      <c r="A1662" s="49" t="s">
        <v>3576</v>
      </c>
      <c r="B1662" s="50" t="s">
        <v>3577</v>
      </c>
      <c r="C1662" s="49" t="s">
        <v>3578</v>
      </c>
      <c r="D1662" s="61" t="s">
        <v>10</v>
      </c>
      <c r="E1662" s="62">
        <v>4</v>
      </c>
      <c r="F1662" s="38" t="str">
        <f t="shared" si="321"/>
        <v>B</v>
      </c>
      <c r="G1662" s="38" t="str">
        <f t="shared" si="322"/>
        <v>Balans</v>
      </c>
      <c r="H1662" s="38" t="str">
        <f t="shared" si="316"/>
        <v>BVrd</v>
      </c>
      <c r="I1662" s="38" t="str">
        <f t="shared" si="323"/>
        <v>VOORRADEN</v>
      </c>
      <c r="J1662" s="38" t="str">
        <f t="shared" si="317"/>
        <v>BVrdHal</v>
      </c>
      <c r="K1662" s="38" t="str">
        <f t="shared" si="324"/>
        <v>Halffabrikaten</v>
      </c>
      <c r="L1662" s="38" t="str">
        <f t="shared" si="318"/>
        <v>BVrdHalTve</v>
      </c>
      <c r="M1662" s="38" t="str">
        <f t="shared" si="325"/>
        <v>Terugneming van een eerder verwerkte afwaardering halffabrikaten</v>
      </c>
      <c r="N1662" s="38" t="str">
        <f t="shared" si="319"/>
        <v/>
      </c>
      <c r="O1662" s="38" t="str">
        <f t="shared" si="326"/>
        <v/>
      </c>
      <c r="V1662" s="37" t="str">
        <f t="shared" si="320"/>
        <v/>
      </c>
    </row>
    <row r="1663" spans="1:22" x14ac:dyDescent="0.25">
      <c r="A1663" s="43" t="s">
        <v>3579</v>
      </c>
      <c r="B1663" s="44" t="s">
        <v>3580</v>
      </c>
      <c r="C1663" s="43" t="s">
        <v>3581</v>
      </c>
      <c r="D1663" s="45" t="s">
        <v>10</v>
      </c>
      <c r="E1663" s="46">
        <v>3</v>
      </c>
      <c r="F1663" s="38" t="str">
        <f t="shared" si="321"/>
        <v>B</v>
      </c>
      <c r="G1663" s="38" t="str">
        <f t="shared" si="322"/>
        <v>Balans</v>
      </c>
      <c r="H1663" s="38" t="str">
        <f t="shared" si="316"/>
        <v>BVrd</v>
      </c>
      <c r="I1663" s="38" t="str">
        <f t="shared" si="323"/>
        <v>VOORRADEN</v>
      </c>
      <c r="J1663" s="38" t="str">
        <f t="shared" si="317"/>
        <v>BVrdGep</v>
      </c>
      <c r="K1663" s="38" t="str">
        <f t="shared" si="324"/>
        <v>Gereed product</v>
      </c>
      <c r="L1663" s="38" t="str">
        <f t="shared" si="318"/>
        <v/>
      </c>
      <c r="M1663" s="38" t="str">
        <f t="shared" si="325"/>
        <v/>
      </c>
      <c r="N1663" s="38" t="str">
        <f t="shared" si="319"/>
        <v/>
      </c>
      <c r="O1663" s="38" t="str">
        <f t="shared" si="326"/>
        <v/>
      </c>
      <c r="V1663" s="37" t="str">
        <f t="shared" si="320"/>
        <v/>
      </c>
    </row>
    <row r="1664" spans="1:22" x14ac:dyDescent="0.25">
      <c r="A1664" s="49" t="s">
        <v>3582</v>
      </c>
      <c r="B1664" s="50" t="s">
        <v>3583</v>
      </c>
      <c r="C1664" s="49" t="s">
        <v>3584</v>
      </c>
      <c r="D1664" s="61" t="s">
        <v>10</v>
      </c>
      <c r="E1664" s="62">
        <v>4</v>
      </c>
      <c r="F1664" s="38" t="str">
        <f t="shared" si="321"/>
        <v>B</v>
      </c>
      <c r="G1664" s="38" t="str">
        <f t="shared" si="322"/>
        <v>Balans</v>
      </c>
      <c r="H1664" s="38" t="str">
        <f t="shared" si="316"/>
        <v>BVrd</v>
      </c>
      <c r="I1664" s="38" t="str">
        <f t="shared" si="323"/>
        <v>VOORRADEN</v>
      </c>
      <c r="J1664" s="38" t="str">
        <f t="shared" si="317"/>
        <v>BVrdGep</v>
      </c>
      <c r="K1664" s="38" t="str">
        <f t="shared" si="324"/>
        <v>Gereed product</v>
      </c>
      <c r="L1664" s="38" t="str">
        <f t="shared" si="318"/>
        <v>BVrdGepVoo</v>
      </c>
      <c r="M1664" s="38" t="str">
        <f t="shared" si="325"/>
        <v>Voorraad gereed product</v>
      </c>
      <c r="N1664" s="38" t="str">
        <f t="shared" si="319"/>
        <v/>
      </c>
      <c r="O1664" s="38" t="str">
        <f t="shared" si="326"/>
        <v/>
      </c>
      <c r="V1664" s="37" t="str">
        <f t="shared" si="320"/>
        <v/>
      </c>
    </row>
    <row r="1665" spans="1:23" x14ac:dyDescent="0.25">
      <c r="A1665" s="49" t="s">
        <v>3585</v>
      </c>
      <c r="B1665" s="50" t="s">
        <v>3586</v>
      </c>
      <c r="C1665" s="49" t="s">
        <v>3587</v>
      </c>
      <c r="D1665" s="61" t="s">
        <v>24</v>
      </c>
      <c r="E1665" s="62">
        <v>4</v>
      </c>
      <c r="F1665" s="38" t="str">
        <f t="shared" si="321"/>
        <v>B</v>
      </c>
      <c r="G1665" s="38" t="str">
        <f t="shared" si="322"/>
        <v>Balans</v>
      </c>
      <c r="H1665" s="38" t="str">
        <f t="shared" si="316"/>
        <v>BVrd</v>
      </c>
      <c r="I1665" s="38" t="str">
        <f t="shared" si="323"/>
        <v>VOORRADEN</v>
      </c>
      <c r="J1665" s="38" t="str">
        <f t="shared" si="317"/>
        <v>BVrdGep</v>
      </c>
      <c r="K1665" s="38" t="str">
        <f t="shared" si="324"/>
        <v>Gereed product</v>
      </c>
      <c r="L1665" s="38" t="str">
        <f t="shared" si="318"/>
        <v>BVrdGepVic</v>
      </c>
      <c r="M1665" s="38" t="str">
        <f t="shared" si="325"/>
        <v>Voorziening incourant gereed product</v>
      </c>
      <c r="N1665" s="38" t="str">
        <f t="shared" si="319"/>
        <v/>
      </c>
      <c r="O1665" s="38" t="str">
        <f t="shared" si="326"/>
        <v/>
      </c>
      <c r="V1665" s="37" t="str">
        <f t="shared" si="320"/>
        <v/>
      </c>
    </row>
    <row r="1666" spans="1:23" x14ac:dyDescent="0.25">
      <c r="A1666" s="49" t="s">
        <v>3588</v>
      </c>
      <c r="B1666" s="50" t="s">
        <v>3589</v>
      </c>
      <c r="C1666" s="49" t="s">
        <v>3590</v>
      </c>
      <c r="D1666" s="61" t="s">
        <v>24</v>
      </c>
      <c r="E1666" s="62">
        <v>4</v>
      </c>
      <c r="F1666" s="38" t="str">
        <f t="shared" si="321"/>
        <v>B</v>
      </c>
      <c r="G1666" s="38" t="str">
        <f t="shared" si="322"/>
        <v>Balans</v>
      </c>
      <c r="H1666" s="38" t="str">
        <f t="shared" si="316"/>
        <v>BVrd</v>
      </c>
      <c r="I1666" s="38" t="str">
        <f t="shared" si="323"/>
        <v>VOORRADEN</v>
      </c>
      <c r="J1666" s="38" t="str">
        <f t="shared" si="317"/>
        <v>BVrdGep</v>
      </c>
      <c r="K1666" s="38" t="str">
        <f t="shared" si="324"/>
        <v>Gereed product</v>
      </c>
      <c r="L1666" s="38" t="str">
        <f t="shared" si="318"/>
        <v>BVrdGepHvv</v>
      </c>
      <c r="M1666" s="38" t="str">
        <f t="shared" si="325"/>
        <v>Herwaardering van voorraden gereed product</v>
      </c>
      <c r="N1666" s="38" t="str">
        <f t="shared" si="319"/>
        <v/>
      </c>
      <c r="O1666" s="38" t="str">
        <f t="shared" si="326"/>
        <v/>
      </c>
      <c r="V1666" s="37" t="str">
        <f t="shared" si="320"/>
        <v/>
      </c>
    </row>
    <row r="1667" spans="1:23" x14ac:dyDescent="0.25">
      <c r="A1667" s="49" t="s">
        <v>3591</v>
      </c>
      <c r="B1667" s="50" t="s">
        <v>3592</v>
      </c>
      <c r="C1667" s="49" t="s">
        <v>3593</v>
      </c>
      <c r="D1667" s="61" t="s">
        <v>24</v>
      </c>
      <c r="E1667" s="62">
        <v>4</v>
      </c>
      <c r="F1667" s="38" t="str">
        <f t="shared" si="321"/>
        <v>B</v>
      </c>
      <c r="G1667" s="38" t="str">
        <f t="shared" si="322"/>
        <v>Balans</v>
      </c>
      <c r="H1667" s="38" t="str">
        <f t="shared" si="316"/>
        <v>BVrd</v>
      </c>
      <c r="I1667" s="38" t="str">
        <f t="shared" si="323"/>
        <v>VOORRADEN</v>
      </c>
      <c r="J1667" s="38" t="str">
        <f t="shared" si="317"/>
        <v>BVrdGep</v>
      </c>
      <c r="K1667" s="38" t="str">
        <f t="shared" si="324"/>
        <v>Gereed product</v>
      </c>
      <c r="L1667" s="38" t="str">
        <f t="shared" si="318"/>
        <v>BVrdGepAwv</v>
      </c>
      <c r="M1667" s="38" t="str">
        <f t="shared" si="325"/>
        <v>Afwaardering van voorraden gereed product</v>
      </c>
      <c r="N1667" s="38" t="str">
        <f t="shared" si="319"/>
        <v/>
      </c>
      <c r="O1667" s="38" t="str">
        <f t="shared" si="326"/>
        <v/>
      </c>
      <c r="V1667" s="37" t="str">
        <f t="shared" si="320"/>
        <v/>
      </c>
    </row>
    <row r="1668" spans="1:23" x14ac:dyDescent="0.25">
      <c r="A1668" s="49" t="s">
        <v>3594</v>
      </c>
      <c r="B1668" s="50" t="s">
        <v>3595</v>
      </c>
      <c r="C1668" s="51" t="s">
        <v>3596</v>
      </c>
      <c r="D1668" s="52" t="s">
        <v>10</v>
      </c>
      <c r="E1668" s="53">
        <v>4</v>
      </c>
      <c r="F1668" s="38" t="str">
        <f t="shared" si="321"/>
        <v>B</v>
      </c>
      <c r="G1668" s="38" t="str">
        <f t="shared" si="322"/>
        <v>Balans</v>
      </c>
      <c r="H1668" s="38" t="str">
        <f t="shared" si="316"/>
        <v>BVrd</v>
      </c>
      <c r="I1668" s="38" t="str">
        <f t="shared" si="323"/>
        <v>VOORRADEN</v>
      </c>
      <c r="J1668" s="38" t="str">
        <f t="shared" si="317"/>
        <v>BVrdGep</v>
      </c>
      <c r="K1668" s="38" t="str">
        <f t="shared" si="324"/>
        <v>Gereed product</v>
      </c>
      <c r="L1668" s="38" t="str">
        <f t="shared" si="318"/>
        <v>BVrdGepTve</v>
      </c>
      <c r="M1668" s="38" t="str">
        <f t="shared" si="325"/>
        <v>Terugneming van een eerder verwerkte afwaardering gereed product</v>
      </c>
      <c r="N1668" s="38" t="str">
        <f t="shared" si="319"/>
        <v/>
      </c>
      <c r="O1668" s="38" t="str">
        <f t="shared" si="326"/>
        <v/>
      </c>
      <c r="V1668" s="37" t="str">
        <f t="shared" si="320"/>
        <v/>
      </c>
    </row>
    <row r="1669" spans="1:23" x14ac:dyDescent="0.25">
      <c r="A1669" s="43" t="s">
        <v>3597</v>
      </c>
      <c r="B1669" s="44" t="s">
        <v>3598</v>
      </c>
      <c r="C1669" s="43" t="s">
        <v>3599</v>
      </c>
      <c r="D1669" s="45" t="s">
        <v>10</v>
      </c>
      <c r="E1669" s="46">
        <v>3</v>
      </c>
      <c r="F1669" s="38" t="str">
        <f t="shared" si="321"/>
        <v>B</v>
      </c>
      <c r="G1669" s="38" t="str">
        <f t="shared" si="322"/>
        <v>Balans</v>
      </c>
      <c r="H1669" s="38" t="str">
        <f t="shared" si="316"/>
        <v>BVrd</v>
      </c>
      <c r="I1669" s="38" t="str">
        <f t="shared" si="323"/>
        <v>VOORRADEN</v>
      </c>
      <c r="J1669" s="38" t="str">
        <f t="shared" si="317"/>
        <v>BVrdVas</v>
      </c>
      <c r="K1669" s="38" t="str">
        <f t="shared" si="324"/>
        <v>Vastgoed</v>
      </c>
      <c r="L1669" s="38" t="str">
        <f t="shared" si="318"/>
        <v/>
      </c>
      <c r="M1669" s="38" t="str">
        <f t="shared" si="325"/>
        <v/>
      </c>
      <c r="N1669" s="38" t="str">
        <f t="shared" si="319"/>
        <v/>
      </c>
      <c r="O1669" s="38" t="str">
        <f t="shared" si="326"/>
        <v/>
      </c>
      <c r="V1669" s="37" t="str">
        <f t="shared" si="320"/>
        <v/>
      </c>
    </row>
    <row r="1670" spans="1:23" x14ac:dyDescent="0.25">
      <c r="A1670" s="49" t="s">
        <v>3600</v>
      </c>
      <c r="B1670" s="50" t="s">
        <v>3601</v>
      </c>
      <c r="C1670" s="49" t="s">
        <v>3602</v>
      </c>
      <c r="D1670" s="61" t="s">
        <v>10</v>
      </c>
      <c r="E1670" s="62">
        <v>4</v>
      </c>
      <c r="F1670" s="38" t="str">
        <f t="shared" si="321"/>
        <v>B</v>
      </c>
      <c r="G1670" s="38" t="str">
        <f t="shared" si="322"/>
        <v>Balans</v>
      </c>
      <c r="H1670" s="38" t="str">
        <f t="shared" si="316"/>
        <v>BVrd</v>
      </c>
      <c r="I1670" s="38" t="str">
        <f t="shared" si="323"/>
        <v>VOORRADEN</v>
      </c>
      <c r="J1670" s="38" t="str">
        <f t="shared" si="317"/>
        <v>BVrdVas</v>
      </c>
      <c r="K1670" s="38" t="str">
        <f t="shared" si="324"/>
        <v>Vastgoed</v>
      </c>
      <c r="L1670" s="38" t="str">
        <f t="shared" si="318"/>
        <v>BVrdVasVio</v>
      </c>
      <c r="M1670" s="38" t="str">
        <f t="shared" si="325"/>
        <v>Vastgoed in ontwikkeling bestemd voor de verkoop vastgoed</v>
      </c>
      <c r="N1670" s="38" t="str">
        <f t="shared" si="319"/>
        <v/>
      </c>
      <c r="O1670" s="38" t="str">
        <f t="shared" si="326"/>
        <v/>
      </c>
      <c r="V1670" s="37" t="str">
        <f t="shared" si="320"/>
        <v/>
      </c>
    </row>
    <row r="1671" spans="1:23" ht="16.5" thickBot="1" x14ac:dyDescent="0.3">
      <c r="A1671" s="49" t="s">
        <v>3603</v>
      </c>
      <c r="B1671" s="50" t="s">
        <v>3604</v>
      </c>
      <c r="C1671" s="49" t="s">
        <v>3605</v>
      </c>
      <c r="D1671" s="61" t="s">
        <v>10</v>
      </c>
      <c r="E1671" s="62">
        <v>4</v>
      </c>
      <c r="F1671" s="38" t="str">
        <f t="shared" si="321"/>
        <v>B</v>
      </c>
      <c r="G1671" s="38" t="str">
        <f t="shared" si="322"/>
        <v>Balans</v>
      </c>
      <c r="H1671" s="38" t="str">
        <f t="shared" si="316"/>
        <v>BVrd</v>
      </c>
      <c r="I1671" s="38" t="str">
        <f t="shared" si="323"/>
        <v>VOORRADEN</v>
      </c>
      <c r="J1671" s="38" t="str">
        <f t="shared" si="317"/>
        <v>BVrdVas</v>
      </c>
      <c r="K1671" s="38" t="str">
        <f t="shared" si="324"/>
        <v>Vastgoed</v>
      </c>
      <c r="L1671" s="38" t="str">
        <f t="shared" si="318"/>
        <v>BVrdVasVbv</v>
      </c>
      <c r="M1671" s="38" t="str">
        <f t="shared" si="325"/>
        <v>Vastgoed bestemd voor de verkoop vastgoed</v>
      </c>
      <c r="N1671" s="38" t="str">
        <f t="shared" si="319"/>
        <v/>
      </c>
      <c r="O1671" s="38" t="str">
        <f t="shared" si="326"/>
        <v/>
      </c>
      <c r="V1671" s="37" t="str">
        <f t="shared" si="320"/>
        <v/>
      </c>
      <c r="W1671">
        <f>COUNTIF(V1621:V1671,1)</f>
        <v>8</v>
      </c>
    </row>
    <row r="1672" spans="1:23" ht="17.25" thickTop="1" thickBot="1" x14ac:dyDescent="0.3">
      <c r="A1672" s="35" t="s">
        <v>3606</v>
      </c>
      <c r="B1672" s="36">
        <v>3500000</v>
      </c>
      <c r="C1672" s="40" t="s">
        <v>3607</v>
      </c>
      <c r="D1672" s="41" t="s">
        <v>10</v>
      </c>
      <c r="E1672" s="42">
        <v>2</v>
      </c>
      <c r="F1672" s="38" t="str">
        <f t="shared" si="321"/>
        <v>B</v>
      </c>
      <c r="G1672" s="38" t="str">
        <f t="shared" si="322"/>
        <v>Balans</v>
      </c>
      <c r="H1672" s="38" t="str">
        <f t="shared" si="316"/>
        <v>BPro</v>
      </c>
      <c r="I1672" s="38" t="str">
        <f t="shared" si="323"/>
        <v>PROJECTEN</v>
      </c>
      <c r="J1672" s="38" t="str">
        <f t="shared" si="317"/>
        <v/>
      </c>
      <c r="K1672" s="38" t="str">
        <f t="shared" si="324"/>
        <v/>
      </c>
      <c r="L1672" s="38" t="str">
        <f t="shared" si="318"/>
        <v/>
      </c>
      <c r="M1672" s="38" t="str">
        <f t="shared" si="325"/>
        <v/>
      </c>
      <c r="N1672" s="38" t="str">
        <f t="shared" si="319"/>
        <v/>
      </c>
      <c r="O1672" s="38" t="str">
        <f t="shared" si="326"/>
        <v/>
      </c>
      <c r="V1672" s="37" t="str">
        <f t="shared" si="320"/>
        <v/>
      </c>
    </row>
    <row r="1673" spans="1:23" ht="16.5" thickTop="1" x14ac:dyDescent="0.25">
      <c r="A1673" s="43" t="s">
        <v>3608</v>
      </c>
      <c r="B1673" s="44" t="s">
        <v>3609</v>
      </c>
      <c r="C1673" s="43" t="s">
        <v>3610</v>
      </c>
      <c r="D1673" s="45" t="s">
        <v>10</v>
      </c>
      <c r="E1673" s="46">
        <v>3</v>
      </c>
      <c r="F1673" s="38" t="str">
        <f t="shared" si="321"/>
        <v>B</v>
      </c>
      <c r="G1673" s="38" t="str">
        <f t="shared" si="322"/>
        <v>Balans</v>
      </c>
      <c r="H1673" s="38" t="str">
        <f t="shared" si="316"/>
        <v>BPro</v>
      </c>
      <c r="I1673" s="38" t="str">
        <f t="shared" si="323"/>
        <v>PROJECTEN</v>
      </c>
      <c r="J1673" s="38" t="str">
        <f t="shared" si="317"/>
        <v>BProOnp</v>
      </c>
      <c r="K1673" s="38" t="str">
        <f t="shared" si="324"/>
        <v>Onderhanden projecten</v>
      </c>
      <c r="L1673" s="38" t="str">
        <f t="shared" si="318"/>
        <v/>
      </c>
      <c r="M1673" s="38" t="str">
        <f t="shared" si="325"/>
        <v/>
      </c>
      <c r="N1673" s="38" t="str">
        <f t="shared" si="319"/>
        <v/>
      </c>
      <c r="O1673" s="38" t="str">
        <f t="shared" si="326"/>
        <v/>
      </c>
      <c r="V1673" s="37" t="str">
        <f t="shared" si="320"/>
        <v/>
      </c>
    </row>
    <row r="1674" spans="1:23" x14ac:dyDescent="0.25">
      <c r="A1674" s="49" t="s">
        <v>3611</v>
      </c>
      <c r="B1674" s="50" t="s">
        <v>3612</v>
      </c>
      <c r="C1674" s="49" t="s">
        <v>3613</v>
      </c>
      <c r="D1674" s="61" t="s">
        <v>10</v>
      </c>
      <c r="E1674" s="62">
        <v>4</v>
      </c>
      <c r="F1674" s="38" t="str">
        <f t="shared" si="321"/>
        <v>B</v>
      </c>
      <c r="G1674" s="38" t="str">
        <f t="shared" si="322"/>
        <v>Balans</v>
      </c>
      <c r="H1674" s="38" t="str">
        <f t="shared" si="316"/>
        <v>BPro</v>
      </c>
      <c r="I1674" s="38" t="str">
        <f t="shared" si="323"/>
        <v>PROJECTEN</v>
      </c>
      <c r="J1674" s="38" t="str">
        <f t="shared" si="317"/>
        <v>BProOnp</v>
      </c>
      <c r="K1674" s="38" t="str">
        <f t="shared" si="324"/>
        <v>Onderhanden projecten</v>
      </c>
      <c r="L1674" s="38" t="str">
        <f t="shared" si="318"/>
        <v>BProOnpOpo</v>
      </c>
      <c r="M1674" s="38" t="str">
        <f t="shared" si="325"/>
        <v>Onderhanden projecten in opdracht van derden, opbrengsten uit onderhanden projecten verwerkt in de winst-en-verliesrekening</v>
      </c>
      <c r="N1674" s="38" t="str">
        <f t="shared" si="319"/>
        <v/>
      </c>
      <c r="O1674" s="38" t="str">
        <f t="shared" si="326"/>
        <v/>
      </c>
      <c r="V1674" s="37" t="str">
        <f t="shared" si="320"/>
        <v/>
      </c>
    </row>
    <row r="1675" spans="1:23" x14ac:dyDescent="0.25">
      <c r="A1675" s="49" t="s">
        <v>3614</v>
      </c>
      <c r="B1675" s="50" t="s">
        <v>3615</v>
      </c>
      <c r="C1675" s="49" t="s">
        <v>3616</v>
      </c>
      <c r="D1675" s="61" t="s">
        <v>10</v>
      </c>
      <c r="E1675" s="62">
        <v>4</v>
      </c>
      <c r="F1675" s="38" t="str">
        <f t="shared" si="321"/>
        <v>B</v>
      </c>
      <c r="G1675" s="38" t="str">
        <f t="shared" si="322"/>
        <v>Balans</v>
      </c>
      <c r="H1675" s="38" t="str">
        <f t="shared" si="316"/>
        <v>BPro</v>
      </c>
      <c r="I1675" s="38" t="str">
        <f t="shared" si="323"/>
        <v>PROJECTEN</v>
      </c>
      <c r="J1675" s="38" t="str">
        <f t="shared" si="317"/>
        <v>BProOnp</v>
      </c>
      <c r="K1675" s="38" t="str">
        <f t="shared" si="324"/>
        <v>Onderhanden projecten</v>
      </c>
      <c r="L1675" s="38" t="str">
        <f t="shared" si="318"/>
        <v>BProOnpOpv</v>
      </c>
      <c r="M1675" s="38" t="str">
        <f t="shared" si="325"/>
        <v>Onderhanden projecten in opdracht van derden, voorschotten</v>
      </c>
      <c r="N1675" s="38" t="str">
        <f t="shared" si="319"/>
        <v/>
      </c>
      <c r="O1675" s="38" t="str">
        <f t="shared" si="326"/>
        <v/>
      </c>
      <c r="V1675" s="37" t="str">
        <f t="shared" si="320"/>
        <v/>
      </c>
    </row>
    <row r="1676" spans="1:23" x14ac:dyDescent="0.25">
      <c r="A1676" s="49" t="s">
        <v>3617</v>
      </c>
      <c r="B1676" s="50" t="s">
        <v>3618</v>
      </c>
      <c r="C1676" s="49" t="s">
        <v>3619</v>
      </c>
      <c r="D1676" s="61" t="s">
        <v>10</v>
      </c>
      <c r="E1676" s="62">
        <v>4</v>
      </c>
      <c r="F1676" s="38" t="str">
        <f t="shared" si="321"/>
        <v>B</v>
      </c>
      <c r="G1676" s="38" t="str">
        <f t="shared" si="322"/>
        <v>Balans</v>
      </c>
      <c r="H1676" s="38" t="str">
        <f t="shared" si="316"/>
        <v>BPro</v>
      </c>
      <c r="I1676" s="38" t="str">
        <f t="shared" si="323"/>
        <v>PROJECTEN</v>
      </c>
      <c r="J1676" s="38" t="str">
        <f t="shared" si="317"/>
        <v>BProOnp</v>
      </c>
      <c r="K1676" s="38" t="str">
        <f t="shared" si="324"/>
        <v>Onderhanden projecten</v>
      </c>
      <c r="L1676" s="38" t="str">
        <f t="shared" si="318"/>
        <v>BProOnpOpi</v>
      </c>
      <c r="M1676" s="38" t="str">
        <f t="shared" si="325"/>
        <v>Onderhanden projecten in opdracht van derden, inhoudingen op gedeclareerde termijnen</v>
      </c>
      <c r="N1676" s="38" t="str">
        <f t="shared" si="319"/>
        <v/>
      </c>
      <c r="O1676" s="38" t="str">
        <f t="shared" si="326"/>
        <v/>
      </c>
      <c r="V1676" s="37" t="str">
        <f t="shared" si="320"/>
        <v/>
      </c>
    </row>
    <row r="1677" spans="1:23" x14ac:dyDescent="0.25">
      <c r="A1677" s="49" t="s">
        <v>3620</v>
      </c>
      <c r="B1677" s="50" t="s">
        <v>3621</v>
      </c>
      <c r="C1677" s="49" t="s">
        <v>3622</v>
      </c>
      <c r="D1677" s="61" t="s">
        <v>10</v>
      </c>
      <c r="E1677" s="62">
        <v>4</v>
      </c>
      <c r="F1677" s="38" t="str">
        <f t="shared" si="321"/>
        <v>B</v>
      </c>
      <c r="G1677" s="38" t="str">
        <f t="shared" si="322"/>
        <v>Balans</v>
      </c>
      <c r="H1677" s="38" t="str">
        <f t="shared" si="316"/>
        <v>BPro</v>
      </c>
      <c r="I1677" s="38" t="str">
        <f t="shared" si="323"/>
        <v>PROJECTEN</v>
      </c>
      <c r="J1677" s="38" t="str">
        <f t="shared" si="317"/>
        <v>BProOnp</v>
      </c>
      <c r="K1677" s="38" t="str">
        <f t="shared" si="324"/>
        <v>Onderhanden projecten</v>
      </c>
      <c r="L1677" s="38" t="str">
        <f t="shared" si="318"/>
        <v>BProOnpOnk</v>
      </c>
      <c r="M1677" s="38" t="str">
        <f t="shared" si="325"/>
        <v>Onderhanden projecten in opdracht van derden, geactiveerde kosten voor nog niet geleverde diensten</v>
      </c>
      <c r="N1677" s="38" t="str">
        <f t="shared" si="319"/>
        <v/>
      </c>
      <c r="O1677" s="38" t="str">
        <f t="shared" si="326"/>
        <v/>
      </c>
      <c r="V1677" s="37" t="str">
        <f t="shared" si="320"/>
        <v/>
      </c>
    </row>
    <row r="1678" spans="1:23" x14ac:dyDescent="0.25">
      <c r="A1678" s="49" t="s">
        <v>3448</v>
      </c>
      <c r="B1678" s="50" t="s">
        <v>3623</v>
      </c>
      <c r="C1678" s="49" t="s">
        <v>3624</v>
      </c>
      <c r="D1678" s="61" t="s">
        <v>24</v>
      </c>
      <c r="E1678" s="62">
        <v>4</v>
      </c>
      <c r="F1678" s="38" t="str">
        <f t="shared" si="321"/>
        <v>B</v>
      </c>
      <c r="G1678" s="38" t="str">
        <f t="shared" si="322"/>
        <v>Balans</v>
      </c>
      <c r="H1678" s="38" t="str">
        <f t="shared" si="316"/>
        <v>BPro</v>
      </c>
      <c r="I1678" s="38" t="str">
        <f t="shared" si="323"/>
        <v>PROJECTEN</v>
      </c>
      <c r="J1678" s="38" t="str">
        <f t="shared" si="317"/>
        <v>BProOnp</v>
      </c>
      <c r="K1678" s="38" t="str">
        <f t="shared" si="324"/>
        <v>Onderhanden projecten</v>
      </c>
      <c r="L1678" s="38" t="str">
        <f t="shared" si="318"/>
        <v>BProOnpGet</v>
      </c>
      <c r="M1678" s="38" t="str">
        <f t="shared" si="325"/>
        <v>Gefactureerde termijnen onderhanden projecten</v>
      </c>
      <c r="N1678" s="38" t="str">
        <f t="shared" si="319"/>
        <v/>
      </c>
      <c r="O1678" s="38" t="str">
        <f t="shared" si="326"/>
        <v/>
      </c>
      <c r="P1678" s="71" t="s">
        <v>3445</v>
      </c>
      <c r="Q1678" s="72"/>
      <c r="V1678" s="37" t="str">
        <f t="shared" si="320"/>
        <v/>
      </c>
    </row>
    <row r="1679" spans="1:23" x14ac:dyDescent="0.25">
      <c r="A1679" s="49" t="s">
        <v>3625</v>
      </c>
      <c r="B1679" s="50" t="s">
        <v>3626</v>
      </c>
      <c r="C1679" s="49" t="s">
        <v>3627</v>
      </c>
      <c r="D1679" s="61" t="s">
        <v>24</v>
      </c>
      <c r="E1679" s="62">
        <v>4</v>
      </c>
      <c r="F1679" s="38" t="str">
        <f t="shared" si="321"/>
        <v>B</v>
      </c>
      <c r="G1679" s="38" t="str">
        <f t="shared" si="322"/>
        <v>Balans</v>
      </c>
      <c r="H1679" s="38" t="str">
        <f t="shared" si="316"/>
        <v>BPro</v>
      </c>
      <c r="I1679" s="38" t="str">
        <f t="shared" si="323"/>
        <v>PROJECTEN</v>
      </c>
      <c r="J1679" s="38" t="str">
        <f t="shared" si="317"/>
        <v>BProOnp</v>
      </c>
      <c r="K1679" s="38" t="str">
        <f t="shared" si="324"/>
        <v>Onderhanden projecten</v>
      </c>
      <c r="L1679" s="38" t="str">
        <f t="shared" si="318"/>
        <v>BProOnpVzv</v>
      </c>
      <c r="M1679" s="38" t="str">
        <f t="shared" si="325"/>
        <v>Voorziening verliezen onderhanden projecten</v>
      </c>
      <c r="N1679" s="38" t="str">
        <f t="shared" si="319"/>
        <v/>
      </c>
      <c r="O1679" s="38" t="str">
        <f t="shared" si="326"/>
        <v/>
      </c>
      <c r="V1679" s="37" t="str">
        <f t="shared" si="320"/>
        <v/>
      </c>
    </row>
    <row r="1680" spans="1:23" ht="16.5" thickBot="1" x14ac:dyDescent="0.3">
      <c r="A1680" s="35" t="s">
        <v>3628</v>
      </c>
      <c r="B1680" s="36">
        <v>4000000</v>
      </c>
      <c r="C1680" s="82" t="s">
        <v>5638</v>
      </c>
      <c r="D1680" s="83"/>
      <c r="E1680" s="84">
        <v>1</v>
      </c>
      <c r="F1680" s="38" t="str">
        <f t="shared" si="321"/>
        <v>W</v>
      </c>
      <c r="G1680" s="38" t="str">
        <f t="shared" si="322"/>
        <v>Winst en verliesrekening</v>
      </c>
      <c r="H1680" s="38" t="str">
        <f t="shared" si="316"/>
        <v/>
      </c>
      <c r="I1680" s="38" t="str">
        <f t="shared" si="323"/>
        <v/>
      </c>
      <c r="J1680" s="38" t="str">
        <f t="shared" si="317"/>
        <v/>
      </c>
      <c r="K1680" s="38" t="str">
        <f t="shared" si="324"/>
        <v/>
      </c>
      <c r="L1680" s="38" t="str">
        <f t="shared" si="318"/>
        <v/>
      </c>
      <c r="M1680" s="38" t="str">
        <f t="shared" si="325"/>
        <v/>
      </c>
      <c r="N1680" s="38" t="str">
        <f t="shared" si="319"/>
        <v/>
      </c>
      <c r="O1680" s="38" t="str">
        <f t="shared" si="326"/>
        <v/>
      </c>
      <c r="V1680" s="37" t="str">
        <f t="shared" si="320"/>
        <v/>
      </c>
    </row>
    <row r="1681" spans="1:28" ht="17.25" thickTop="1" thickBot="1" x14ac:dyDescent="0.3">
      <c r="A1681" s="35" t="s">
        <v>3629</v>
      </c>
      <c r="B1681" s="36">
        <v>4000001</v>
      </c>
      <c r="C1681" s="40" t="s">
        <v>3630</v>
      </c>
      <c r="D1681" s="41" t="s">
        <v>10</v>
      </c>
      <c r="E1681" s="42">
        <v>2</v>
      </c>
      <c r="F1681" s="38" t="str">
        <f t="shared" si="321"/>
        <v>W</v>
      </c>
      <c r="G1681" s="38" t="str">
        <f t="shared" si="322"/>
        <v>Winst en verliesrekening</v>
      </c>
      <c r="H1681" s="38" t="str">
        <f t="shared" si="316"/>
        <v>WPer</v>
      </c>
      <c r="I1681" s="38" t="str">
        <f t="shared" si="323"/>
        <v>PERSONEELSKOSTEN</v>
      </c>
      <c r="J1681" s="38" t="str">
        <f t="shared" si="317"/>
        <v/>
      </c>
      <c r="K1681" s="38" t="str">
        <f t="shared" si="324"/>
        <v/>
      </c>
      <c r="L1681" s="38" t="str">
        <f t="shared" si="318"/>
        <v/>
      </c>
      <c r="M1681" s="38" t="str">
        <f t="shared" si="325"/>
        <v/>
      </c>
      <c r="N1681" s="38" t="str">
        <f t="shared" si="319"/>
        <v/>
      </c>
      <c r="O1681" s="38" t="str">
        <f t="shared" si="326"/>
        <v/>
      </c>
      <c r="V1681" s="37" t="str">
        <f t="shared" si="320"/>
        <v/>
      </c>
    </row>
    <row r="1682" spans="1:28" ht="16.5" thickTop="1" x14ac:dyDescent="0.25">
      <c r="A1682" s="43" t="s">
        <v>3631</v>
      </c>
      <c r="B1682" s="44" t="s">
        <v>3632</v>
      </c>
      <c r="C1682" s="43" t="s">
        <v>3633</v>
      </c>
      <c r="D1682" s="45" t="s">
        <v>10</v>
      </c>
      <c r="E1682" s="46">
        <v>3</v>
      </c>
      <c r="F1682" s="38" t="str">
        <f t="shared" si="321"/>
        <v>W</v>
      </c>
      <c r="G1682" s="38" t="str">
        <f t="shared" si="322"/>
        <v>Winst en verliesrekening</v>
      </c>
      <c r="H1682" s="38" t="str">
        <f t="shared" si="316"/>
        <v>WPer</v>
      </c>
      <c r="I1682" s="38" t="str">
        <f t="shared" si="323"/>
        <v>PERSONEELSKOSTEN</v>
      </c>
      <c r="J1682" s="38" t="str">
        <f t="shared" si="317"/>
        <v>WPerLes</v>
      </c>
      <c r="K1682" s="38" t="str">
        <f t="shared" si="324"/>
        <v>Lonen en salarissen</v>
      </c>
      <c r="L1682" s="38" t="str">
        <f t="shared" si="318"/>
        <v/>
      </c>
      <c r="M1682" s="38" t="str">
        <f t="shared" si="325"/>
        <v/>
      </c>
      <c r="N1682" s="38" t="str">
        <f t="shared" si="319"/>
        <v/>
      </c>
      <c r="O1682" s="38" t="str">
        <f t="shared" si="326"/>
        <v/>
      </c>
      <c r="V1682" s="37" t="str">
        <f t="shared" si="320"/>
        <v/>
      </c>
    </row>
    <row r="1683" spans="1:28" x14ac:dyDescent="0.25">
      <c r="A1683" s="49" t="s">
        <v>3634</v>
      </c>
      <c r="B1683" s="50" t="s">
        <v>3635</v>
      </c>
      <c r="C1683" s="49" t="s">
        <v>3636</v>
      </c>
      <c r="D1683" s="61" t="s">
        <v>10</v>
      </c>
      <c r="E1683" s="62">
        <v>4</v>
      </c>
      <c r="F1683" s="38" t="str">
        <f t="shared" si="321"/>
        <v>W</v>
      </c>
      <c r="G1683" s="38" t="str">
        <f t="shared" si="322"/>
        <v>Winst en verliesrekening</v>
      </c>
      <c r="H1683" s="38" t="str">
        <f t="shared" si="316"/>
        <v>WPer</v>
      </c>
      <c r="I1683" s="38" t="str">
        <f t="shared" si="323"/>
        <v>PERSONEELSKOSTEN</v>
      </c>
      <c r="J1683" s="38" t="str">
        <f t="shared" si="317"/>
        <v>WPerLes</v>
      </c>
      <c r="K1683" s="38" t="str">
        <f t="shared" si="324"/>
        <v>Lonen en salarissen</v>
      </c>
      <c r="L1683" s="38" t="str">
        <f t="shared" si="318"/>
        <v>WPerLesSld</v>
      </c>
      <c r="M1683" s="38" t="str">
        <f t="shared" si="325"/>
        <v>Bezoldiging van bestuurders en gewezen bestuurders</v>
      </c>
      <c r="N1683" s="38" t="str">
        <f t="shared" si="319"/>
        <v/>
      </c>
      <c r="O1683" s="38" t="str">
        <f t="shared" si="326"/>
        <v/>
      </c>
      <c r="V1683" s="37" t="str">
        <f t="shared" si="320"/>
        <v/>
      </c>
    </row>
    <row r="1684" spans="1:28" x14ac:dyDescent="0.25">
      <c r="A1684" s="49" t="s">
        <v>3637</v>
      </c>
      <c r="B1684" s="50" t="s">
        <v>3638</v>
      </c>
      <c r="C1684" s="49" t="s">
        <v>3639</v>
      </c>
      <c r="D1684" s="61" t="s">
        <v>10</v>
      </c>
      <c r="E1684" s="62">
        <v>4</v>
      </c>
      <c r="F1684" s="38" t="str">
        <f t="shared" si="321"/>
        <v>W</v>
      </c>
      <c r="G1684" s="38" t="str">
        <f t="shared" si="322"/>
        <v>Winst en verliesrekening</v>
      </c>
      <c r="H1684" s="38" t="str">
        <f t="shared" si="316"/>
        <v>WPer</v>
      </c>
      <c r="I1684" s="38" t="str">
        <f t="shared" si="323"/>
        <v>PERSONEELSKOSTEN</v>
      </c>
      <c r="J1684" s="38" t="str">
        <f t="shared" si="317"/>
        <v>WPerLes</v>
      </c>
      <c r="K1684" s="38" t="str">
        <f t="shared" si="324"/>
        <v>Lonen en salarissen</v>
      </c>
      <c r="L1684" s="38" t="str">
        <f t="shared" si="318"/>
        <v>WPerLesBvc</v>
      </c>
      <c r="M1684" s="38" t="str">
        <f t="shared" si="325"/>
        <v>Bezoldiging van commissarissen en gewezen commissarissen</v>
      </c>
      <c r="N1684" s="38" t="str">
        <f t="shared" si="319"/>
        <v/>
      </c>
      <c r="O1684" s="38" t="str">
        <f t="shared" si="326"/>
        <v/>
      </c>
      <c r="V1684" s="37" t="str">
        <f t="shared" si="320"/>
        <v/>
      </c>
    </row>
    <row r="1685" spans="1:28" x14ac:dyDescent="0.25">
      <c r="A1685" s="49" t="s">
        <v>3640</v>
      </c>
      <c r="B1685" s="50" t="s">
        <v>3641</v>
      </c>
      <c r="C1685" s="49" t="s">
        <v>3642</v>
      </c>
      <c r="D1685" s="61" t="s">
        <v>10</v>
      </c>
      <c r="E1685" s="62">
        <v>4</v>
      </c>
      <c r="F1685" s="38" t="str">
        <f t="shared" si="321"/>
        <v>W</v>
      </c>
      <c r="G1685" s="38" t="str">
        <f t="shared" si="322"/>
        <v>Winst en verliesrekening</v>
      </c>
      <c r="H1685" s="38" t="str">
        <f t="shared" si="316"/>
        <v>WPer</v>
      </c>
      <c r="I1685" s="38" t="str">
        <f t="shared" si="323"/>
        <v>PERSONEELSKOSTEN</v>
      </c>
      <c r="J1685" s="38" t="str">
        <f t="shared" si="317"/>
        <v>WPerLes</v>
      </c>
      <c r="K1685" s="38" t="str">
        <f t="shared" si="324"/>
        <v>Lonen en salarissen</v>
      </c>
      <c r="L1685" s="38" t="str">
        <f t="shared" si="318"/>
        <v>WPerLesTep</v>
      </c>
      <c r="M1685" s="38" t="str">
        <f t="shared" si="325"/>
        <v>Tantièmes en provisie</v>
      </c>
      <c r="N1685" s="38" t="str">
        <f t="shared" si="319"/>
        <v/>
      </c>
      <c r="O1685" s="38" t="str">
        <f t="shared" si="326"/>
        <v/>
      </c>
      <c r="V1685" s="37" t="str">
        <f t="shared" si="320"/>
        <v/>
      </c>
    </row>
    <row r="1686" spans="1:28" x14ac:dyDescent="0.25">
      <c r="A1686" s="49" t="s">
        <v>3643</v>
      </c>
      <c r="B1686" s="50" t="s">
        <v>3644</v>
      </c>
      <c r="C1686" s="49" t="s">
        <v>3645</v>
      </c>
      <c r="D1686" s="61" t="s">
        <v>10</v>
      </c>
      <c r="E1686" s="62">
        <v>4</v>
      </c>
      <c r="F1686" s="38" t="str">
        <f t="shared" si="321"/>
        <v>W</v>
      </c>
      <c r="G1686" s="38" t="str">
        <f t="shared" si="322"/>
        <v>Winst en verliesrekening</v>
      </c>
      <c r="H1686" s="38" t="str">
        <f t="shared" si="316"/>
        <v>WPer</v>
      </c>
      <c r="I1686" s="38" t="str">
        <f t="shared" si="323"/>
        <v>PERSONEELSKOSTEN</v>
      </c>
      <c r="J1686" s="38" t="str">
        <f t="shared" si="317"/>
        <v>WPerLes</v>
      </c>
      <c r="K1686" s="38" t="str">
        <f t="shared" si="324"/>
        <v>Lonen en salarissen</v>
      </c>
      <c r="L1686" s="38" t="str">
        <f t="shared" si="318"/>
        <v>WPerLesLon</v>
      </c>
      <c r="M1686" s="38" t="str">
        <f t="shared" si="325"/>
        <v>Lonen</v>
      </c>
      <c r="N1686" s="38" t="str">
        <f t="shared" si="319"/>
        <v/>
      </c>
      <c r="O1686" s="38" t="str">
        <f t="shared" si="326"/>
        <v/>
      </c>
      <c r="V1686" s="37" t="str">
        <f t="shared" si="320"/>
        <v/>
      </c>
    </row>
    <row r="1687" spans="1:28" s="1" customFormat="1" ht="30" x14ac:dyDescent="0.25">
      <c r="A1687" s="49"/>
      <c r="B1687" s="85"/>
      <c r="C1687" s="49"/>
      <c r="D1687" s="61" t="s">
        <v>10</v>
      </c>
      <c r="E1687" s="62">
        <v>5</v>
      </c>
      <c r="F1687" s="38" t="str">
        <f t="shared" ref="F1687:F1689" si="327">IF(LEN(A1687)&gt;=1,LEFT(A1687,1),"")</f>
        <v/>
      </c>
      <c r="G1687" s="38" t="e">
        <f t="shared" si="322"/>
        <v>#N/A</v>
      </c>
      <c r="H1687" s="38" t="str">
        <f t="shared" si="316"/>
        <v/>
      </c>
      <c r="I1687" s="38" t="str">
        <f t="shared" si="323"/>
        <v/>
      </c>
      <c r="J1687" s="38" t="str">
        <f t="shared" si="317"/>
        <v/>
      </c>
      <c r="K1687" s="38" t="str">
        <f t="shared" si="324"/>
        <v/>
      </c>
      <c r="L1687" s="38" t="str">
        <f t="shared" si="318"/>
        <v/>
      </c>
      <c r="M1687" s="38" t="str">
        <f t="shared" si="325"/>
        <v/>
      </c>
      <c r="N1687" s="38" t="str">
        <f t="shared" si="319"/>
        <v/>
      </c>
      <c r="O1687" s="38" t="str">
        <f t="shared" si="326"/>
        <v/>
      </c>
      <c r="P1687" s="37"/>
      <c r="Q1687" s="37"/>
      <c r="R1687" s="47">
        <v>4005</v>
      </c>
      <c r="S1687" s="48" t="s">
        <v>5762</v>
      </c>
      <c r="T1687" s="37">
        <v>33</v>
      </c>
      <c r="U1687" s="86" t="s">
        <v>3633</v>
      </c>
      <c r="V1687" s="37">
        <f t="shared" si="320"/>
        <v>1</v>
      </c>
      <c r="X1687" s="10"/>
      <c r="AB1687" s="10"/>
    </row>
    <row r="1688" spans="1:28" s="1" customFormat="1" x14ac:dyDescent="0.25">
      <c r="A1688" s="49"/>
      <c r="B1688" s="85"/>
      <c r="C1688" s="49"/>
      <c r="D1688" s="61" t="s">
        <v>10</v>
      </c>
      <c r="E1688" s="62">
        <v>5</v>
      </c>
      <c r="F1688" s="38" t="str">
        <f t="shared" si="327"/>
        <v/>
      </c>
      <c r="G1688" s="38" t="e">
        <f t="shared" si="322"/>
        <v>#N/A</v>
      </c>
      <c r="H1688" s="38" t="str">
        <f t="shared" si="316"/>
        <v/>
      </c>
      <c r="I1688" s="38" t="str">
        <f t="shared" si="323"/>
        <v/>
      </c>
      <c r="J1688" s="38" t="str">
        <f t="shared" si="317"/>
        <v/>
      </c>
      <c r="K1688" s="38" t="str">
        <f t="shared" si="324"/>
        <v/>
      </c>
      <c r="L1688" s="38" t="str">
        <f t="shared" si="318"/>
        <v/>
      </c>
      <c r="M1688" s="38" t="str">
        <f t="shared" si="325"/>
        <v/>
      </c>
      <c r="N1688" s="38" t="str">
        <f t="shared" si="319"/>
        <v/>
      </c>
      <c r="O1688" s="38" t="str">
        <f t="shared" si="326"/>
        <v/>
      </c>
      <c r="P1688" s="37"/>
      <c r="Q1688" s="37"/>
      <c r="R1688" s="47">
        <v>4006</v>
      </c>
      <c r="S1688" s="48" t="s">
        <v>5763</v>
      </c>
      <c r="T1688" s="37">
        <v>33</v>
      </c>
      <c r="U1688" s="86" t="s">
        <v>3633</v>
      </c>
      <c r="V1688" s="37">
        <f t="shared" si="320"/>
        <v>1</v>
      </c>
      <c r="X1688" s="10"/>
      <c r="AB1688" s="10"/>
    </row>
    <row r="1689" spans="1:28" s="1" customFormat="1" x14ac:dyDescent="0.25">
      <c r="A1689" s="49"/>
      <c r="B1689" s="85"/>
      <c r="C1689" s="49"/>
      <c r="D1689" s="61" t="s">
        <v>10</v>
      </c>
      <c r="E1689" s="62">
        <v>5</v>
      </c>
      <c r="F1689" s="38" t="str">
        <f t="shared" si="327"/>
        <v/>
      </c>
      <c r="G1689" s="38" t="e">
        <f t="shared" si="322"/>
        <v>#N/A</v>
      </c>
      <c r="H1689" s="38" t="str">
        <f t="shared" si="316"/>
        <v/>
      </c>
      <c r="I1689" s="38" t="str">
        <f t="shared" si="323"/>
        <v/>
      </c>
      <c r="J1689" s="38" t="str">
        <f t="shared" si="317"/>
        <v/>
      </c>
      <c r="K1689" s="38" t="str">
        <f t="shared" si="324"/>
        <v/>
      </c>
      <c r="L1689" s="38" t="str">
        <f t="shared" si="318"/>
        <v/>
      </c>
      <c r="M1689" s="38" t="str">
        <f t="shared" si="325"/>
        <v/>
      </c>
      <c r="N1689" s="38" t="str">
        <f t="shared" si="319"/>
        <v/>
      </c>
      <c r="O1689" s="38" t="str">
        <f t="shared" si="326"/>
        <v/>
      </c>
      <c r="P1689" s="37"/>
      <c r="Q1689" s="37"/>
      <c r="R1689" s="47">
        <v>4305</v>
      </c>
      <c r="S1689" s="48" t="s">
        <v>5825</v>
      </c>
      <c r="T1689" s="37">
        <v>33</v>
      </c>
      <c r="U1689" s="86" t="s">
        <v>3633</v>
      </c>
      <c r="V1689" s="37">
        <f t="shared" si="320"/>
        <v>1</v>
      </c>
      <c r="X1689" s="10"/>
      <c r="Y1689" s="10"/>
      <c r="Z1689" s="10"/>
      <c r="AA1689" s="10"/>
      <c r="AB1689" s="10"/>
    </row>
    <row r="1690" spans="1:28" s="1" customFormat="1" x14ac:dyDescent="0.25">
      <c r="A1690" s="49"/>
      <c r="B1690" s="85"/>
      <c r="C1690" s="49"/>
      <c r="D1690" s="61" t="s">
        <v>10</v>
      </c>
      <c r="E1690" s="62">
        <v>5</v>
      </c>
      <c r="F1690" s="38" t="str">
        <f t="shared" ref="F1690" si="328">IF(LEN(A1690)&gt;=1,LEFT(A1690,1),"")</f>
        <v/>
      </c>
      <c r="G1690" s="38" t="e">
        <f t="shared" ref="G1690:G1709" si="329">LOOKUP(F1690,A:A,C:C)</f>
        <v>#N/A</v>
      </c>
      <c r="H1690" s="38" t="str">
        <f t="shared" si="316"/>
        <v/>
      </c>
      <c r="I1690" s="38" t="str">
        <f t="shared" ref="I1690:I1709" si="330">IF(ISERROR(VLOOKUP(H1690,A:C,3,FALSE)),"",VLOOKUP(H1690,A:C,3,FALSE))</f>
        <v/>
      </c>
      <c r="J1690" s="38" t="str">
        <f t="shared" si="317"/>
        <v/>
      </c>
      <c r="K1690" s="38" t="str">
        <f t="shared" ref="K1690:K1709" si="331">IF(ISERROR(VLOOKUP(J1690,A:C,3,FALSE)),"",VLOOKUP(J1690,A:C,3,FALSE))</f>
        <v/>
      </c>
      <c r="L1690" s="38" t="str">
        <f t="shared" si="318"/>
        <v/>
      </c>
      <c r="M1690" s="38" t="str">
        <f t="shared" ref="M1690:M1709" si="332">IF(ISERROR(VLOOKUP(L1690,A:C,3,FALSE)),"",VLOOKUP(L1690,A:C,3,FALSE))</f>
        <v/>
      </c>
      <c r="N1690" s="38" t="str">
        <f t="shared" si="319"/>
        <v/>
      </c>
      <c r="O1690" s="38" t="str">
        <f t="shared" ref="O1690:O1709" si="333">IF(ISERROR(VLOOKUP(N1690,A:C,3,FALSE)),"",VLOOKUP(N1690,A:C,3,FALSE))</f>
        <v/>
      </c>
      <c r="P1690" s="37"/>
      <c r="Q1690" s="37"/>
      <c r="R1690" s="47">
        <v>5005</v>
      </c>
      <c r="S1690" s="48" t="s">
        <v>5864</v>
      </c>
      <c r="T1690" s="37">
        <v>33</v>
      </c>
      <c r="U1690" s="86" t="s">
        <v>3633</v>
      </c>
      <c r="V1690" s="37">
        <f t="shared" si="320"/>
        <v>1</v>
      </c>
      <c r="X1690" s="10"/>
      <c r="Y1690" s="10"/>
      <c r="Z1690" s="10"/>
      <c r="AA1690" s="10"/>
      <c r="AB1690" s="10"/>
    </row>
    <row r="1691" spans="1:28" s="1" customFormat="1" x14ac:dyDescent="0.25">
      <c r="A1691" s="49"/>
      <c r="B1691" s="85"/>
      <c r="C1691" s="49"/>
      <c r="D1691" s="61" t="s">
        <v>10</v>
      </c>
      <c r="E1691" s="62">
        <v>5</v>
      </c>
      <c r="F1691" s="38" t="str">
        <f t="shared" ref="F1691" si="334">IF(LEN(A1691)&gt;=1,LEFT(A1691,1),"")</f>
        <v/>
      </c>
      <c r="G1691" s="38" t="e">
        <f t="shared" si="329"/>
        <v>#N/A</v>
      </c>
      <c r="H1691" s="38" t="str">
        <f t="shared" si="316"/>
        <v/>
      </c>
      <c r="I1691" s="38" t="str">
        <f t="shared" si="330"/>
        <v/>
      </c>
      <c r="J1691" s="38" t="str">
        <f t="shared" si="317"/>
        <v/>
      </c>
      <c r="K1691" s="38" t="str">
        <f t="shared" si="331"/>
        <v/>
      </c>
      <c r="L1691" s="38" t="str">
        <f t="shared" si="318"/>
        <v/>
      </c>
      <c r="M1691" s="38" t="str">
        <f t="shared" si="332"/>
        <v/>
      </c>
      <c r="N1691" s="38" t="str">
        <f t="shared" si="319"/>
        <v/>
      </c>
      <c r="O1691" s="38" t="str">
        <f t="shared" si="333"/>
        <v/>
      </c>
      <c r="P1691" s="37"/>
      <c r="Q1691" s="37"/>
      <c r="R1691" s="47">
        <v>5105</v>
      </c>
      <c r="S1691" s="48" t="s">
        <v>5902</v>
      </c>
      <c r="T1691" s="37">
        <v>33</v>
      </c>
      <c r="U1691" s="86" t="s">
        <v>3633</v>
      </c>
      <c r="V1691" s="37">
        <f t="shared" si="320"/>
        <v>1</v>
      </c>
      <c r="X1691" s="10"/>
      <c r="Y1691" s="10"/>
      <c r="Z1691" s="10"/>
      <c r="AA1691" s="10"/>
      <c r="AB1691" s="10"/>
    </row>
    <row r="1692" spans="1:28" s="1" customFormat="1" x14ac:dyDescent="0.25">
      <c r="A1692" s="49"/>
      <c r="B1692" s="85"/>
      <c r="C1692" s="49"/>
      <c r="D1692" s="61" t="s">
        <v>10</v>
      </c>
      <c r="E1692" s="62">
        <v>5</v>
      </c>
      <c r="F1692" s="38" t="str">
        <f t="shared" ref="F1692" si="335">IF(LEN(A1692)&gt;=1,LEFT(A1692,1),"")</f>
        <v/>
      </c>
      <c r="G1692" s="38" t="e">
        <f t="shared" si="329"/>
        <v>#N/A</v>
      </c>
      <c r="H1692" s="38" t="str">
        <f t="shared" si="316"/>
        <v/>
      </c>
      <c r="I1692" s="38" t="str">
        <f t="shared" si="330"/>
        <v/>
      </c>
      <c r="J1692" s="38" t="str">
        <f t="shared" si="317"/>
        <v/>
      </c>
      <c r="K1692" s="38" t="str">
        <f t="shared" si="331"/>
        <v/>
      </c>
      <c r="L1692" s="38" t="str">
        <f t="shared" si="318"/>
        <v/>
      </c>
      <c r="M1692" s="38" t="str">
        <f t="shared" si="332"/>
        <v/>
      </c>
      <c r="N1692" s="38" t="str">
        <f t="shared" si="319"/>
        <v/>
      </c>
      <c r="O1692" s="38" t="str">
        <f t="shared" si="333"/>
        <v/>
      </c>
      <c r="P1692" s="37"/>
      <c r="Q1692" s="37"/>
      <c r="R1692" s="47">
        <v>5405</v>
      </c>
      <c r="S1692" s="48" t="s">
        <v>5944</v>
      </c>
      <c r="T1692" s="37">
        <v>33</v>
      </c>
      <c r="U1692" s="86" t="s">
        <v>3633</v>
      </c>
      <c r="V1692" s="37">
        <f t="shared" si="320"/>
        <v>1</v>
      </c>
      <c r="X1692" s="10"/>
      <c r="Y1692" s="10"/>
      <c r="Z1692" s="10"/>
      <c r="AA1692" s="10"/>
      <c r="AB1692" s="10"/>
    </row>
    <row r="1693" spans="1:28" x14ac:dyDescent="0.25">
      <c r="A1693" s="49" t="s">
        <v>3646</v>
      </c>
      <c r="B1693" s="50" t="s">
        <v>3647</v>
      </c>
      <c r="C1693" s="51" t="s">
        <v>3648</v>
      </c>
      <c r="D1693" s="52" t="s">
        <v>10</v>
      </c>
      <c r="E1693" s="62">
        <v>4</v>
      </c>
      <c r="F1693" s="38" t="str">
        <f>IF(LEN(A1693)&gt;=1,LEFT(A1693,1),"")</f>
        <v>W</v>
      </c>
      <c r="G1693" s="38" t="str">
        <f t="shared" si="329"/>
        <v>Winst en verliesrekening</v>
      </c>
      <c r="H1693" s="38" t="str">
        <f t="shared" si="316"/>
        <v>WPer</v>
      </c>
      <c r="I1693" s="38" t="str">
        <f t="shared" si="330"/>
        <v>PERSONEELSKOSTEN</v>
      </c>
      <c r="J1693" s="38" t="str">
        <f t="shared" si="317"/>
        <v>WPerLes</v>
      </c>
      <c r="K1693" s="38" t="str">
        <f t="shared" si="331"/>
        <v>Lonen en salarissen</v>
      </c>
      <c r="L1693" s="38" t="str">
        <f t="shared" si="318"/>
        <v>WPerLesOwe</v>
      </c>
      <c r="M1693" s="38" t="str">
        <f t="shared" si="332"/>
        <v>Overwerk</v>
      </c>
      <c r="N1693" s="38" t="str">
        <f t="shared" si="319"/>
        <v/>
      </c>
      <c r="O1693" s="38" t="str">
        <f t="shared" si="333"/>
        <v/>
      </c>
      <c r="V1693" s="37" t="str">
        <f t="shared" si="320"/>
        <v/>
      </c>
    </row>
    <row r="1694" spans="1:28" x14ac:dyDescent="0.25">
      <c r="A1694" s="49" t="s">
        <v>3649</v>
      </c>
      <c r="B1694" s="50" t="s">
        <v>3650</v>
      </c>
      <c r="C1694" s="49" t="s">
        <v>3651</v>
      </c>
      <c r="D1694" s="61" t="s">
        <v>10</v>
      </c>
      <c r="E1694" s="62">
        <v>4</v>
      </c>
      <c r="F1694" s="38" t="str">
        <f>IF(LEN(A1694)&gt;=1,LEFT(A1694,1),"")</f>
        <v>W</v>
      </c>
      <c r="G1694" s="38" t="str">
        <f t="shared" si="329"/>
        <v>Winst en verliesrekening</v>
      </c>
      <c r="H1694" s="38" t="str">
        <f t="shared" ref="H1694:H1762" si="336">IF(LEN(A1694)&gt;=4,LEFT(A1694,4),"")</f>
        <v>WPer</v>
      </c>
      <c r="I1694" s="38" t="str">
        <f t="shared" si="330"/>
        <v>PERSONEELSKOSTEN</v>
      </c>
      <c r="J1694" s="38" t="str">
        <f t="shared" ref="J1694:J1762" si="337">IF(LEN(A1694)&gt;=7,LEFT(A1694,7),"")</f>
        <v>WPerLes</v>
      </c>
      <c r="K1694" s="38" t="str">
        <f t="shared" si="331"/>
        <v>Lonen en salarissen</v>
      </c>
      <c r="L1694" s="38" t="str">
        <f t="shared" ref="L1694:L1762" si="338">IF(LEN(A1694)&gt;=10,LEFT(A1694,10),"")</f>
        <v>WPerLesOnr</v>
      </c>
      <c r="M1694" s="38" t="str">
        <f t="shared" si="332"/>
        <v>Onregelmatigheidstoeslag</v>
      </c>
      <c r="N1694" s="38" t="str">
        <f t="shared" ref="N1694:N1762" si="339">IF(LEN(A1694)&gt;=13,LEFT(A1694,13),"")</f>
        <v/>
      </c>
      <c r="O1694" s="38" t="str">
        <f t="shared" si="333"/>
        <v/>
      </c>
      <c r="V1694" s="37" t="str">
        <f t="shared" si="320"/>
        <v/>
      </c>
    </row>
    <row r="1695" spans="1:28" x14ac:dyDescent="0.25">
      <c r="A1695" s="49" t="s">
        <v>3652</v>
      </c>
      <c r="B1695" s="50" t="s">
        <v>3653</v>
      </c>
      <c r="C1695" s="49" t="s">
        <v>3654</v>
      </c>
      <c r="D1695" s="61" t="s">
        <v>10</v>
      </c>
      <c r="E1695" s="62">
        <v>4</v>
      </c>
      <c r="F1695" s="38" t="str">
        <f>IF(LEN(A1695)&gt;=1,LEFT(A1695,1),"")</f>
        <v>W</v>
      </c>
      <c r="G1695" s="38" t="str">
        <f t="shared" si="329"/>
        <v>Winst en verliesrekening</v>
      </c>
      <c r="H1695" s="38" t="str">
        <f t="shared" si="336"/>
        <v>WPer</v>
      </c>
      <c r="I1695" s="38" t="str">
        <f t="shared" si="330"/>
        <v>PERSONEELSKOSTEN</v>
      </c>
      <c r="J1695" s="38" t="str">
        <f t="shared" si="337"/>
        <v>WPerLes</v>
      </c>
      <c r="K1695" s="38" t="str">
        <f t="shared" si="331"/>
        <v>Lonen en salarissen</v>
      </c>
      <c r="L1695" s="38" t="str">
        <f t="shared" si="338"/>
        <v>WPerLesVag</v>
      </c>
      <c r="M1695" s="38" t="str">
        <f t="shared" si="332"/>
        <v>Vakantiebijslag</v>
      </c>
      <c r="N1695" s="38" t="str">
        <f t="shared" si="339"/>
        <v/>
      </c>
      <c r="O1695" s="38" t="str">
        <f t="shared" si="333"/>
        <v/>
      </c>
      <c r="R1695" s="47">
        <v>4080</v>
      </c>
      <c r="S1695" s="48" t="s">
        <v>5782</v>
      </c>
      <c r="T1695" s="37">
        <v>33</v>
      </c>
      <c r="U1695" s="86" t="s">
        <v>3633</v>
      </c>
      <c r="V1695" s="37">
        <f t="shared" si="320"/>
        <v>1</v>
      </c>
    </row>
    <row r="1696" spans="1:28" x14ac:dyDescent="0.25">
      <c r="A1696" s="49" t="s">
        <v>3655</v>
      </c>
      <c r="B1696" s="50" t="s">
        <v>3656</v>
      </c>
      <c r="C1696" s="49" t="s">
        <v>3657</v>
      </c>
      <c r="D1696" s="61" t="s">
        <v>10</v>
      </c>
      <c r="E1696" s="62">
        <v>4</v>
      </c>
      <c r="F1696" s="38" t="str">
        <f>IF(LEN(A1696)&gt;=1,LEFT(A1696,1),"")</f>
        <v>W</v>
      </c>
      <c r="G1696" s="38" t="str">
        <f t="shared" si="329"/>
        <v>Winst en verliesrekening</v>
      </c>
      <c r="H1696" s="38" t="str">
        <f t="shared" si="336"/>
        <v>WPer</v>
      </c>
      <c r="I1696" s="38" t="str">
        <f t="shared" si="330"/>
        <v>PERSONEELSKOSTEN</v>
      </c>
      <c r="J1696" s="38" t="str">
        <f t="shared" si="337"/>
        <v>WPerLes</v>
      </c>
      <c r="K1696" s="38" t="str">
        <f t="shared" si="331"/>
        <v>Lonen en salarissen</v>
      </c>
      <c r="L1696" s="38" t="str">
        <f t="shared" si="338"/>
        <v>WPerLesVad</v>
      </c>
      <c r="M1696" s="38" t="str">
        <f t="shared" si="332"/>
        <v>Vakantiedagen</v>
      </c>
      <c r="N1696" s="38" t="str">
        <f t="shared" si="339"/>
        <v/>
      </c>
      <c r="O1696" s="38" t="str">
        <f t="shared" si="333"/>
        <v/>
      </c>
      <c r="V1696" s="37" t="str">
        <f t="shared" si="320"/>
        <v/>
      </c>
    </row>
    <row r="1697" spans="1:28" s="1" customFormat="1" x14ac:dyDescent="0.25">
      <c r="A1697" s="49" t="s">
        <v>6166</v>
      </c>
      <c r="B1697" s="50" t="s">
        <v>6163</v>
      </c>
      <c r="C1697" s="49"/>
      <c r="D1697" s="61" t="s">
        <v>10</v>
      </c>
      <c r="E1697" s="62">
        <v>5</v>
      </c>
      <c r="F1697" s="38" t="str">
        <f t="shared" ref="F1697:F1698" si="340">IF(LEN(A1697)&gt;=1,LEFT(A1697,1),"")</f>
        <v>W</v>
      </c>
      <c r="G1697" s="38" t="str">
        <f t="shared" si="329"/>
        <v>Winst en verliesrekening</v>
      </c>
      <c r="H1697" s="38" t="str">
        <f t="shared" si="336"/>
        <v>WPer</v>
      </c>
      <c r="I1697" s="38" t="str">
        <f t="shared" si="330"/>
        <v>PERSONEELSKOSTEN</v>
      </c>
      <c r="J1697" s="38" t="str">
        <f t="shared" si="337"/>
        <v>WPerLes</v>
      </c>
      <c r="K1697" s="38" t="str">
        <f t="shared" si="331"/>
        <v>Lonen en salarissen</v>
      </c>
      <c r="L1697" s="38" t="str">
        <f t="shared" si="338"/>
        <v>WPerLesVad</v>
      </c>
      <c r="M1697" s="38" t="str">
        <f t="shared" si="332"/>
        <v>Vakantiedagen</v>
      </c>
      <c r="N1697" s="38" t="str">
        <f t="shared" si="339"/>
        <v>WPerLesVad.Da</v>
      </c>
      <c r="O1697" s="38" t="str">
        <f t="shared" si="333"/>
        <v/>
      </c>
      <c r="P1697" s="37"/>
      <c r="Q1697" s="37"/>
      <c r="R1697" s="47">
        <v>4021</v>
      </c>
      <c r="S1697" s="48" t="s">
        <v>5770</v>
      </c>
      <c r="T1697" s="37">
        <v>33</v>
      </c>
      <c r="U1697" s="86" t="s">
        <v>3633</v>
      </c>
      <c r="V1697" s="37">
        <f t="shared" si="320"/>
        <v>1</v>
      </c>
      <c r="X1697" s="10"/>
      <c r="Y1697" s="10"/>
      <c r="Z1697" s="10"/>
      <c r="AA1697" s="10"/>
      <c r="AB1697" s="10"/>
    </row>
    <row r="1698" spans="1:28" s="1" customFormat="1" x14ac:dyDescent="0.25">
      <c r="A1698" s="49" t="s">
        <v>6165</v>
      </c>
      <c r="B1698" s="50" t="s">
        <v>6164</v>
      </c>
      <c r="C1698" s="49"/>
      <c r="D1698" s="61" t="s">
        <v>10</v>
      </c>
      <c r="E1698" s="62">
        <v>5</v>
      </c>
      <c r="F1698" s="38" t="str">
        <f t="shared" si="340"/>
        <v>W</v>
      </c>
      <c r="G1698" s="38" t="str">
        <f t="shared" si="329"/>
        <v>Winst en verliesrekening</v>
      </c>
      <c r="H1698" s="38" t="str">
        <f t="shared" si="336"/>
        <v>WPer</v>
      </c>
      <c r="I1698" s="38" t="str">
        <f t="shared" si="330"/>
        <v>PERSONEELSKOSTEN</v>
      </c>
      <c r="J1698" s="38" t="str">
        <f t="shared" si="337"/>
        <v>WPerLes</v>
      </c>
      <c r="K1698" s="38" t="str">
        <f t="shared" si="331"/>
        <v>Lonen en salarissen</v>
      </c>
      <c r="L1698" s="38" t="str">
        <f t="shared" si="338"/>
        <v>WPerLesVad</v>
      </c>
      <c r="M1698" s="38" t="str">
        <f t="shared" si="332"/>
        <v>Vakantiedagen</v>
      </c>
      <c r="N1698" s="38" t="str">
        <f t="shared" si="339"/>
        <v>WPerLesVad.Uu</v>
      </c>
      <c r="O1698" s="38" t="str">
        <f t="shared" si="333"/>
        <v/>
      </c>
      <c r="P1698" s="37"/>
      <c r="Q1698" s="37"/>
      <c r="R1698" s="47">
        <v>4020</v>
      </c>
      <c r="S1698" s="48" t="s">
        <v>5769</v>
      </c>
      <c r="T1698" s="37">
        <v>33</v>
      </c>
      <c r="U1698" s="86" t="s">
        <v>3633</v>
      </c>
      <c r="V1698" s="37">
        <f t="shared" si="320"/>
        <v>1</v>
      </c>
      <c r="X1698" s="10"/>
      <c r="Y1698" s="10"/>
      <c r="Z1698" s="10"/>
      <c r="AA1698" s="10"/>
      <c r="AB1698" s="10"/>
    </row>
    <row r="1699" spans="1:28" x14ac:dyDescent="0.25">
      <c r="A1699" s="49" t="s">
        <v>3658</v>
      </c>
      <c r="B1699" s="50" t="s">
        <v>3659</v>
      </c>
      <c r="C1699" s="49" t="s">
        <v>3660</v>
      </c>
      <c r="D1699" s="61" t="s">
        <v>10</v>
      </c>
      <c r="E1699" s="62">
        <v>4</v>
      </c>
      <c r="F1699" s="38" t="str">
        <f t="shared" ref="F1699:F1733" si="341">IF(LEN(A1699)&gt;=1,LEFT(A1699,1),"")</f>
        <v>W</v>
      </c>
      <c r="G1699" s="38" t="str">
        <f t="shared" si="329"/>
        <v>Winst en verliesrekening</v>
      </c>
      <c r="H1699" s="38" t="str">
        <f t="shared" si="336"/>
        <v>WPer</v>
      </c>
      <c r="I1699" s="38" t="str">
        <f t="shared" si="330"/>
        <v>PERSONEELSKOSTEN</v>
      </c>
      <c r="J1699" s="38" t="str">
        <f t="shared" si="337"/>
        <v>WPerLes</v>
      </c>
      <c r="K1699" s="38" t="str">
        <f t="shared" si="331"/>
        <v>Lonen en salarissen</v>
      </c>
      <c r="L1699" s="38" t="str">
        <f t="shared" si="338"/>
        <v>WPerLesGra</v>
      </c>
      <c r="M1699" s="38" t="str">
        <f t="shared" si="332"/>
        <v>Gratificaties</v>
      </c>
      <c r="N1699" s="38" t="str">
        <f t="shared" si="339"/>
        <v/>
      </c>
      <c r="O1699" s="38" t="str">
        <f t="shared" si="333"/>
        <v/>
      </c>
      <c r="V1699" s="37" t="str">
        <f t="shared" si="320"/>
        <v/>
      </c>
    </row>
    <row r="1700" spans="1:28" x14ac:dyDescent="0.25">
      <c r="A1700" s="49" t="s">
        <v>3661</v>
      </c>
      <c r="B1700" s="50" t="s">
        <v>3662</v>
      </c>
      <c r="C1700" s="49" t="s">
        <v>3663</v>
      </c>
      <c r="D1700" s="61" t="s">
        <v>10</v>
      </c>
      <c r="E1700" s="62">
        <v>4</v>
      </c>
      <c r="F1700" s="38" t="str">
        <f t="shared" si="341"/>
        <v>W</v>
      </c>
      <c r="G1700" s="38" t="str">
        <f t="shared" si="329"/>
        <v>Winst en verliesrekening</v>
      </c>
      <c r="H1700" s="38" t="str">
        <f t="shared" si="336"/>
        <v>WPer</v>
      </c>
      <c r="I1700" s="38" t="str">
        <f t="shared" si="330"/>
        <v>PERSONEELSKOSTEN</v>
      </c>
      <c r="J1700" s="38" t="str">
        <f t="shared" si="337"/>
        <v>WPerLes</v>
      </c>
      <c r="K1700" s="38" t="str">
        <f t="shared" si="331"/>
        <v>Lonen en salarissen</v>
      </c>
      <c r="L1700" s="38" t="str">
        <f t="shared" si="338"/>
        <v>WPerLesLin</v>
      </c>
      <c r="M1700" s="38" t="str">
        <f t="shared" si="332"/>
        <v>Lonen in natura</v>
      </c>
      <c r="N1700" s="38" t="str">
        <f t="shared" si="339"/>
        <v/>
      </c>
      <c r="O1700" s="38" t="str">
        <f t="shared" si="333"/>
        <v/>
      </c>
      <c r="V1700" s="37" t="str">
        <f t="shared" si="320"/>
        <v/>
      </c>
    </row>
    <row r="1701" spans="1:28" x14ac:dyDescent="0.25">
      <c r="A1701" s="49" t="s">
        <v>3664</v>
      </c>
      <c r="B1701" s="50" t="s">
        <v>3665</v>
      </c>
      <c r="C1701" s="49" t="s">
        <v>3666</v>
      </c>
      <c r="D1701" s="61" t="s">
        <v>10</v>
      </c>
      <c r="E1701" s="62">
        <v>4</v>
      </c>
      <c r="F1701" s="38" t="str">
        <f t="shared" si="341"/>
        <v>W</v>
      </c>
      <c r="G1701" s="38" t="str">
        <f t="shared" si="329"/>
        <v>Winst en verliesrekening</v>
      </c>
      <c r="H1701" s="38" t="str">
        <f t="shared" si="336"/>
        <v>WPer</v>
      </c>
      <c r="I1701" s="38" t="str">
        <f t="shared" si="330"/>
        <v>PERSONEELSKOSTEN</v>
      </c>
      <c r="J1701" s="38" t="str">
        <f t="shared" si="337"/>
        <v>WPerLes</v>
      </c>
      <c r="K1701" s="38" t="str">
        <f t="shared" si="331"/>
        <v>Lonen en salarissen</v>
      </c>
      <c r="L1701" s="38" t="str">
        <f t="shared" si="338"/>
        <v>WPerLesTls</v>
      </c>
      <c r="M1701" s="38" t="str">
        <f t="shared" si="332"/>
        <v>Eindheffing spaarloon</v>
      </c>
      <c r="N1701" s="38" t="str">
        <f t="shared" si="339"/>
        <v/>
      </c>
      <c r="O1701" s="38" t="str">
        <f t="shared" si="333"/>
        <v/>
      </c>
      <c r="R1701" s="47">
        <v>4240</v>
      </c>
      <c r="S1701" s="48" t="s">
        <v>5818</v>
      </c>
      <c r="T1701" s="37">
        <v>37</v>
      </c>
      <c r="U1701" s="86" t="s">
        <v>4096</v>
      </c>
      <c r="V1701" s="37">
        <f t="shared" si="320"/>
        <v>1</v>
      </c>
    </row>
    <row r="1702" spans="1:28" x14ac:dyDescent="0.25">
      <c r="A1702" s="49" t="s">
        <v>3667</v>
      </c>
      <c r="B1702" s="50" t="s">
        <v>3668</v>
      </c>
      <c r="C1702" s="49" t="s">
        <v>3669</v>
      </c>
      <c r="D1702" s="61" t="s">
        <v>24</v>
      </c>
      <c r="E1702" s="62">
        <v>4</v>
      </c>
      <c r="F1702" s="38" t="str">
        <f t="shared" si="341"/>
        <v>W</v>
      </c>
      <c r="G1702" s="38" t="str">
        <f t="shared" si="329"/>
        <v>Winst en verliesrekening</v>
      </c>
      <c r="H1702" s="38" t="str">
        <f t="shared" si="336"/>
        <v>WPer</v>
      </c>
      <c r="I1702" s="38" t="str">
        <f t="shared" si="330"/>
        <v>PERSONEELSKOSTEN</v>
      </c>
      <c r="J1702" s="38" t="str">
        <f t="shared" si="337"/>
        <v>WPerLes</v>
      </c>
      <c r="K1702" s="38" t="str">
        <f t="shared" si="331"/>
        <v>Lonen en salarissen</v>
      </c>
      <c r="L1702" s="38" t="str">
        <f t="shared" si="338"/>
        <v>WPerLesLoo</v>
      </c>
      <c r="M1702" s="38" t="str">
        <f t="shared" si="332"/>
        <v>Loonkostenreductie</v>
      </c>
      <c r="N1702" s="38" t="str">
        <f t="shared" si="339"/>
        <v/>
      </c>
      <c r="O1702" s="38" t="str">
        <f t="shared" si="333"/>
        <v/>
      </c>
      <c r="Q1702" s="80" t="s">
        <v>24</v>
      </c>
      <c r="R1702" s="47">
        <v>4007</v>
      </c>
      <c r="S1702" s="48" t="s">
        <v>5764</v>
      </c>
      <c r="T1702" s="37">
        <v>33</v>
      </c>
      <c r="U1702" s="86" t="s">
        <v>3633</v>
      </c>
      <c r="V1702" s="37">
        <f t="shared" ref="V1702:V1765" si="342">IF(COUNTIF(R:R,R1702)=0,"",COUNTIF(R:R,R1702))</f>
        <v>1</v>
      </c>
    </row>
    <row r="1703" spans="1:28" x14ac:dyDescent="0.25">
      <c r="A1703" s="49" t="s">
        <v>3670</v>
      </c>
      <c r="B1703" s="50" t="s">
        <v>3671</v>
      </c>
      <c r="C1703" s="49" t="s">
        <v>3672</v>
      </c>
      <c r="D1703" s="61" t="s">
        <v>10</v>
      </c>
      <c r="E1703" s="62">
        <v>4</v>
      </c>
      <c r="F1703" s="38" t="str">
        <f t="shared" si="341"/>
        <v>W</v>
      </c>
      <c r="G1703" s="38" t="str">
        <f t="shared" si="329"/>
        <v>Winst en verliesrekening</v>
      </c>
      <c r="H1703" s="38" t="str">
        <f t="shared" si="336"/>
        <v>WPer</v>
      </c>
      <c r="I1703" s="38" t="str">
        <f t="shared" si="330"/>
        <v>PERSONEELSKOSTEN</v>
      </c>
      <c r="J1703" s="38" t="str">
        <f t="shared" si="337"/>
        <v>WPerLes</v>
      </c>
      <c r="K1703" s="38" t="str">
        <f t="shared" si="331"/>
        <v>Lonen en salarissen</v>
      </c>
      <c r="L1703" s="38" t="str">
        <f t="shared" si="338"/>
        <v>WPerLesOvt</v>
      </c>
      <c r="M1703" s="38" t="str">
        <f t="shared" si="332"/>
        <v>Overige toeslagen</v>
      </c>
      <c r="N1703" s="38" t="str">
        <f t="shared" si="339"/>
        <v/>
      </c>
      <c r="O1703" s="38" t="str">
        <f t="shared" si="333"/>
        <v/>
      </c>
      <c r="V1703" s="37" t="str">
        <f t="shared" si="342"/>
        <v/>
      </c>
    </row>
    <row r="1704" spans="1:28" x14ac:dyDescent="0.25">
      <c r="A1704" s="49" t="s">
        <v>3673</v>
      </c>
      <c r="B1704" s="50" t="s">
        <v>3674</v>
      </c>
      <c r="C1704" s="51" t="s">
        <v>3675</v>
      </c>
      <c r="D1704" s="52" t="s">
        <v>10</v>
      </c>
      <c r="E1704" s="53">
        <v>4</v>
      </c>
      <c r="F1704" s="38" t="str">
        <f t="shared" si="341"/>
        <v>W</v>
      </c>
      <c r="G1704" s="38" t="str">
        <f t="shared" si="329"/>
        <v>Winst en verliesrekening</v>
      </c>
      <c r="H1704" s="38" t="str">
        <f t="shared" si="336"/>
        <v>WPer</v>
      </c>
      <c r="I1704" s="38" t="str">
        <f t="shared" si="330"/>
        <v>PERSONEELSKOSTEN</v>
      </c>
      <c r="J1704" s="38" t="str">
        <f t="shared" si="337"/>
        <v>WPerLes</v>
      </c>
      <c r="K1704" s="38" t="str">
        <f t="shared" si="331"/>
        <v>Lonen en salarissen</v>
      </c>
      <c r="L1704" s="38" t="str">
        <f t="shared" si="338"/>
        <v>WPerLesOnu</v>
      </c>
      <c r="M1704" s="38" t="str">
        <f t="shared" si="332"/>
        <v>Ontslaguitkeringen</v>
      </c>
      <c r="N1704" s="38" t="str">
        <f t="shared" si="339"/>
        <v/>
      </c>
      <c r="O1704" s="38" t="str">
        <f t="shared" si="333"/>
        <v/>
      </c>
      <c r="V1704" s="37" t="str">
        <f t="shared" si="342"/>
        <v/>
      </c>
    </row>
    <row r="1705" spans="1:28" x14ac:dyDescent="0.25">
      <c r="A1705" s="49" t="s">
        <v>3676</v>
      </c>
      <c r="B1705" s="50" t="s">
        <v>3677</v>
      </c>
      <c r="C1705" s="49" t="s">
        <v>3678</v>
      </c>
      <c r="D1705" s="61" t="s">
        <v>10</v>
      </c>
      <c r="E1705" s="62">
        <v>4</v>
      </c>
      <c r="F1705" s="38" t="str">
        <f t="shared" si="341"/>
        <v>W</v>
      </c>
      <c r="G1705" s="38" t="str">
        <f t="shared" si="329"/>
        <v>Winst en verliesrekening</v>
      </c>
      <c r="H1705" s="38" t="str">
        <f t="shared" si="336"/>
        <v>WPer</v>
      </c>
      <c r="I1705" s="38" t="str">
        <f t="shared" si="330"/>
        <v>PERSONEELSKOSTEN</v>
      </c>
      <c r="J1705" s="38" t="str">
        <f t="shared" si="337"/>
        <v>WPerLes</v>
      </c>
      <c r="K1705" s="38" t="str">
        <f t="shared" si="331"/>
        <v>Lonen en salarissen</v>
      </c>
      <c r="L1705" s="38" t="str">
        <f t="shared" si="338"/>
        <v>WPerLesLiv</v>
      </c>
      <c r="M1705" s="38" t="str">
        <f t="shared" si="332"/>
        <v>Lasten in verband met aandelen(optie)regelingen</v>
      </c>
      <c r="N1705" s="38" t="str">
        <f t="shared" si="339"/>
        <v/>
      </c>
      <c r="O1705" s="38" t="str">
        <f t="shared" si="333"/>
        <v/>
      </c>
      <c r="V1705" s="37" t="str">
        <f t="shared" si="342"/>
        <v/>
      </c>
    </row>
    <row r="1706" spans="1:28" x14ac:dyDescent="0.25">
      <c r="A1706" s="49" t="s">
        <v>3679</v>
      </c>
      <c r="B1706" s="50" t="s">
        <v>3680</v>
      </c>
      <c r="C1706" s="49" t="s">
        <v>3681</v>
      </c>
      <c r="D1706" s="61" t="s">
        <v>10</v>
      </c>
      <c r="E1706" s="62">
        <v>4</v>
      </c>
      <c r="F1706" s="38" t="str">
        <f t="shared" si="341"/>
        <v>W</v>
      </c>
      <c r="G1706" s="38" t="str">
        <f t="shared" si="329"/>
        <v>Winst en verliesrekening</v>
      </c>
      <c r="H1706" s="38" t="str">
        <f t="shared" si="336"/>
        <v>WPer</v>
      </c>
      <c r="I1706" s="38" t="str">
        <f t="shared" si="330"/>
        <v>PERSONEELSKOSTEN</v>
      </c>
      <c r="J1706" s="38" t="str">
        <f t="shared" si="337"/>
        <v>WPerLes</v>
      </c>
      <c r="K1706" s="38" t="str">
        <f t="shared" si="331"/>
        <v>Lonen en salarissen</v>
      </c>
      <c r="L1706" s="38" t="str">
        <f t="shared" si="338"/>
        <v>WPerLesOlr</v>
      </c>
      <c r="M1706" s="38" t="str">
        <f t="shared" si="332"/>
        <v>Overige lonen en salarissen</v>
      </c>
      <c r="N1706" s="38" t="str">
        <f t="shared" si="339"/>
        <v/>
      </c>
      <c r="O1706" s="38" t="str">
        <f t="shared" si="333"/>
        <v/>
      </c>
      <c r="V1706" s="37" t="str">
        <f t="shared" si="342"/>
        <v/>
      </c>
    </row>
    <row r="1707" spans="1:28" x14ac:dyDescent="0.25">
      <c r="A1707" s="49" t="s">
        <v>3682</v>
      </c>
      <c r="B1707" s="85">
        <v>4001990</v>
      </c>
      <c r="C1707" s="49" t="s">
        <v>3683</v>
      </c>
      <c r="D1707" s="61" t="s">
        <v>24</v>
      </c>
      <c r="E1707" s="62">
        <v>4</v>
      </c>
      <c r="F1707" s="38" t="str">
        <f t="shared" si="341"/>
        <v>W</v>
      </c>
      <c r="G1707" s="38" t="str">
        <f t="shared" si="329"/>
        <v>Winst en verliesrekening</v>
      </c>
      <c r="H1707" s="38" t="str">
        <f t="shared" si="336"/>
        <v>WPer</v>
      </c>
      <c r="I1707" s="38" t="str">
        <f t="shared" si="330"/>
        <v>PERSONEELSKOSTEN</v>
      </c>
      <c r="J1707" s="38" t="str">
        <f t="shared" si="337"/>
        <v>WPerLes</v>
      </c>
      <c r="K1707" s="38" t="str">
        <f t="shared" si="331"/>
        <v>Lonen en salarissen</v>
      </c>
      <c r="L1707" s="38" t="str">
        <f t="shared" si="338"/>
        <v>WPerLesDle</v>
      </c>
      <c r="M1707" s="38" t="str">
        <f t="shared" si="332"/>
        <v>Doorberekende lonen en salarissen</v>
      </c>
      <c r="N1707" s="38" t="str">
        <f t="shared" si="339"/>
        <v/>
      </c>
      <c r="O1707" s="38" t="str">
        <f t="shared" si="333"/>
        <v/>
      </c>
      <c r="R1707" s="47"/>
      <c r="S1707" s="48"/>
      <c r="T1707" s="37">
        <v>36</v>
      </c>
      <c r="U1707" s="48" t="s">
        <v>5828</v>
      </c>
      <c r="V1707" s="37" t="str">
        <f t="shared" si="342"/>
        <v/>
      </c>
    </row>
    <row r="1708" spans="1:28" x14ac:dyDescent="0.25">
      <c r="A1708" s="43" t="s">
        <v>3684</v>
      </c>
      <c r="B1708" s="44" t="s">
        <v>3685</v>
      </c>
      <c r="C1708" s="43" t="s">
        <v>3686</v>
      </c>
      <c r="D1708" s="45" t="s">
        <v>10</v>
      </c>
      <c r="E1708" s="46">
        <v>3</v>
      </c>
      <c r="F1708" s="38" t="str">
        <f t="shared" si="341"/>
        <v>W</v>
      </c>
      <c r="G1708" s="38" t="str">
        <f t="shared" si="329"/>
        <v>Winst en verliesrekening</v>
      </c>
      <c r="H1708" s="38" t="str">
        <f t="shared" si="336"/>
        <v>WPer</v>
      </c>
      <c r="I1708" s="38" t="str">
        <f t="shared" si="330"/>
        <v>PERSONEELSKOSTEN</v>
      </c>
      <c r="J1708" s="38" t="str">
        <f t="shared" si="337"/>
        <v>WPerSol</v>
      </c>
      <c r="K1708" s="38" t="str">
        <f t="shared" si="331"/>
        <v>Sociale lasten</v>
      </c>
      <c r="L1708" s="38" t="str">
        <f t="shared" si="338"/>
        <v/>
      </c>
      <c r="M1708" s="38" t="str">
        <f t="shared" si="332"/>
        <v/>
      </c>
      <c r="N1708" s="38" t="str">
        <f t="shared" si="339"/>
        <v/>
      </c>
      <c r="O1708" s="38" t="str">
        <f t="shared" si="333"/>
        <v/>
      </c>
      <c r="V1708" s="37" t="str">
        <f t="shared" si="342"/>
        <v/>
      </c>
    </row>
    <row r="1709" spans="1:28" x14ac:dyDescent="0.25">
      <c r="A1709" s="49" t="s">
        <v>3687</v>
      </c>
      <c r="B1709" s="50" t="s">
        <v>3688</v>
      </c>
      <c r="C1709" s="49" t="s">
        <v>3330</v>
      </c>
      <c r="D1709" s="61" t="s">
        <v>24</v>
      </c>
      <c r="E1709" s="62">
        <v>4</v>
      </c>
      <c r="F1709" s="38" t="str">
        <f t="shared" si="341"/>
        <v>W</v>
      </c>
      <c r="G1709" s="38" t="str">
        <f t="shared" si="329"/>
        <v>Winst en verliesrekening</v>
      </c>
      <c r="H1709" s="38" t="str">
        <f t="shared" si="336"/>
        <v>WPer</v>
      </c>
      <c r="I1709" s="38" t="str">
        <f t="shared" si="330"/>
        <v>PERSONEELSKOSTEN</v>
      </c>
      <c r="J1709" s="38" t="str">
        <f t="shared" si="337"/>
        <v>WPerSol</v>
      </c>
      <c r="K1709" s="38" t="str">
        <f t="shared" si="331"/>
        <v>Sociale lasten</v>
      </c>
      <c r="L1709" s="38" t="str">
        <f t="shared" si="338"/>
        <v>WPerSolPsv</v>
      </c>
      <c r="M1709" s="38" t="str">
        <f t="shared" si="332"/>
        <v>Premies sociale verzekeringen</v>
      </c>
      <c r="N1709" s="38" t="str">
        <f t="shared" si="339"/>
        <v/>
      </c>
      <c r="O1709" s="38" t="str">
        <f t="shared" si="333"/>
        <v/>
      </c>
      <c r="V1709" s="37" t="str">
        <f t="shared" si="342"/>
        <v/>
      </c>
    </row>
    <row r="1710" spans="1:28" s="1" customFormat="1" x14ac:dyDescent="0.25">
      <c r="A1710" s="49"/>
      <c r="B1710" s="50"/>
      <c r="C1710" s="49"/>
      <c r="D1710" s="61"/>
      <c r="E1710" s="62"/>
      <c r="F1710" s="38"/>
      <c r="G1710" s="38"/>
      <c r="H1710" s="38"/>
      <c r="I1710" s="38"/>
      <c r="J1710" s="38"/>
      <c r="K1710" s="38"/>
      <c r="L1710" s="38"/>
      <c r="M1710" s="38"/>
      <c r="N1710" s="38"/>
      <c r="O1710" s="38"/>
      <c r="P1710" s="37"/>
      <c r="Q1710" s="37"/>
      <c r="R1710" s="47">
        <v>4070</v>
      </c>
      <c r="S1710" s="48" t="s">
        <v>5778</v>
      </c>
      <c r="T1710" s="37">
        <v>35</v>
      </c>
      <c r="U1710" s="86" t="s">
        <v>5777</v>
      </c>
      <c r="V1710" s="37">
        <f t="shared" si="342"/>
        <v>1</v>
      </c>
      <c r="X1710" s="10"/>
      <c r="Y1710" s="10"/>
      <c r="Z1710" s="10"/>
      <c r="AA1710" s="10"/>
      <c r="AB1710" s="10"/>
    </row>
    <row r="1711" spans="1:28" s="1" customFormat="1" x14ac:dyDescent="0.25">
      <c r="A1711" s="49"/>
      <c r="B1711" s="50"/>
      <c r="C1711" s="49"/>
      <c r="D1711" s="61"/>
      <c r="E1711" s="62"/>
      <c r="F1711" s="38"/>
      <c r="G1711" s="38"/>
      <c r="H1711" s="38"/>
      <c r="I1711" s="38"/>
      <c r="J1711" s="38"/>
      <c r="K1711" s="38"/>
      <c r="L1711" s="38"/>
      <c r="M1711" s="38"/>
      <c r="N1711" s="38"/>
      <c r="O1711" s="38"/>
      <c r="P1711" s="37"/>
      <c r="Q1711" s="37"/>
      <c r="R1711" s="48">
        <v>4045</v>
      </c>
      <c r="S1711" s="48" t="s">
        <v>5773</v>
      </c>
      <c r="T1711" s="37">
        <v>33</v>
      </c>
      <c r="U1711" s="86" t="s">
        <v>3633</v>
      </c>
      <c r="V1711" s="37">
        <f t="shared" si="342"/>
        <v>1</v>
      </c>
      <c r="X1711" s="10"/>
      <c r="Y1711" s="10"/>
      <c r="Z1711" s="10"/>
      <c r="AA1711" s="10"/>
      <c r="AB1711" s="10"/>
    </row>
    <row r="1712" spans="1:28" s="1" customFormat="1" x14ac:dyDescent="0.25">
      <c r="A1712" s="49"/>
      <c r="B1712" s="50"/>
      <c r="C1712" s="49"/>
      <c r="D1712" s="61"/>
      <c r="E1712" s="62"/>
      <c r="F1712" s="38"/>
      <c r="G1712" s="38"/>
      <c r="H1712" s="38"/>
      <c r="I1712" s="38"/>
      <c r="J1712" s="38"/>
      <c r="K1712" s="38"/>
      <c r="L1712" s="38"/>
      <c r="M1712" s="38"/>
      <c r="N1712" s="38"/>
      <c r="O1712" s="38"/>
      <c r="P1712" s="37"/>
      <c r="Q1712" s="37"/>
      <c r="R1712" s="48">
        <v>4050</v>
      </c>
      <c r="S1712" s="48" t="s">
        <v>5774</v>
      </c>
      <c r="T1712" s="37">
        <v>33</v>
      </c>
      <c r="U1712" s="86" t="s">
        <v>3633</v>
      </c>
      <c r="V1712" s="37">
        <f t="shared" si="342"/>
        <v>1</v>
      </c>
      <c r="X1712" s="10"/>
      <c r="Y1712" s="10"/>
      <c r="Z1712" s="10"/>
      <c r="AA1712" s="10"/>
      <c r="AB1712" s="10"/>
    </row>
    <row r="1713" spans="1:27" x14ac:dyDescent="0.25">
      <c r="A1713" s="49" t="s">
        <v>3689</v>
      </c>
      <c r="B1713" s="50" t="s">
        <v>3690</v>
      </c>
      <c r="C1713" s="49" t="s">
        <v>3691</v>
      </c>
      <c r="D1713" s="61" t="s">
        <v>10</v>
      </c>
      <c r="E1713" s="62">
        <v>4</v>
      </c>
      <c r="F1713" s="38" t="str">
        <f t="shared" si="341"/>
        <v>W</v>
      </c>
      <c r="G1713" s="38" t="str">
        <f t="shared" ref="G1713:G1753" si="343">LOOKUP(F1713,A:A,C:C)</f>
        <v>Winst en verliesrekening</v>
      </c>
      <c r="H1713" s="38" t="str">
        <f t="shared" si="336"/>
        <v>WPer</v>
      </c>
      <c r="I1713" s="38" t="str">
        <f t="shared" ref="I1713:I1753" si="344">IF(ISERROR(VLOOKUP(H1713,A:C,3,FALSE)),"",VLOOKUP(H1713,A:C,3,FALSE))</f>
        <v>PERSONEELSKOSTEN</v>
      </c>
      <c r="J1713" s="38" t="str">
        <f t="shared" si="337"/>
        <v>WPerSol</v>
      </c>
      <c r="K1713" s="38" t="str">
        <f t="shared" ref="K1713:K1753" si="345">IF(ISERROR(VLOOKUP(J1713,A:C,3,FALSE)),"",VLOOKUP(J1713,A:C,3,FALSE))</f>
        <v>Sociale lasten</v>
      </c>
      <c r="L1713" s="38" t="str">
        <f t="shared" si="338"/>
        <v>WPerSolBiz</v>
      </c>
      <c r="M1713" s="38" t="str">
        <f t="shared" ref="M1713:M1753" si="346">IF(ISERROR(VLOOKUP(L1713,A:C,3,FALSE)),"",VLOOKUP(L1713,A:C,3,FALSE))</f>
        <v>Bijdrage ziektekostenverzekering</v>
      </c>
      <c r="N1713" s="38" t="str">
        <f t="shared" si="339"/>
        <v/>
      </c>
      <c r="O1713" s="38" t="str">
        <f t="shared" ref="O1713:O1753" si="347">IF(ISERROR(VLOOKUP(N1713,A:C,3,FALSE)),"",VLOOKUP(N1713,A:C,3,FALSE))</f>
        <v/>
      </c>
      <c r="V1713" s="37" t="str">
        <f t="shared" si="342"/>
        <v/>
      </c>
    </row>
    <row r="1714" spans="1:27" x14ac:dyDescent="0.25">
      <c r="A1714" s="49" t="s">
        <v>3692</v>
      </c>
      <c r="B1714" s="50" t="s">
        <v>3693</v>
      </c>
      <c r="C1714" s="49" t="s">
        <v>3694</v>
      </c>
      <c r="D1714" s="61" t="s">
        <v>10</v>
      </c>
      <c r="E1714" s="62">
        <v>4</v>
      </c>
      <c r="F1714" s="38" t="str">
        <f t="shared" si="341"/>
        <v>W</v>
      </c>
      <c r="G1714" s="38" t="str">
        <f t="shared" si="343"/>
        <v>Winst en verliesrekening</v>
      </c>
      <c r="H1714" s="38" t="str">
        <f t="shared" si="336"/>
        <v>WPer</v>
      </c>
      <c r="I1714" s="38" t="str">
        <f t="shared" si="344"/>
        <v>PERSONEELSKOSTEN</v>
      </c>
      <c r="J1714" s="38" t="str">
        <f t="shared" si="337"/>
        <v>WPerSol</v>
      </c>
      <c r="K1714" s="38" t="str">
        <f t="shared" si="345"/>
        <v>Sociale lasten</v>
      </c>
      <c r="L1714" s="38" t="str">
        <f t="shared" si="338"/>
        <v>WPerSolOpr</v>
      </c>
      <c r="M1714" s="38" t="str">
        <f t="shared" si="346"/>
        <v>Overige premies</v>
      </c>
      <c r="N1714" s="38" t="str">
        <f t="shared" si="339"/>
        <v/>
      </c>
      <c r="O1714" s="38" t="str">
        <f t="shared" si="347"/>
        <v/>
      </c>
      <c r="V1714" s="37" t="str">
        <f t="shared" si="342"/>
        <v/>
      </c>
      <c r="Y1714" s="1"/>
      <c r="Z1714" s="1"/>
      <c r="AA1714" s="1"/>
    </row>
    <row r="1715" spans="1:27" x14ac:dyDescent="0.25">
      <c r="A1715" s="49" t="s">
        <v>3695</v>
      </c>
      <c r="B1715" s="50" t="s">
        <v>3696</v>
      </c>
      <c r="C1715" s="49" t="s">
        <v>3697</v>
      </c>
      <c r="D1715" s="61" t="s">
        <v>10</v>
      </c>
      <c r="E1715" s="62">
        <v>4</v>
      </c>
      <c r="F1715" s="38" t="str">
        <f t="shared" si="341"/>
        <v>W</v>
      </c>
      <c r="G1715" s="38" t="str">
        <f t="shared" si="343"/>
        <v>Winst en verliesrekening</v>
      </c>
      <c r="H1715" s="38" t="str">
        <f t="shared" si="336"/>
        <v>WPer</v>
      </c>
      <c r="I1715" s="38" t="str">
        <f t="shared" si="344"/>
        <v>PERSONEELSKOSTEN</v>
      </c>
      <c r="J1715" s="38" t="str">
        <f t="shared" si="337"/>
        <v>WPerSol</v>
      </c>
      <c r="K1715" s="38" t="str">
        <f t="shared" si="345"/>
        <v>Sociale lasten</v>
      </c>
      <c r="L1715" s="38" t="str">
        <f t="shared" si="338"/>
        <v>WPerSolOsf</v>
      </c>
      <c r="M1715" s="38" t="str">
        <f t="shared" si="346"/>
        <v>Overige sociale fondsen</v>
      </c>
      <c r="N1715" s="38" t="str">
        <f t="shared" si="339"/>
        <v/>
      </c>
      <c r="O1715" s="38" t="str">
        <f t="shared" si="347"/>
        <v/>
      </c>
      <c r="V1715" s="37" t="str">
        <f t="shared" si="342"/>
        <v/>
      </c>
      <c r="Y1715" s="1"/>
      <c r="Z1715" s="1"/>
      <c r="AA1715" s="1"/>
    </row>
    <row r="1716" spans="1:27" x14ac:dyDescent="0.25">
      <c r="A1716" s="49" t="s">
        <v>3698</v>
      </c>
      <c r="B1716" s="50" t="s">
        <v>3699</v>
      </c>
      <c r="C1716" s="49" t="s">
        <v>3700</v>
      </c>
      <c r="D1716" s="61" t="s">
        <v>10</v>
      </c>
      <c r="E1716" s="62">
        <v>4</v>
      </c>
      <c r="F1716" s="38" t="str">
        <f t="shared" si="341"/>
        <v>W</v>
      </c>
      <c r="G1716" s="38" t="str">
        <f t="shared" si="343"/>
        <v>Winst en verliesrekening</v>
      </c>
      <c r="H1716" s="38" t="str">
        <f t="shared" si="336"/>
        <v>WPer</v>
      </c>
      <c r="I1716" s="38" t="str">
        <f t="shared" si="344"/>
        <v>PERSONEELSKOSTEN</v>
      </c>
      <c r="J1716" s="38" t="str">
        <f t="shared" si="337"/>
        <v>WPerSol</v>
      </c>
      <c r="K1716" s="38" t="str">
        <f t="shared" si="345"/>
        <v>Sociale lasten</v>
      </c>
      <c r="L1716" s="38" t="str">
        <f t="shared" si="338"/>
        <v>WPerSolOss</v>
      </c>
      <c r="M1716" s="38" t="str">
        <f t="shared" si="346"/>
        <v>Overige sociale lasten</v>
      </c>
      <c r="N1716" s="38" t="str">
        <f t="shared" si="339"/>
        <v/>
      </c>
      <c r="O1716" s="38" t="str">
        <f t="shared" si="347"/>
        <v/>
      </c>
      <c r="V1716" s="37" t="str">
        <f t="shared" si="342"/>
        <v/>
      </c>
    </row>
    <row r="1717" spans="1:27" x14ac:dyDescent="0.25">
      <c r="A1717" s="49" t="s">
        <v>3701</v>
      </c>
      <c r="B1717" s="50">
        <v>4002990</v>
      </c>
      <c r="C1717" s="51" t="s">
        <v>3702</v>
      </c>
      <c r="D1717" s="52" t="s">
        <v>24</v>
      </c>
      <c r="E1717" s="53">
        <v>4</v>
      </c>
      <c r="F1717" s="38" t="str">
        <f t="shared" si="341"/>
        <v>W</v>
      </c>
      <c r="G1717" s="38" t="str">
        <f t="shared" si="343"/>
        <v>Winst en verliesrekening</v>
      </c>
      <c r="H1717" s="38" t="str">
        <f t="shared" si="336"/>
        <v>WPer</v>
      </c>
      <c r="I1717" s="38" t="str">
        <f t="shared" si="344"/>
        <v>PERSONEELSKOSTEN</v>
      </c>
      <c r="J1717" s="38" t="str">
        <f t="shared" si="337"/>
        <v>WPerSol</v>
      </c>
      <c r="K1717" s="38" t="str">
        <f t="shared" si="345"/>
        <v>Sociale lasten</v>
      </c>
      <c r="L1717" s="38" t="str">
        <f t="shared" si="338"/>
        <v>WPerSolDsl</v>
      </c>
      <c r="M1717" s="38" t="str">
        <f t="shared" si="346"/>
        <v>Doorberekende sociale lasten</v>
      </c>
      <c r="N1717" s="38" t="str">
        <f t="shared" si="339"/>
        <v/>
      </c>
      <c r="O1717" s="38" t="str">
        <f t="shared" si="347"/>
        <v/>
      </c>
      <c r="V1717" s="37" t="str">
        <f t="shared" si="342"/>
        <v/>
      </c>
    </row>
    <row r="1718" spans="1:27" x14ac:dyDescent="0.25">
      <c r="A1718" s="43" t="s">
        <v>3703</v>
      </c>
      <c r="B1718" s="44" t="s">
        <v>3704</v>
      </c>
      <c r="C1718" s="43" t="s">
        <v>3705</v>
      </c>
      <c r="D1718" s="45" t="s">
        <v>10</v>
      </c>
      <c r="E1718" s="46">
        <v>3</v>
      </c>
      <c r="F1718" s="38" t="str">
        <f t="shared" si="341"/>
        <v>W</v>
      </c>
      <c r="G1718" s="38" t="str">
        <f t="shared" si="343"/>
        <v>Winst en verliesrekening</v>
      </c>
      <c r="H1718" s="38" t="str">
        <f t="shared" si="336"/>
        <v>WPer</v>
      </c>
      <c r="I1718" s="38" t="str">
        <f t="shared" si="344"/>
        <v>PERSONEELSKOSTEN</v>
      </c>
      <c r="J1718" s="38" t="str">
        <f t="shared" si="337"/>
        <v>WPerPen</v>
      </c>
      <c r="K1718" s="38" t="str">
        <f t="shared" si="345"/>
        <v>Pensioenlasten</v>
      </c>
      <c r="L1718" s="38" t="str">
        <f t="shared" si="338"/>
        <v/>
      </c>
      <c r="M1718" s="38" t="str">
        <f t="shared" si="346"/>
        <v/>
      </c>
      <c r="N1718" s="38" t="str">
        <f t="shared" si="339"/>
        <v/>
      </c>
      <c r="O1718" s="38" t="str">
        <f t="shared" si="347"/>
        <v/>
      </c>
      <c r="V1718" s="37" t="str">
        <f t="shared" si="342"/>
        <v/>
      </c>
    </row>
    <row r="1719" spans="1:27" x14ac:dyDescent="0.25">
      <c r="A1719" s="49" t="s">
        <v>3706</v>
      </c>
      <c r="B1719" s="50" t="s">
        <v>3707</v>
      </c>
      <c r="C1719" s="49" t="s">
        <v>3333</v>
      </c>
      <c r="D1719" s="61" t="s">
        <v>24</v>
      </c>
      <c r="E1719" s="62">
        <v>4</v>
      </c>
      <c r="F1719" s="38" t="str">
        <f t="shared" si="341"/>
        <v>W</v>
      </c>
      <c r="G1719" s="38" t="str">
        <f t="shared" si="343"/>
        <v>Winst en verliesrekening</v>
      </c>
      <c r="H1719" s="38" t="str">
        <f t="shared" si="336"/>
        <v>WPer</v>
      </c>
      <c r="I1719" s="38" t="str">
        <f t="shared" si="344"/>
        <v>PERSONEELSKOSTEN</v>
      </c>
      <c r="J1719" s="38" t="str">
        <f t="shared" si="337"/>
        <v>WPerPen</v>
      </c>
      <c r="K1719" s="38" t="str">
        <f t="shared" si="345"/>
        <v>Pensioenlasten</v>
      </c>
      <c r="L1719" s="38" t="str">
        <f t="shared" si="338"/>
        <v>WPerPenPen</v>
      </c>
      <c r="M1719" s="38" t="str">
        <f t="shared" si="346"/>
        <v>Pensioenpremies</v>
      </c>
      <c r="N1719" s="38" t="str">
        <f t="shared" si="339"/>
        <v/>
      </c>
      <c r="O1719" s="38" t="str">
        <f t="shared" si="347"/>
        <v/>
      </c>
      <c r="R1719" s="47">
        <v>4060</v>
      </c>
      <c r="S1719" s="48" t="s">
        <v>5776</v>
      </c>
      <c r="T1719" s="37">
        <v>35</v>
      </c>
      <c r="U1719" s="86" t="s">
        <v>5777</v>
      </c>
      <c r="V1719" s="37">
        <f t="shared" si="342"/>
        <v>1</v>
      </c>
    </row>
    <row r="1720" spans="1:27" x14ac:dyDescent="0.25">
      <c r="A1720" s="49" t="s">
        <v>3708</v>
      </c>
      <c r="B1720" s="50" t="s">
        <v>3709</v>
      </c>
      <c r="C1720" s="51" t="s">
        <v>3710</v>
      </c>
      <c r="D1720" s="52" t="s">
        <v>10</v>
      </c>
      <c r="E1720" s="53">
        <v>4</v>
      </c>
      <c r="F1720" s="38" t="str">
        <f t="shared" si="341"/>
        <v>W</v>
      </c>
      <c r="G1720" s="38" t="str">
        <f t="shared" si="343"/>
        <v>Winst en verliesrekening</v>
      </c>
      <c r="H1720" s="38" t="str">
        <f t="shared" si="336"/>
        <v>WPer</v>
      </c>
      <c r="I1720" s="38" t="str">
        <f t="shared" si="344"/>
        <v>PERSONEELSKOSTEN</v>
      </c>
      <c r="J1720" s="38" t="str">
        <f t="shared" si="337"/>
        <v>WPerPen</v>
      </c>
      <c r="K1720" s="38" t="str">
        <f t="shared" si="345"/>
        <v>Pensioenlasten</v>
      </c>
      <c r="L1720" s="38" t="str">
        <f t="shared" si="338"/>
        <v>WPerPenDpe</v>
      </c>
      <c r="M1720" s="38" t="str">
        <f t="shared" si="346"/>
        <v>Dotatie pensioenvoorziening directie</v>
      </c>
      <c r="N1720" s="38" t="str">
        <f t="shared" si="339"/>
        <v/>
      </c>
      <c r="O1720" s="38" t="str">
        <f t="shared" si="347"/>
        <v/>
      </c>
      <c r="V1720" s="37" t="str">
        <f t="shared" si="342"/>
        <v/>
      </c>
    </row>
    <row r="1721" spans="1:27" x14ac:dyDescent="0.25">
      <c r="A1721" s="49" t="s">
        <v>3711</v>
      </c>
      <c r="B1721" s="50" t="s">
        <v>3712</v>
      </c>
      <c r="C1721" s="49" t="s">
        <v>3713</v>
      </c>
      <c r="D1721" s="61" t="s">
        <v>24</v>
      </c>
      <c r="E1721" s="62">
        <v>4</v>
      </c>
      <c r="F1721" s="38" t="str">
        <f t="shared" si="341"/>
        <v>W</v>
      </c>
      <c r="G1721" s="38" t="str">
        <f t="shared" si="343"/>
        <v>Winst en verliesrekening</v>
      </c>
      <c r="H1721" s="38" t="str">
        <f t="shared" si="336"/>
        <v>WPer</v>
      </c>
      <c r="I1721" s="38" t="str">
        <f t="shared" si="344"/>
        <v>PERSONEELSKOSTEN</v>
      </c>
      <c r="J1721" s="38" t="str">
        <f t="shared" si="337"/>
        <v>WPerPen</v>
      </c>
      <c r="K1721" s="38" t="str">
        <f t="shared" si="345"/>
        <v>Pensioenlasten</v>
      </c>
      <c r="L1721" s="38" t="str">
        <f t="shared" si="338"/>
        <v>WPerPenVpv</v>
      </c>
      <c r="M1721" s="38" t="str">
        <f t="shared" si="346"/>
        <v>Vrijval pensioenvoorziening directie</v>
      </c>
      <c r="N1721" s="38" t="str">
        <f t="shared" si="339"/>
        <v/>
      </c>
      <c r="O1721" s="38" t="str">
        <f t="shared" si="347"/>
        <v/>
      </c>
      <c r="V1721" s="37" t="str">
        <f t="shared" si="342"/>
        <v/>
      </c>
    </row>
    <row r="1722" spans="1:27" ht="30" x14ac:dyDescent="0.25">
      <c r="A1722" s="49" t="s">
        <v>3714</v>
      </c>
      <c r="B1722" s="50" t="s">
        <v>3715</v>
      </c>
      <c r="C1722" s="49" t="s">
        <v>3716</v>
      </c>
      <c r="D1722" s="61" t="s">
        <v>10</v>
      </c>
      <c r="E1722" s="62">
        <v>4</v>
      </c>
      <c r="F1722" s="38" t="str">
        <f t="shared" si="341"/>
        <v>W</v>
      </c>
      <c r="G1722" s="38" t="str">
        <f t="shared" si="343"/>
        <v>Winst en verliesrekening</v>
      </c>
      <c r="H1722" s="38" t="str">
        <f t="shared" si="336"/>
        <v>WPer</v>
      </c>
      <c r="I1722" s="38" t="str">
        <f t="shared" si="344"/>
        <v>PERSONEELSKOSTEN</v>
      </c>
      <c r="J1722" s="38" t="str">
        <f t="shared" si="337"/>
        <v>WPerPen</v>
      </c>
      <c r="K1722" s="38" t="str">
        <f t="shared" si="345"/>
        <v>Pensioenlasten</v>
      </c>
      <c r="L1722" s="38" t="str">
        <f t="shared" si="338"/>
        <v>WPerPenDvb</v>
      </c>
      <c r="M1722" s="38" t="str">
        <f t="shared" si="346"/>
        <v>Dotatie voorziening backserviceverplichting directie</v>
      </c>
      <c r="N1722" s="38" t="str">
        <f t="shared" si="339"/>
        <v/>
      </c>
      <c r="O1722" s="38" t="str">
        <f t="shared" si="347"/>
        <v/>
      </c>
      <c r="R1722" s="47">
        <v>4236</v>
      </c>
      <c r="S1722" s="48" t="s">
        <v>5817</v>
      </c>
      <c r="T1722" s="37">
        <v>37</v>
      </c>
      <c r="U1722" s="86" t="s">
        <v>4096</v>
      </c>
      <c r="V1722" s="37">
        <f t="shared" si="342"/>
        <v>1</v>
      </c>
    </row>
    <row r="1723" spans="1:27" x14ac:dyDescent="0.25">
      <c r="A1723" s="49" t="s">
        <v>3717</v>
      </c>
      <c r="B1723" s="50" t="s">
        <v>3718</v>
      </c>
      <c r="C1723" s="49" t="s">
        <v>3719</v>
      </c>
      <c r="D1723" s="61" t="s">
        <v>24</v>
      </c>
      <c r="E1723" s="62">
        <v>4</v>
      </c>
      <c r="F1723" s="38" t="str">
        <f t="shared" si="341"/>
        <v>W</v>
      </c>
      <c r="G1723" s="38" t="str">
        <f t="shared" si="343"/>
        <v>Winst en verliesrekening</v>
      </c>
      <c r="H1723" s="38" t="str">
        <f t="shared" si="336"/>
        <v>WPer</v>
      </c>
      <c r="I1723" s="38" t="str">
        <f t="shared" si="344"/>
        <v>PERSONEELSKOSTEN</v>
      </c>
      <c r="J1723" s="38" t="str">
        <f t="shared" si="337"/>
        <v>WPerPen</v>
      </c>
      <c r="K1723" s="38" t="str">
        <f t="shared" si="345"/>
        <v>Pensioenlasten</v>
      </c>
      <c r="L1723" s="38" t="str">
        <f t="shared" si="338"/>
        <v>WPerPenVvb</v>
      </c>
      <c r="M1723" s="38" t="str">
        <f t="shared" si="346"/>
        <v>Vrijval voorziening backserviceverplichting directie</v>
      </c>
      <c r="N1723" s="38" t="str">
        <f t="shared" si="339"/>
        <v/>
      </c>
      <c r="O1723" s="38" t="str">
        <f t="shared" si="347"/>
        <v/>
      </c>
      <c r="V1723" s="37" t="str">
        <f t="shared" si="342"/>
        <v/>
      </c>
    </row>
    <row r="1724" spans="1:27" x14ac:dyDescent="0.25">
      <c r="A1724" s="49" t="s">
        <v>3720</v>
      </c>
      <c r="B1724" s="50" t="s">
        <v>3721</v>
      </c>
      <c r="C1724" s="49" t="s">
        <v>3722</v>
      </c>
      <c r="D1724" s="61" t="s">
        <v>10</v>
      </c>
      <c r="E1724" s="62">
        <v>4</v>
      </c>
      <c r="F1724" s="38" t="str">
        <f t="shared" si="341"/>
        <v>W</v>
      </c>
      <c r="G1724" s="38" t="str">
        <f t="shared" si="343"/>
        <v>Winst en verliesrekening</v>
      </c>
      <c r="H1724" s="38" t="str">
        <f t="shared" si="336"/>
        <v>WPer</v>
      </c>
      <c r="I1724" s="38" t="str">
        <f t="shared" si="344"/>
        <v>PERSONEELSKOSTEN</v>
      </c>
      <c r="J1724" s="38" t="str">
        <f t="shared" si="337"/>
        <v>WPerPen</v>
      </c>
      <c r="K1724" s="38" t="str">
        <f t="shared" si="345"/>
        <v>Pensioenlasten</v>
      </c>
      <c r="L1724" s="38" t="str">
        <f t="shared" si="338"/>
        <v>WPerPenDvl</v>
      </c>
      <c r="M1724" s="38" t="str">
        <f t="shared" si="346"/>
        <v>Dotatie voorziening lijfrenteverplichtingen</v>
      </c>
      <c r="N1724" s="38" t="str">
        <f t="shared" si="339"/>
        <v/>
      </c>
      <c r="O1724" s="38" t="str">
        <f t="shared" si="347"/>
        <v/>
      </c>
      <c r="V1724" s="37" t="str">
        <f t="shared" si="342"/>
        <v/>
      </c>
    </row>
    <row r="1725" spans="1:27" x14ac:dyDescent="0.25">
      <c r="A1725" s="49" t="s">
        <v>3723</v>
      </c>
      <c r="B1725" s="50" t="s">
        <v>3724</v>
      </c>
      <c r="C1725" s="49" t="s">
        <v>3725</v>
      </c>
      <c r="D1725" s="61" t="s">
        <v>24</v>
      </c>
      <c r="E1725" s="62">
        <v>4</v>
      </c>
      <c r="F1725" s="38" t="str">
        <f t="shared" si="341"/>
        <v>W</v>
      </c>
      <c r="G1725" s="38" t="str">
        <f t="shared" si="343"/>
        <v>Winst en verliesrekening</v>
      </c>
      <c r="H1725" s="38" t="str">
        <f t="shared" si="336"/>
        <v>WPer</v>
      </c>
      <c r="I1725" s="38" t="str">
        <f t="shared" si="344"/>
        <v>PERSONEELSKOSTEN</v>
      </c>
      <c r="J1725" s="38" t="str">
        <f t="shared" si="337"/>
        <v>WPerPen</v>
      </c>
      <c r="K1725" s="38" t="str">
        <f t="shared" si="345"/>
        <v>Pensioenlasten</v>
      </c>
      <c r="L1725" s="38" t="str">
        <f t="shared" si="338"/>
        <v>WPerPenVvl</v>
      </c>
      <c r="M1725" s="38" t="str">
        <f t="shared" si="346"/>
        <v>Vrijval voorziening lijfrenteverplichtingen</v>
      </c>
      <c r="N1725" s="38" t="str">
        <f t="shared" si="339"/>
        <v/>
      </c>
      <c r="O1725" s="38" t="str">
        <f t="shared" si="347"/>
        <v/>
      </c>
      <c r="V1725" s="37" t="str">
        <f t="shared" si="342"/>
        <v/>
      </c>
    </row>
    <row r="1726" spans="1:27" x14ac:dyDescent="0.25">
      <c r="A1726" s="49" t="s">
        <v>3726</v>
      </c>
      <c r="B1726" s="50" t="s">
        <v>3727</v>
      </c>
      <c r="C1726" s="49" t="s">
        <v>3728</v>
      </c>
      <c r="D1726" s="61" t="s">
        <v>10</v>
      </c>
      <c r="E1726" s="62">
        <v>4</v>
      </c>
      <c r="F1726" s="38" t="str">
        <f t="shared" si="341"/>
        <v>W</v>
      </c>
      <c r="G1726" s="38" t="str">
        <f t="shared" si="343"/>
        <v>Winst en verliesrekening</v>
      </c>
      <c r="H1726" s="38" t="str">
        <f t="shared" si="336"/>
        <v>WPer</v>
      </c>
      <c r="I1726" s="38" t="str">
        <f t="shared" si="344"/>
        <v>PERSONEELSKOSTEN</v>
      </c>
      <c r="J1726" s="38" t="str">
        <f t="shared" si="337"/>
        <v>WPerPen</v>
      </c>
      <c r="K1726" s="38" t="str">
        <f t="shared" si="345"/>
        <v>Pensioenlasten</v>
      </c>
      <c r="L1726" s="38" t="str">
        <f t="shared" si="338"/>
        <v>WPerPenOpe</v>
      </c>
      <c r="M1726" s="38" t="str">
        <f t="shared" si="346"/>
        <v>Overige pensioenlasten</v>
      </c>
      <c r="N1726" s="38" t="str">
        <f t="shared" si="339"/>
        <v/>
      </c>
      <c r="O1726" s="38" t="str">
        <f t="shared" si="347"/>
        <v/>
      </c>
      <c r="V1726" s="37" t="str">
        <f t="shared" si="342"/>
        <v/>
      </c>
    </row>
    <row r="1727" spans="1:27" x14ac:dyDescent="0.25">
      <c r="A1727" s="49" t="s">
        <v>3729</v>
      </c>
      <c r="B1727" s="50">
        <v>4003990</v>
      </c>
      <c r="C1727" s="49" t="s">
        <v>3730</v>
      </c>
      <c r="D1727" s="61" t="s">
        <v>24</v>
      </c>
      <c r="E1727" s="62">
        <v>4</v>
      </c>
      <c r="F1727" s="38" t="str">
        <f t="shared" si="341"/>
        <v>W</v>
      </c>
      <c r="G1727" s="38" t="str">
        <f t="shared" si="343"/>
        <v>Winst en verliesrekening</v>
      </c>
      <c r="H1727" s="38" t="str">
        <f t="shared" si="336"/>
        <v>WPer</v>
      </c>
      <c r="I1727" s="38" t="str">
        <f t="shared" si="344"/>
        <v>PERSONEELSKOSTEN</v>
      </c>
      <c r="J1727" s="38" t="str">
        <f t="shared" si="337"/>
        <v>WPerPen</v>
      </c>
      <c r="K1727" s="38" t="str">
        <f t="shared" si="345"/>
        <v>Pensioenlasten</v>
      </c>
      <c r="L1727" s="38" t="str">
        <f t="shared" si="338"/>
        <v>WPerPenDon</v>
      </c>
      <c r="M1727" s="38" t="str">
        <f t="shared" si="346"/>
        <v>Doorberekende pensioenlasten</v>
      </c>
      <c r="N1727" s="38" t="str">
        <f t="shared" si="339"/>
        <v/>
      </c>
      <c r="O1727" s="38" t="str">
        <f t="shared" si="347"/>
        <v/>
      </c>
      <c r="V1727" s="37" t="str">
        <f t="shared" si="342"/>
        <v/>
      </c>
    </row>
    <row r="1728" spans="1:27" x14ac:dyDescent="0.25">
      <c r="A1728" s="43" t="s">
        <v>3731</v>
      </c>
      <c r="B1728" s="44" t="s">
        <v>3732</v>
      </c>
      <c r="C1728" s="43" t="s">
        <v>3733</v>
      </c>
      <c r="D1728" s="45" t="s">
        <v>10</v>
      </c>
      <c r="E1728" s="46">
        <v>3</v>
      </c>
      <c r="F1728" s="38" t="str">
        <f t="shared" si="341"/>
        <v>W</v>
      </c>
      <c r="G1728" s="38" t="str">
        <f t="shared" si="343"/>
        <v>Winst en verliesrekening</v>
      </c>
      <c r="H1728" s="38" t="str">
        <f t="shared" si="336"/>
        <v>WPer</v>
      </c>
      <c r="I1728" s="38" t="str">
        <f t="shared" si="344"/>
        <v>PERSONEELSKOSTEN</v>
      </c>
      <c r="J1728" s="38" t="str">
        <f t="shared" si="337"/>
        <v>WPerWkf</v>
      </c>
      <c r="K1728" s="38" t="str">
        <f t="shared" si="345"/>
        <v>Werkkosten vrije ruimte</v>
      </c>
      <c r="L1728" s="38" t="str">
        <f t="shared" si="338"/>
        <v/>
      </c>
      <c r="M1728" s="38" t="str">
        <f t="shared" si="346"/>
        <v/>
      </c>
      <c r="N1728" s="38" t="str">
        <f t="shared" si="339"/>
        <v/>
      </c>
      <c r="O1728" s="38" t="str">
        <f t="shared" si="347"/>
        <v/>
      </c>
      <c r="V1728" s="37" t="str">
        <f t="shared" si="342"/>
        <v/>
      </c>
    </row>
    <row r="1729" spans="1:28" x14ac:dyDescent="0.25">
      <c r="A1729" s="49" t="s">
        <v>3734</v>
      </c>
      <c r="B1729" s="50" t="s">
        <v>3735</v>
      </c>
      <c r="C1729" s="51" t="s">
        <v>3736</v>
      </c>
      <c r="D1729" s="52" t="s">
        <v>10</v>
      </c>
      <c r="E1729" s="53">
        <v>4</v>
      </c>
      <c r="F1729" s="38" t="str">
        <f t="shared" si="341"/>
        <v>W</v>
      </c>
      <c r="G1729" s="38" t="str">
        <f t="shared" si="343"/>
        <v>Winst en verliesrekening</v>
      </c>
      <c r="H1729" s="38" t="str">
        <f t="shared" si="336"/>
        <v>WPer</v>
      </c>
      <c r="I1729" s="38" t="str">
        <f t="shared" si="344"/>
        <v>PERSONEELSKOSTEN</v>
      </c>
      <c r="J1729" s="38" t="str">
        <f t="shared" si="337"/>
        <v>WPerWkf</v>
      </c>
      <c r="K1729" s="38" t="str">
        <f t="shared" si="345"/>
        <v>Werkkosten vrije ruimte</v>
      </c>
      <c r="L1729" s="38" t="str">
        <f t="shared" si="338"/>
        <v>WPerWkfVtw</v>
      </c>
      <c r="M1729" s="38" t="str">
        <f t="shared" si="346"/>
        <v>Verteer werknemers (buiten werkplek, extern)</v>
      </c>
      <c r="N1729" s="38" t="str">
        <f t="shared" si="339"/>
        <v/>
      </c>
      <c r="O1729" s="38" t="str">
        <f t="shared" si="347"/>
        <v/>
      </c>
      <c r="V1729" s="37" t="str">
        <f t="shared" si="342"/>
        <v/>
      </c>
    </row>
    <row r="1730" spans="1:28" x14ac:dyDescent="0.25">
      <c r="A1730" s="49" t="s">
        <v>3737</v>
      </c>
      <c r="B1730" s="50" t="s">
        <v>3738</v>
      </c>
      <c r="C1730" s="49" t="s">
        <v>3739</v>
      </c>
      <c r="D1730" s="61" t="s">
        <v>10</v>
      </c>
      <c r="E1730" s="62">
        <v>4</v>
      </c>
      <c r="F1730" s="38" t="str">
        <f t="shared" si="341"/>
        <v>W</v>
      </c>
      <c r="G1730" s="38" t="str">
        <f t="shared" si="343"/>
        <v>Winst en verliesrekening</v>
      </c>
      <c r="H1730" s="38" t="str">
        <f t="shared" si="336"/>
        <v>WPer</v>
      </c>
      <c r="I1730" s="38" t="str">
        <f t="shared" si="344"/>
        <v>PERSONEELSKOSTEN</v>
      </c>
      <c r="J1730" s="38" t="str">
        <f t="shared" si="337"/>
        <v>WPerWkf</v>
      </c>
      <c r="K1730" s="38" t="str">
        <f t="shared" si="345"/>
        <v>Werkkosten vrije ruimte</v>
      </c>
      <c r="L1730" s="38" t="str">
        <f t="shared" si="338"/>
        <v>WPerWkfMow</v>
      </c>
      <c r="M1730" s="38" t="str">
        <f t="shared" si="346"/>
        <v>Maaltijden op de werkplek</v>
      </c>
      <c r="N1730" s="38" t="str">
        <f t="shared" si="339"/>
        <v/>
      </c>
      <c r="O1730" s="38" t="str">
        <f t="shared" si="347"/>
        <v/>
      </c>
      <c r="R1730" s="47">
        <v>4225</v>
      </c>
      <c r="S1730" s="48" t="s">
        <v>5799</v>
      </c>
      <c r="T1730" s="37">
        <v>37</v>
      </c>
      <c r="U1730" s="86" t="s">
        <v>4096</v>
      </c>
      <c r="V1730" s="37">
        <f t="shared" si="342"/>
        <v>1</v>
      </c>
    </row>
    <row r="1731" spans="1:28" s="1" customFormat="1" x14ac:dyDescent="0.25">
      <c r="A1731" s="49" t="s">
        <v>6146</v>
      </c>
      <c r="B1731" s="50" t="s">
        <v>6155</v>
      </c>
      <c r="C1731" s="49"/>
      <c r="D1731" s="61" t="s">
        <v>10</v>
      </c>
      <c r="E1731" s="53">
        <v>5</v>
      </c>
      <c r="F1731" s="38" t="str">
        <f t="shared" si="341"/>
        <v>W</v>
      </c>
      <c r="G1731" s="38" t="str">
        <f t="shared" si="343"/>
        <v>Winst en verliesrekening</v>
      </c>
      <c r="H1731" s="38" t="str">
        <f t="shared" si="336"/>
        <v>WPer</v>
      </c>
      <c r="I1731" s="38" t="str">
        <f t="shared" si="344"/>
        <v>PERSONEELSKOSTEN</v>
      </c>
      <c r="J1731" s="38" t="str">
        <f t="shared" si="337"/>
        <v>WPerWkf</v>
      </c>
      <c r="K1731" s="38" t="str">
        <f t="shared" si="345"/>
        <v>Werkkosten vrije ruimte</v>
      </c>
      <c r="L1731" s="38" t="str">
        <f t="shared" si="338"/>
        <v>WPerWkfMow</v>
      </c>
      <c r="M1731" s="38" t="str">
        <f t="shared" si="346"/>
        <v>Maaltijden op de werkplek</v>
      </c>
      <c r="N1731" s="38" t="str">
        <f t="shared" si="339"/>
        <v>WPerWkfMow.Ke</v>
      </c>
      <c r="O1731" s="38" t="str">
        <f t="shared" si="347"/>
        <v/>
      </c>
      <c r="P1731" s="37"/>
      <c r="Q1731" s="37"/>
      <c r="R1731" s="79" t="s">
        <v>5800</v>
      </c>
      <c r="S1731" s="48" t="s">
        <v>5801</v>
      </c>
      <c r="T1731" s="37">
        <v>37</v>
      </c>
      <c r="U1731" s="86" t="s">
        <v>4096</v>
      </c>
      <c r="V1731" s="37">
        <f t="shared" si="342"/>
        <v>1</v>
      </c>
      <c r="X1731" s="10"/>
      <c r="Y1731" s="10"/>
      <c r="Z1731" s="10"/>
      <c r="AA1731" s="10"/>
      <c r="AB1731" s="10"/>
    </row>
    <row r="1732" spans="1:28" s="1" customFormat="1" x14ac:dyDescent="0.25">
      <c r="A1732" s="49" t="s">
        <v>6147</v>
      </c>
      <c r="B1732" s="50" t="s">
        <v>6156</v>
      </c>
      <c r="C1732" s="49"/>
      <c r="D1732" s="61" t="s">
        <v>10</v>
      </c>
      <c r="E1732" s="62">
        <v>5</v>
      </c>
      <c r="F1732" s="38" t="str">
        <f t="shared" si="341"/>
        <v>W</v>
      </c>
      <c r="G1732" s="38" t="str">
        <f t="shared" si="343"/>
        <v>Winst en verliesrekening</v>
      </c>
      <c r="H1732" s="38" t="str">
        <f t="shared" si="336"/>
        <v>WPer</v>
      </c>
      <c r="I1732" s="38" t="str">
        <f t="shared" si="344"/>
        <v>PERSONEELSKOSTEN</v>
      </c>
      <c r="J1732" s="38" t="str">
        <f t="shared" si="337"/>
        <v>WPerWkf</v>
      </c>
      <c r="K1732" s="38" t="str">
        <f t="shared" si="345"/>
        <v>Werkkosten vrije ruimte</v>
      </c>
      <c r="L1732" s="38" t="str">
        <f t="shared" si="338"/>
        <v>WPerWkfMow</v>
      </c>
      <c r="M1732" s="38" t="str">
        <f t="shared" si="346"/>
        <v>Maaltijden op de werkplek</v>
      </c>
      <c r="N1732" s="38" t="str">
        <f t="shared" si="339"/>
        <v>WPerWkfMow.Wa</v>
      </c>
      <c r="O1732" s="38" t="str">
        <f t="shared" si="347"/>
        <v/>
      </c>
      <c r="P1732" s="37"/>
      <c r="Q1732" s="37"/>
      <c r="R1732" s="79" t="s">
        <v>5802</v>
      </c>
      <c r="S1732" s="48" t="s">
        <v>5803</v>
      </c>
      <c r="T1732" s="37">
        <v>37</v>
      </c>
      <c r="U1732" s="86" t="s">
        <v>4096</v>
      </c>
      <c r="V1732" s="37">
        <f t="shared" si="342"/>
        <v>1</v>
      </c>
      <c r="X1732" s="10"/>
      <c r="Y1732" s="10"/>
      <c r="Z1732" s="10"/>
      <c r="AA1732" s="10"/>
      <c r="AB1732" s="10"/>
    </row>
    <row r="1733" spans="1:28" s="1" customFormat="1" x14ac:dyDescent="0.25">
      <c r="A1733" s="49" t="s">
        <v>6148</v>
      </c>
      <c r="B1733" s="50" t="s">
        <v>6157</v>
      </c>
      <c r="C1733" s="49"/>
      <c r="D1733" s="61" t="s">
        <v>10</v>
      </c>
      <c r="E1733" s="53">
        <v>5</v>
      </c>
      <c r="F1733" s="38" t="str">
        <f t="shared" si="341"/>
        <v>W</v>
      </c>
      <c r="G1733" s="38" t="str">
        <f t="shared" si="343"/>
        <v>Winst en verliesrekening</v>
      </c>
      <c r="H1733" s="38" t="str">
        <f t="shared" si="336"/>
        <v>WPer</v>
      </c>
      <c r="I1733" s="38" t="str">
        <f t="shared" si="344"/>
        <v>PERSONEELSKOSTEN</v>
      </c>
      <c r="J1733" s="38" t="str">
        <f t="shared" si="337"/>
        <v>WPerWkf</v>
      </c>
      <c r="K1733" s="38" t="str">
        <f t="shared" si="345"/>
        <v>Werkkosten vrije ruimte</v>
      </c>
      <c r="L1733" s="38" t="str">
        <f t="shared" si="338"/>
        <v>WPerWkfMow</v>
      </c>
      <c r="M1733" s="38" t="str">
        <f t="shared" si="346"/>
        <v>Maaltijden op de werkplek</v>
      </c>
      <c r="N1733" s="38" t="str">
        <f t="shared" si="339"/>
        <v>WPerWkfMow.Fr</v>
      </c>
      <c r="O1733" s="38" t="str">
        <f t="shared" si="347"/>
        <v/>
      </c>
      <c r="P1733" s="37"/>
      <c r="Q1733" s="37"/>
      <c r="R1733" s="79" t="s">
        <v>5804</v>
      </c>
      <c r="S1733" s="48" t="s">
        <v>5805</v>
      </c>
      <c r="T1733" s="37">
        <v>37</v>
      </c>
      <c r="U1733" s="86" t="s">
        <v>4096</v>
      </c>
      <c r="V1733" s="37">
        <f t="shared" si="342"/>
        <v>1</v>
      </c>
      <c r="X1733" s="10"/>
      <c r="Y1733" s="10"/>
      <c r="Z1733" s="10"/>
      <c r="AA1733" s="10"/>
      <c r="AB1733" s="10"/>
    </row>
    <row r="1734" spans="1:28" s="1" customFormat="1" x14ac:dyDescent="0.25">
      <c r="A1734" s="49" t="s">
        <v>6149</v>
      </c>
      <c r="B1734" s="50" t="s">
        <v>6158</v>
      </c>
      <c r="C1734" s="49"/>
      <c r="D1734" s="61" t="s">
        <v>10</v>
      </c>
      <c r="E1734" s="62">
        <v>5</v>
      </c>
      <c r="F1734" s="38" t="str">
        <f t="shared" ref="F1734:F1767" si="348">IF(LEN(A1734)&gt;=1,LEFT(A1734,1),"")</f>
        <v>W</v>
      </c>
      <c r="G1734" s="38" t="str">
        <f t="shared" si="343"/>
        <v>Winst en verliesrekening</v>
      </c>
      <c r="H1734" s="38" t="str">
        <f t="shared" si="336"/>
        <v>WPer</v>
      </c>
      <c r="I1734" s="38" t="str">
        <f t="shared" si="344"/>
        <v>PERSONEELSKOSTEN</v>
      </c>
      <c r="J1734" s="38" t="str">
        <f t="shared" si="337"/>
        <v>WPerWkf</v>
      </c>
      <c r="K1734" s="38" t="str">
        <f t="shared" si="345"/>
        <v>Werkkosten vrije ruimte</v>
      </c>
      <c r="L1734" s="38" t="str">
        <f t="shared" si="338"/>
        <v>WPerWkfMow</v>
      </c>
      <c r="M1734" s="38" t="str">
        <f t="shared" si="346"/>
        <v>Maaltijden op de werkplek</v>
      </c>
      <c r="N1734" s="38" t="str">
        <f t="shared" si="339"/>
        <v>WPerWkfMow.Bi</v>
      </c>
      <c r="O1734" s="38" t="str">
        <f t="shared" si="347"/>
        <v/>
      </c>
      <c r="P1734" s="37"/>
      <c r="Q1734" s="37"/>
      <c r="R1734" s="79" t="s">
        <v>5806</v>
      </c>
      <c r="S1734" s="48" t="s">
        <v>5807</v>
      </c>
      <c r="T1734" s="37">
        <v>37</v>
      </c>
      <c r="U1734" s="86" t="s">
        <v>4096</v>
      </c>
      <c r="V1734" s="37">
        <f t="shared" si="342"/>
        <v>1</v>
      </c>
      <c r="X1734" s="10"/>
      <c r="Y1734" s="10"/>
      <c r="Z1734" s="10"/>
      <c r="AA1734" s="10"/>
      <c r="AB1734" s="10"/>
    </row>
    <row r="1735" spans="1:28" s="1" customFormat="1" x14ac:dyDescent="0.25">
      <c r="A1735" s="49" t="s">
        <v>6150</v>
      </c>
      <c r="B1735" s="50" t="s">
        <v>6159</v>
      </c>
      <c r="C1735" s="49"/>
      <c r="D1735" s="61" t="s">
        <v>10</v>
      </c>
      <c r="E1735" s="53">
        <v>5</v>
      </c>
      <c r="F1735" s="38" t="str">
        <f t="shared" si="348"/>
        <v>W</v>
      </c>
      <c r="G1735" s="38" t="str">
        <f t="shared" si="343"/>
        <v>Winst en verliesrekening</v>
      </c>
      <c r="H1735" s="38" t="str">
        <f t="shared" si="336"/>
        <v>WPer</v>
      </c>
      <c r="I1735" s="38" t="str">
        <f t="shared" si="344"/>
        <v>PERSONEELSKOSTEN</v>
      </c>
      <c r="J1735" s="38" t="str">
        <f t="shared" si="337"/>
        <v>WPerWkf</v>
      </c>
      <c r="K1735" s="38" t="str">
        <f t="shared" si="345"/>
        <v>Werkkosten vrije ruimte</v>
      </c>
      <c r="L1735" s="38" t="str">
        <f t="shared" si="338"/>
        <v>WPerWkfMow</v>
      </c>
      <c r="M1735" s="38" t="str">
        <f t="shared" si="346"/>
        <v>Maaltijden op de werkplek</v>
      </c>
      <c r="N1735" s="38" t="str">
        <f t="shared" si="339"/>
        <v>WPerWkfMow.Wi</v>
      </c>
      <c r="O1735" s="38" t="str">
        <f t="shared" si="347"/>
        <v/>
      </c>
      <c r="P1735" s="37"/>
      <c r="Q1735" s="37"/>
      <c r="R1735" s="79" t="s">
        <v>5808</v>
      </c>
      <c r="S1735" s="48" t="s">
        <v>5809</v>
      </c>
      <c r="T1735" s="37">
        <v>37</v>
      </c>
      <c r="U1735" s="86" t="s">
        <v>4096</v>
      </c>
      <c r="V1735" s="37">
        <f t="shared" si="342"/>
        <v>1</v>
      </c>
      <c r="X1735" s="10"/>
      <c r="Y1735" s="10"/>
      <c r="Z1735" s="10"/>
      <c r="AA1735" s="10"/>
      <c r="AB1735" s="10"/>
    </row>
    <row r="1736" spans="1:28" s="1" customFormat="1" x14ac:dyDescent="0.25">
      <c r="A1736" s="49" t="s">
        <v>6151</v>
      </c>
      <c r="B1736" s="50" t="s">
        <v>6160</v>
      </c>
      <c r="C1736" s="49"/>
      <c r="D1736" s="61" t="s">
        <v>10</v>
      </c>
      <c r="E1736" s="62">
        <v>5</v>
      </c>
      <c r="F1736" s="38" t="str">
        <f t="shared" si="348"/>
        <v>W</v>
      </c>
      <c r="G1736" s="38" t="str">
        <f t="shared" si="343"/>
        <v>Winst en verliesrekening</v>
      </c>
      <c r="H1736" s="38" t="str">
        <f t="shared" si="336"/>
        <v>WPer</v>
      </c>
      <c r="I1736" s="38" t="str">
        <f t="shared" si="344"/>
        <v>PERSONEELSKOSTEN</v>
      </c>
      <c r="J1736" s="38" t="str">
        <f t="shared" si="337"/>
        <v>WPerWkf</v>
      </c>
      <c r="K1736" s="38" t="str">
        <f t="shared" si="345"/>
        <v>Werkkosten vrije ruimte</v>
      </c>
      <c r="L1736" s="38" t="str">
        <f t="shared" si="338"/>
        <v>WPerWkfMow</v>
      </c>
      <c r="M1736" s="38" t="str">
        <f t="shared" si="346"/>
        <v>Maaltijden op de werkplek</v>
      </c>
      <c r="N1736" s="38" t="str">
        <f t="shared" si="339"/>
        <v>WPerWkfMow.De</v>
      </c>
      <c r="O1736" s="38" t="str">
        <f t="shared" si="347"/>
        <v/>
      </c>
      <c r="P1736" s="37"/>
      <c r="Q1736" s="37"/>
      <c r="R1736" s="79" t="s">
        <v>5810</v>
      </c>
      <c r="S1736" s="48" t="s">
        <v>5811</v>
      </c>
      <c r="T1736" s="37">
        <v>37</v>
      </c>
      <c r="U1736" s="86" t="s">
        <v>4096</v>
      </c>
      <c r="V1736" s="37">
        <f t="shared" si="342"/>
        <v>1</v>
      </c>
      <c r="X1736" s="10"/>
      <c r="Y1736" s="10"/>
      <c r="Z1736" s="10"/>
      <c r="AA1736" s="10"/>
      <c r="AB1736" s="10"/>
    </row>
    <row r="1737" spans="1:28" s="1" customFormat="1" x14ac:dyDescent="0.25">
      <c r="A1737" s="49" t="s">
        <v>6152</v>
      </c>
      <c r="B1737" s="50" t="s">
        <v>6161</v>
      </c>
      <c r="C1737" s="49"/>
      <c r="D1737" s="61" t="s">
        <v>10</v>
      </c>
      <c r="E1737" s="53">
        <v>5</v>
      </c>
      <c r="F1737" s="38" t="str">
        <f t="shared" si="348"/>
        <v>W</v>
      </c>
      <c r="G1737" s="38" t="str">
        <f t="shared" si="343"/>
        <v>Winst en verliesrekening</v>
      </c>
      <c r="H1737" s="38" t="str">
        <f t="shared" si="336"/>
        <v>WPer</v>
      </c>
      <c r="I1737" s="38" t="str">
        <f t="shared" si="344"/>
        <v>PERSONEELSKOSTEN</v>
      </c>
      <c r="J1737" s="38" t="str">
        <f t="shared" si="337"/>
        <v>WPerWkf</v>
      </c>
      <c r="K1737" s="38" t="str">
        <f t="shared" si="345"/>
        <v>Werkkosten vrije ruimte</v>
      </c>
      <c r="L1737" s="38" t="str">
        <f t="shared" si="338"/>
        <v>WPerWkfMow</v>
      </c>
      <c r="M1737" s="38" t="str">
        <f t="shared" si="346"/>
        <v>Maaltijden op de werkplek</v>
      </c>
      <c r="N1737" s="38" t="str">
        <f t="shared" si="339"/>
        <v>WPerWkfMow.Ro</v>
      </c>
      <c r="O1737" s="38" t="str">
        <f t="shared" si="347"/>
        <v/>
      </c>
      <c r="P1737" s="37"/>
      <c r="Q1737" s="37"/>
      <c r="R1737" s="79" t="s">
        <v>5812</v>
      </c>
      <c r="S1737" s="48" t="s">
        <v>5813</v>
      </c>
      <c r="T1737" s="37">
        <v>37</v>
      </c>
      <c r="U1737" s="86" t="s">
        <v>4096</v>
      </c>
      <c r="V1737" s="37">
        <f t="shared" si="342"/>
        <v>1</v>
      </c>
      <c r="X1737" s="10"/>
      <c r="Y1737" s="10"/>
      <c r="Z1737" s="10"/>
      <c r="AA1737" s="10"/>
      <c r="AB1737" s="10"/>
    </row>
    <row r="1738" spans="1:28" s="1" customFormat="1" x14ac:dyDescent="0.25">
      <c r="A1738" s="49" t="s">
        <v>6153</v>
      </c>
      <c r="B1738" s="50" t="s">
        <v>6162</v>
      </c>
      <c r="C1738" s="49"/>
      <c r="D1738" s="61" t="s">
        <v>10</v>
      </c>
      <c r="E1738" s="53">
        <v>5</v>
      </c>
      <c r="F1738" s="38" t="str">
        <f t="shared" si="348"/>
        <v>W</v>
      </c>
      <c r="G1738" s="38" t="str">
        <f t="shared" si="343"/>
        <v>Winst en verliesrekening</v>
      </c>
      <c r="H1738" s="38" t="str">
        <f t="shared" si="336"/>
        <v>WPer</v>
      </c>
      <c r="I1738" s="38" t="str">
        <f t="shared" si="344"/>
        <v>PERSONEELSKOSTEN</v>
      </c>
      <c r="J1738" s="38" t="str">
        <f t="shared" si="337"/>
        <v>WPerWkf</v>
      </c>
      <c r="K1738" s="38" t="str">
        <f t="shared" si="345"/>
        <v>Werkkosten vrije ruimte</v>
      </c>
      <c r="L1738" s="38" t="str">
        <f t="shared" si="338"/>
        <v>WPerWkfMow</v>
      </c>
      <c r="M1738" s="38" t="str">
        <f t="shared" si="346"/>
        <v>Maaltijden op de werkplek</v>
      </c>
      <c r="N1738" s="38" t="str">
        <f t="shared" si="339"/>
        <v>WPerWkfMow.Di</v>
      </c>
      <c r="O1738" s="38" t="str">
        <f t="shared" si="347"/>
        <v/>
      </c>
      <c r="P1738" s="37"/>
      <c r="Q1738" s="37"/>
      <c r="R1738" s="79" t="s">
        <v>5814</v>
      </c>
      <c r="S1738" s="48" t="s">
        <v>5815</v>
      </c>
      <c r="T1738" s="37">
        <v>37</v>
      </c>
      <c r="U1738" s="86" t="s">
        <v>4096</v>
      </c>
      <c r="V1738" s="37">
        <f t="shared" si="342"/>
        <v>1</v>
      </c>
      <c r="X1738" s="10"/>
      <c r="Y1738" s="10"/>
      <c r="Z1738" s="10"/>
      <c r="AA1738" s="10"/>
      <c r="AB1738" s="10"/>
    </row>
    <row r="1739" spans="1:28" x14ac:dyDescent="0.25">
      <c r="A1739" s="49" t="s">
        <v>3740</v>
      </c>
      <c r="B1739" s="50" t="s">
        <v>3741</v>
      </c>
      <c r="C1739" s="49" t="s">
        <v>3742</v>
      </c>
      <c r="D1739" s="61" t="s">
        <v>10</v>
      </c>
      <c r="E1739" s="62">
        <v>4</v>
      </c>
      <c r="F1739" s="38" t="str">
        <f t="shared" si="348"/>
        <v>W</v>
      </c>
      <c r="G1739" s="38" t="str">
        <f t="shared" si="343"/>
        <v>Winst en verliesrekening</v>
      </c>
      <c r="H1739" s="38" t="str">
        <f t="shared" si="336"/>
        <v>WPer</v>
      </c>
      <c r="I1739" s="38" t="str">
        <f t="shared" si="344"/>
        <v>PERSONEELSKOSTEN</v>
      </c>
      <c r="J1739" s="38" t="str">
        <f t="shared" si="337"/>
        <v>WPerWkf</v>
      </c>
      <c r="K1739" s="38" t="str">
        <f t="shared" si="345"/>
        <v>Werkkosten vrije ruimte</v>
      </c>
      <c r="L1739" s="38" t="str">
        <f t="shared" si="338"/>
        <v>WPerWkfVcn</v>
      </c>
      <c r="M1739" s="38" t="str">
        <f t="shared" si="346"/>
        <v>Vaste vergoeding voor consumpties (niet-ambulante werknemer)</v>
      </c>
      <c r="N1739" s="38" t="str">
        <f t="shared" si="339"/>
        <v/>
      </c>
      <c r="O1739" s="38" t="str">
        <f t="shared" si="347"/>
        <v/>
      </c>
      <c r="V1739" s="37" t="str">
        <f t="shared" si="342"/>
        <v/>
      </c>
    </row>
    <row r="1740" spans="1:28" x14ac:dyDescent="0.25">
      <c r="A1740" s="49" t="s">
        <v>3743</v>
      </c>
      <c r="B1740" s="50" t="s">
        <v>3744</v>
      </c>
      <c r="C1740" s="49" t="s">
        <v>3745</v>
      </c>
      <c r="D1740" s="61" t="s">
        <v>10</v>
      </c>
      <c r="E1740" s="62">
        <v>4</v>
      </c>
      <c r="F1740" s="38" t="str">
        <f t="shared" si="348"/>
        <v>W</v>
      </c>
      <c r="G1740" s="38" t="str">
        <f t="shared" si="343"/>
        <v>Winst en verliesrekening</v>
      </c>
      <c r="H1740" s="38" t="str">
        <f t="shared" si="336"/>
        <v>WPer</v>
      </c>
      <c r="I1740" s="38" t="str">
        <f t="shared" si="344"/>
        <v>PERSONEELSKOSTEN</v>
      </c>
      <c r="J1740" s="38" t="str">
        <f t="shared" si="337"/>
        <v>WPerWkf</v>
      </c>
      <c r="K1740" s="38" t="str">
        <f t="shared" si="345"/>
        <v>Werkkosten vrije ruimte</v>
      </c>
      <c r="L1740" s="38" t="str">
        <f t="shared" si="338"/>
        <v>WPerWkfRvn</v>
      </c>
      <c r="M1740" s="38" t="str">
        <f t="shared" si="346"/>
        <v>Rentevoordeel personeelslening (niet eigen woning of (elektrische) fiets/elektrische scooter)</v>
      </c>
      <c r="N1740" s="38" t="str">
        <f t="shared" si="339"/>
        <v/>
      </c>
      <c r="O1740" s="38" t="str">
        <f t="shared" si="347"/>
        <v/>
      </c>
      <c r="R1740" s="47">
        <v>4213</v>
      </c>
      <c r="S1740" s="48" t="s">
        <v>5795</v>
      </c>
      <c r="T1740" s="37">
        <v>37</v>
      </c>
      <c r="U1740" s="86" t="s">
        <v>4096</v>
      </c>
      <c r="V1740" s="37">
        <f t="shared" si="342"/>
        <v>1</v>
      </c>
    </row>
    <row r="1741" spans="1:28" x14ac:dyDescent="0.25">
      <c r="A1741" s="49" t="s">
        <v>3746</v>
      </c>
      <c r="B1741" s="50" t="s">
        <v>3747</v>
      </c>
      <c r="C1741" s="49" t="s">
        <v>3748</v>
      </c>
      <c r="D1741" s="61" t="s">
        <v>10</v>
      </c>
      <c r="E1741" s="62">
        <v>4</v>
      </c>
      <c r="F1741" s="38" t="str">
        <f t="shared" si="348"/>
        <v>W</v>
      </c>
      <c r="G1741" s="38" t="str">
        <f t="shared" si="343"/>
        <v>Winst en verliesrekening</v>
      </c>
      <c r="H1741" s="38" t="str">
        <f t="shared" si="336"/>
        <v>WPer</v>
      </c>
      <c r="I1741" s="38" t="str">
        <f t="shared" si="344"/>
        <v>PERSONEELSKOSTEN</v>
      </c>
      <c r="J1741" s="38" t="str">
        <f t="shared" si="337"/>
        <v>WPerWkf</v>
      </c>
      <c r="K1741" s="38" t="str">
        <f t="shared" si="345"/>
        <v>Werkkosten vrije ruimte</v>
      </c>
      <c r="L1741" s="38" t="str">
        <f t="shared" si="338"/>
        <v>WPerWkfHei</v>
      </c>
      <c r="M1741" s="38" t="str">
        <f t="shared" si="346"/>
        <v>Huisvesting en inwoning (incl energie,water, bewassing) niet ter vervulling dienstbetrekking</v>
      </c>
      <c r="N1741" s="38" t="str">
        <f t="shared" si="339"/>
        <v/>
      </c>
      <c r="O1741" s="38" t="str">
        <f t="shared" si="347"/>
        <v/>
      </c>
      <c r="R1741" s="47">
        <v>4216</v>
      </c>
      <c r="S1741" s="48" t="s">
        <v>5798</v>
      </c>
      <c r="T1741" s="37">
        <v>37</v>
      </c>
      <c r="U1741" s="86" t="s">
        <v>4096</v>
      </c>
      <c r="V1741" s="37">
        <f t="shared" si="342"/>
        <v>1</v>
      </c>
    </row>
    <row r="1742" spans="1:28" x14ac:dyDescent="0.25">
      <c r="A1742" s="49" t="s">
        <v>3749</v>
      </c>
      <c r="B1742" s="50" t="s">
        <v>3750</v>
      </c>
      <c r="C1742" s="49" t="s">
        <v>3751</v>
      </c>
      <c r="D1742" s="61" t="s">
        <v>10</v>
      </c>
      <c r="E1742" s="62">
        <v>4</v>
      </c>
      <c r="F1742" s="38" t="str">
        <f t="shared" si="348"/>
        <v>W</v>
      </c>
      <c r="G1742" s="38" t="str">
        <f t="shared" si="343"/>
        <v>Winst en verliesrekening</v>
      </c>
      <c r="H1742" s="38" t="str">
        <f t="shared" si="336"/>
        <v>WPer</v>
      </c>
      <c r="I1742" s="38" t="str">
        <f t="shared" si="344"/>
        <v>PERSONEELSKOSTEN</v>
      </c>
      <c r="J1742" s="38" t="str">
        <f t="shared" si="337"/>
        <v>WPerWkf</v>
      </c>
      <c r="K1742" s="38" t="str">
        <f t="shared" si="345"/>
        <v>Werkkosten vrije ruimte</v>
      </c>
      <c r="L1742" s="38" t="str">
        <f t="shared" si="338"/>
        <v>WPerWkfVmn</v>
      </c>
      <c r="M1742" s="38" t="str">
        <f t="shared" si="346"/>
        <v>Vergoeding/verstrekking mobiele telefoon incl. abonnement (indien niet noodzakelijk)</v>
      </c>
      <c r="N1742" s="38" t="str">
        <f t="shared" si="339"/>
        <v/>
      </c>
      <c r="O1742" s="38" t="str">
        <f t="shared" si="347"/>
        <v/>
      </c>
      <c r="V1742" s="37" t="str">
        <f t="shared" si="342"/>
        <v/>
      </c>
    </row>
    <row r="1743" spans="1:28" x14ac:dyDescent="0.25">
      <c r="A1743" s="49" t="s">
        <v>3752</v>
      </c>
      <c r="B1743" s="50" t="s">
        <v>3753</v>
      </c>
      <c r="C1743" s="49" t="s">
        <v>3754</v>
      </c>
      <c r="D1743" s="61" t="s">
        <v>10</v>
      </c>
      <c r="E1743" s="62">
        <v>4</v>
      </c>
      <c r="F1743" s="38" t="str">
        <f t="shared" si="348"/>
        <v>W</v>
      </c>
      <c r="G1743" s="38" t="str">
        <f t="shared" si="343"/>
        <v>Winst en verliesrekening</v>
      </c>
      <c r="H1743" s="38" t="str">
        <f t="shared" si="336"/>
        <v>WPer</v>
      </c>
      <c r="I1743" s="38" t="str">
        <f t="shared" si="344"/>
        <v>PERSONEELSKOSTEN</v>
      </c>
      <c r="J1743" s="38" t="str">
        <f t="shared" si="337"/>
        <v>WPerWkf</v>
      </c>
      <c r="K1743" s="38" t="str">
        <f t="shared" si="345"/>
        <v>Werkkosten vrije ruimte</v>
      </c>
      <c r="L1743" s="38" t="str">
        <f t="shared" si="338"/>
        <v>WPerWkfVtb</v>
      </c>
      <c r="M1743" s="38" t="str">
        <f t="shared" si="346"/>
        <v>Vergoeding telefoonabonnementen/internetabonnementen bij werknemer thuis (indien niet noodzakelijk)</v>
      </c>
      <c r="N1743" s="38" t="str">
        <f t="shared" si="339"/>
        <v/>
      </c>
      <c r="O1743" s="38" t="str">
        <f t="shared" si="347"/>
        <v/>
      </c>
      <c r="V1743" s="37" t="str">
        <f t="shared" si="342"/>
        <v/>
      </c>
    </row>
    <row r="1744" spans="1:28" x14ac:dyDescent="0.25">
      <c r="A1744" s="49" t="s">
        <v>3755</v>
      </c>
      <c r="B1744" s="50" t="s">
        <v>3756</v>
      </c>
      <c r="C1744" s="49" t="s">
        <v>3757</v>
      </c>
      <c r="D1744" s="61" t="s">
        <v>10</v>
      </c>
      <c r="E1744" s="62">
        <v>4</v>
      </c>
      <c r="F1744" s="38" t="str">
        <f t="shared" si="348"/>
        <v>W</v>
      </c>
      <c r="G1744" s="38" t="str">
        <f t="shared" si="343"/>
        <v>Winst en verliesrekening</v>
      </c>
      <c r="H1744" s="38" t="str">
        <f t="shared" si="336"/>
        <v>WPer</v>
      </c>
      <c r="I1744" s="38" t="str">
        <f t="shared" si="344"/>
        <v>PERSONEELSKOSTEN</v>
      </c>
      <c r="J1744" s="38" t="str">
        <f t="shared" si="337"/>
        <v>WPerWkf</v>
      </c>
      <c r="K1744" s="38" t="str">
        <f t="shared" si="345"/>
        <v>Werkkosten vrije ruimte</v>
      </c>
      <c r="L1744" s="38" t="str">
        <f t="shared" si="338"/>
        <v>WPerWkfVvt</v>
      </c>
      <c r="M1744" s="38" t="str">
        <f t="shared" si="346"/>
        <v>Vergoeding/verstrekking van tablet (indien niet noodzakelijk)</v>
      </c>
      <c r="N1744" s="38" t="str">
        <f t="shared" si="339"/>
        <v/>
      </c>
      <c r="O1744" s="38" t="str">
        <f t="shared" si="347"/>
        <v/>
      </c>
      <c r="V1744" s="37" t="str">
        <f t="shared" si="342"/>
        <v/>
      </c>
    </row>
    <row r="1745" spans="1:28" x14ac:dyDescent="0.25">
      <c r="A1745" s="49" t="s">
        <v>3758</v>
      </c>
      <c r="B1745" s="50" t="s">
        <v>3759</v>
      </c>
      <c r="C1745" s="49" t="s">
        <v>3760</v>
      </c>
      <c r="D1745" s="61" t="s">
        <v>10</v>
      </c>
      <c r="E1745" s="62">
        <v>4</v>
      </c>
      <c r="F1745" s="38" t="str">
        <f t="shared" si="348"/>
        <v>W</v>
      </c>
      <c r="G1745" s="38" t="str">
        <f t="shared" si="343"/>
        <v>Winst en verliesrekening</v>
      </c>
      <c r="H1745" s="38" t="str">
        <f t="shared" si="336"/>
        <v>WPer</v>
      </c>
      <c r="I1745" s="38" t="str">
        <f t="shared" si="344"/>
        <v>PERSONEELSKOSTEN</v>
      </c>
      <c r="J1745" s="38" t="str">
        <f t="shared" si="337"/>
        <v>WPerWkf</v>
      </c>
      <c r="K1745" s="38" t="str">
        <f t="shared" si="345"/>
        <v>Werkkosten vrije ruimte</v>
      </c>
      <c r="L1745" s="38" t="str">
        <f t="shared" si="338"/>
        <v>WPerWkfVlp</v>
      </c>
      <c r="M1745" s="38" t="str">
        <f t="shared" si="346"/>
        <v>Vergoeding/verstrekking van laptop (indien niet noodzakelijk)</v>
      </c>
      <c r="N1745" s="38" t="str">
        <f t="shared" si="339"/>
        <v/>
      </c>
      <c r="O1745" s="38" t="str">
        <f t="shared" si="347"/>
        <v/>
      </c>
      <c r="V1745" s="37" t="str">
        <f t="shared" si="342"/>
        <v/>
      </c>
    </row>
    <row r="1746" spans="1:28" x14ac:dyDescent="0.25">
      <c r="A1746" s="49" t="s">
        <v>3761</v>
      </c>
      <c r="B1746" s="50" t="s">
        <v>3762</v>
      </c>
      <c r="C1746" s="49" t="s">
        <v>3763</v>
      </c>
      <c r="D1746" s="61" t="s">
        <v>10</v>
      </c>
      <c r="E1746" s="62">
        <v>4</v>
      </c>
      <c r="F1746" s="38" t="str">
        <f t="shared" si="348"/>
        <v>W</v>
      </c>
      <c r="G1746" s="38" t="str">
        <f t="shared" si="343"/>
        <v>Winst en verliesrekening</v>
      </c>
      <c r="H1746" s="38" t="str">
        <f t="shared" si="336"/>
        <v>WPer</v>
      </c>
      <c r="I1746" s="38" t="str">
        <f t="shared" si="344"/>
        <v>PERSONEELSKOSTEN</v>
      </c>
      <c r="J1746" s="38" t="str">
        <f t="shared" si="337"/>
        <v>WPerWkf</v>
      </c>
      <c r="K1746" s="38" t="str">
        <f t="shared" si="345"/>
        <v>Werkkosten vrije ruimte</v>
      </c>
      <c r="L1746" s="38" t="str">
        <f t="shared" si="338"/>
        <v>WPerWkfVdt</v>
      </c>
      <c r="M1746" s="38" t="str">
        <f t="shared" si="346"/>
        <v>Vergoeding/verstrekking van desktop (indien niet noodzakelijk)</v>
      </c>
      <c r="N1746" s="38" t="str">
        <f t="shared" si="339"/>
        <v/>
      </c>
      <c r="O1746" s="38" t="str">
        <f t="shared" si="347"/>
        <v/>
      </c>
      <c r="V1746" s="37" t="str">
        <f t="shared" si="342"/>
        <v/>
      </c>
    </row>
    <row r="1747" spans="1:28" x14ac:dyDescent="0.25">
      <c r="A1747" s="49" t="s">
        <v>3764</v>
      </c>
      <c r="B1747" s="50" t="s">
        <v>3765</v>
      </c>
      <c r="C1747" s="49" t="s">
        <v>3766</v>
      </c>
      <c r="D1747" s="61" t="s">
        <v>10</v>
      </c>
      <c r="E1747" s="62">
        <v>4</v>
      </c>
      <c r="F1747" s="38" t="str">
        <f t="shared" si="348"/>
        <v>W</v>
      </c>
      <c r="G1747" s="38" t="str">
        <f t="shared" si="343"/>
        <v>Winst en verliesrekening</v>
      </c>
      <c r="H1747" s="38" t="str">
        <f t="shared" si="336"/>
        <v>WPer</v>
      </c>
      <c r="I1747" s="38" t="str">
        <f t="shared" si="344"/>
        <v>PERSONEELSKOSTEN</v>
      </c>
      <c r="J1747" s="38" t="str">
        <f t="shared" si="337"/>
        <v>WPerWkf</v>
      </c>
      <c r="K1747" s="38" t="str">
        <f t="shared" si="345"/>
        <v>Werkkosten vrije ruimte</v>
      </c>
      <c r="L1747" s="38" t="str">
        <f t="shared" si="338"/>
        <v>WPerWkfVcp</v>
      </c>
      <c r="M1747" s="38" t="str">
        <f t="shared" si="346"/>
        <v>Vergoeding/verstrekking computerprogrammatuur (indien niet noodzakelijk)</v>
      </c>
      <c r="N1747" s="38" t="str">
        <f t="shared" si="339"/>
        <v/>
      </c>
      <c r="O1747" s="38" t="str">
        <f t="shared" si="347"/>
        <v/>
      </c>
      <c r="V1747" s="37" t="str">
        <f t="shared" si="342"/>
        <v/>
      </c>
    </row>
    <row r="1748" spans="1:28" x14ac:dyDescent="0.25">
      <c r="A1748" s="49" t="s">
        <v>3767</v>
      </c>
      <c r="B1748" s="50" t="s">
        <v>3768</v>
      </c>
      <c r="C1748" s="49" t="s">
        <v>3769</v>
      </c>
      <c r="D1748" s="61" t="s">
        <v>10</v>
      </c>
      <c r="E1748" s="62">
        <v>4</v>
      </c>
      <c r="F1748" s="38" t="str">
        <f t="shared" si="348"/>
        <v>W</v>
      </c>
      <c r="G1748" s="38" t="str">
        <f t="shared" si="343"/>
        <v>Winst en verliesrekening</v>
      </c>
      <c r="H1748" s="38" t="str">
        <f t="shared" si="336"/>
        <v>WPer</v>
      </c>
      <c r="I1748" s="38" t="str">
        <f t="shared" si="344"/>
        <v>PERSONEELSKOSTEN</v>
      </c>
      <c r="J1748" s="38" t="str">
        <f t="shared" si="337"/>
        <v>WPerWkf</v>
      </c>
      <c r="K1748" s="38" t="str">
        <f t="shared" si="345"/>
        <v>Werkkosten vrije ruimte</v>
      </c>
      <c r="L1748" s="38" t="str">
        <f t="shared" si="338"/>
        <v>WPerWkfIwt</v>
      </c>
      <c r="M1748" s="38" t="str">
        <f t="shared" si="346"/>
        <v>Inrichting werkplek thuis (exclusief arbovoorzieningen)</v>
      </c>
      <c r="N1748" s="38" t="str">
        <f t="shared" si="339"/>
        <v/>
      </c>
      <c r="O1748" s="38" t="str">
        <f t="shared" si="347"/>
        <v/>
      </c>
      <c r="R1748" s="47">
        <v>4210</v>
      </c>
      <c r="S1748" s="48" t="s">
        <v>5792</v>
      </c>
      <c r="T1748" s="37">
        <v>37</v>
      </c>
      <c r="U1748" s="86" t="s">
        <v>4096</v>
      </c>
      <c r="V1748" s="37">
        <f t="shared" si="342"/>
        <v>1</v>
      </c>
      <c r="W1748" s="1"/>
    </row>
    <row r="1749" spans="1:28" x14ac:dyDescent="0.25">
      <c r="A1749" s="49" t="s">
        <v>3770</v>
      </c>
      <c r="B1749" s="50" t="s">
        <v>3771</v>
      </c>
      <c r="C1749" s="49" t="s">
        <v>3772</v>
      </c>
      <c r="D1749" s="61" t="s">
        <v>10</v>
      </c>
      <c r="E1749" s="62">
        <v>4</v>
      </c>
      <c r="F1749" s="38" t="str">
        <f t="shared" si="348"/>
        <v>W</v>
      </c>
      <c r="G1749" s="38" t="str">
        <f t="shared" si="343"/>
        <v>Winst en verliesrekening</v>
      </c>
      <c r="H1749" s="38" t="str">
        <f t="shared" si="336"/>
        <v>WPer</v>
      </c>
      <c r="I1749" s="38" t="str">
        <f t="shared" si="344"/>
        <v>PERSONEELSKOSTEN</v>
      </c>
      <c r="J1749" s="38" t="str">
        <f t="shared" si="337"/>
        <v>WPerWkf</v>
      </c>
      <c r="K1749" s="38" t="str">
        <f t="shared" si="345"/>
        <v>Werkkosten vrije ruimte</v>
      </c>
      <c r="L1749" s="38" t="str">
        <f t="shared" si="338"/>
        <v>WPerWkfVrh</v>
      </c>
      <c r="M1749" s="38" t="str">
        <f t="shared" si="346"/>
        <v>Vergoeding reiskosten voorzover boven € 0,19 per kilometer</v>
      </c>
      <c r="N1749" s="38" t="str">
        <f t="shared" si="339"/>
        <v/>
      </c>
      <c r="O1749" s="38" t="str">
        <f t="shared" si="347"/>
        <v/>
      </c>
      <c r="R1749" s="47">
        <v>4205</v>
      </c>
      <c r="S1749" s="48" t="s">
        <v>5787</v>
      </c>
      <c r="T1749" s="37">
        <v>37</v>
      </c>
      <c r="U1749" s="86" t="s">
        <v>4096</v>
      </c>
      <c r="V1749" s="37">
        <f t="shared" si="342"/>
        <v>2</v>
      </c>
    </row>
    <row r="1750" spans="1:28" x14ac:dyDescent="0.25">
      <c r="A1750" s="49" t="s">
        <v>3773</v>
      </c>
      <c r="B1750" s="50" t="s">
        <v>3774</v>
      </c>
      <c r="C1750" s="49" t="s">
        <v>3775</v>
      </c>
      <c r="D1750" s="61" t="s">
        <v>10</v>
      </c>
      <c r="E1750" s="62">
        <v>4</v>
      </c>
      <c r="F1750" s="38" t="str">
        <f t="shared" si="348"/>
        <v>W</v>
      </c>
      <c r="G1750" s="38" t="str">
        <f t="shared" si="343"/>
        <v>Winst en verliesrekening</v>
      </c>
      <c r="H1750" s="38" t="str">
        <f t="shared" si="336"/>
        <v>WPer</v>
      </c>
      <c r="I1750" s="38" t="str">
        <f t="shared" si="344"/>
        <v>PERSONEELSKOSTEN</v>
      </c>
      <c r="J1750" s="38" t="str">
        <f t="shared" si="337"/>
        <v>WPerWkf</v>
      </c>
      <c r="K1750" s="38" t="str">
        <f t="shared" si="345"/>
        <v>Werkkosten vrije ruimte</v>
      </c>
      <c r="L1750" s="38" t="str">
        <f t="shared" si="338"/>
        <v>WPerWkfVpb</v>
      </c>
      <c r="M1750" s="38" t="str">
        <f t="shared" si="346"/>
        <v>Vergoeding van kosten van persoonlijke beschermingsmiddelen aan werknemer</v>
      </c>
      <c r="N1750" s="38" t="str">
        <f t="shared" si="339"/>
        <v/>
      </c>
      <c r="O1750" s="38" t="str">
        <f t="shared" si="347"/>
        <v/>
      </c>
      <c r="V1750" s="37" t="str">
        <f t="shared" si="342"/>
        <v/>
      </c>
    </row>
    <row r="1751" spans="1:28" x14ac:dyDescent="0.25">
      <c r="A1751" s="49" t="s">
        <v>3776</v>
      </c>
      <c r="B1751" s="50" t="s">
        <v>3777</v>
      </c>
      <c r="C1751" s="49" t="s">
        <v>3778</v>
      </c>
      <c r="D1751" s="61" t="s">
        <v>10</v>
      </c>
      <c r="E1751" s="62">
        <v>4</v>
      </c>
      <c r="F1751" s="38" t="str">
        <f t="shared" si="348"/>
        <v>W</v>
      </c>
      <c r="G1751" s="38" t="str">
        <f t="shared" si="343"/>
        <v>Winst en verliesrekening</v>
      </c>
      <c r="H1751" s="38" t="str">
        <f t="shared" si="336"/>
        <v>WPer</v>
      </c>
      <c r="I1751" s="38" t="str">
        <f t="shared" si="344"/>
        <v>PERSONEELSKOSTEN</v>
      </c>
      <c r="J1751" s="38" t="str">
        <f t="shared" si="337"/>
        <v>WPerWkf</v>
      </c>
      <c r="K1751" s="38" t="str">
        <f t="shared" si="345"/>
        <v>Werkkosten vrije ruimte</v>
      </c>
      <c r="L1751" s="38" t="str">
        <f t="shared" si="338"/>
        <v>WPerWkfVww</v>
      </c>
      <c r="M1751" s="38" t="str">
        <f t="shared" si="346"/>
        <v>Vergoeding van kosten van werkkleding die nagenoeg uitsluitend geschikt is om in te werken</v>
      </c>
      <c r="N1751" s="38" t="str">
        <f t="shared" si="339"/>
        <v/>
      </c>
      <c r="O1751" s="38" t="str">
        <f t="shared" si="347"/>
        <v/>
      </c>
      <c r="V1751" s="37" t="str">
        <f t="shared" si="342"/>
        <v/>
      </c>
    </row>
    <row r="1752" spans="1:28" x14ac:dyDescent="0.25">
      <c r="A1752" s="49" t="s">
        <v>3780</v>
      </c>
      <c r="B1752" s="50" t="s">
        <v>3781</v>
      </c>
      <c r="C1752" s="51" t="s">
        <v>3782</v>
      </c>
      <c r="D1752" s="52" t="s">
        <v>10</v>
      </c>
      <c r="E1752" s="53">
        <v>4</v>
      </c>
      <c r="F1752" s="38" t="str">
        <f t="shared" si="348"/>
        <v>W</v>
      </c>
      <c r="G1752" s="38" t="str">
        <f t="shared" si="343"/>
        <v>Winst en verliesrekening</v>
      </c>
      <c r="H1752" s="38" t="str">
        <f t="shared" si="336"/>
        <v>WPer</v>
      </c>
      <c r="I1752" s="38" t="str">
        <f t="shared" si="344"/>
        <v>PERSONEELSKOSTEN</v>
      </c>
      <c r="J1752" s="38" t="str">
        <f t="shared" si="337"/>
        <v>WPerWkf</v>
      </c>
      <c r="K1752" s="38" t="str">
        <f t="shared" si="345"/>
        <v>Werkkosten vrije ruimte</v>
      </c>
      <c r="L1752" s="38" t="str">
        <f t="shared" si="338"/>
        <v>WPerWkfVka</v>
      </c>
      <c r="M1752" s="38" t="str">
        <f t="shared" si="346"/>
        <v>Vergoeding van kosten van kleding die achterblijft op de werkplek</v>
      </c>
      <c r="N1752" s="38" t="str">
        <f t="shared" si="339"/>
        <v/>
      </c>
      <c r="O1752" s="38" t="str">
        <f t="shared" si="347"/>
        <v/>
      </c>
      <c r="V1752" s="37" t="str">
        <f t="shared" si="342"/>
        <v/>
      </c>
    </row>
    <row r="1753" spans="1:28" x14ac:dyDescent="0.25">
      <c r="A1753" s="49" t="s">
        <v>3783</v>
      </c>
      <c r="B1753" s="50" t="s">
        <v>3784</v>
      </c>
      <c r="C1753" s="49" t="s">
        <v>3785</v>
      </c>
      <c r="D1753" s="61" t="s">
        <v>10</v>
      </c>
      <c r="E1753" s="62">
        <v>4</v>
      </c>
      <c r="F1753" s="38" t="str">
        <f t="shared" si="348"/>
        <v>W</v>
      </c>
      <c r="G1753" s="38" t="str">
        <f t="shared" si="343"/>
        <v>Winst en verliesrekening</v>
      </c>
      <c r="H1753" s="38" t="str">
        <f t="shared" si="336"/>
        <v>WPer</v>
      </c>
      <c r="I1753" s="38" t="str">
        <f t="shared" si="344"/>
        <v>PERSONEELSKOSTEN</v>
      </c>
      <c r="J1753" s="38" t="str">
        <f t="shared" si="337"/>
        <v>WPerWkf</v>
      </c>
      <c r="K1753" s="38" t="str">
        <f t="shared" si="345"/>
        <v>Werkkosten vrije ruimte</v>
      </c>
      <c r="L1753" s="38" t="str">
        <f t="shared" si="338"/>
        <v>WPerWkfVog</v>
      </c>
      <c r="M1753" s="38" t="str">
        <f t="shared" si="346"/>
        <v>Verstrekking/vergoeding van overige kleding</v>
      </c>
      <c r="N1753" s="38" t="str">
        <f t="shared" si="339"/>
        <v/>
      </c>
      <c r="O1753" s="38" t="str">
        <f t="shared" si="347"/>
        <v/>
      </c>
      <c r="V1753" s="37" t="str">
        <f t="shared" si="342"/>
        <v/>
      </c>
    </row>
    <row r="1754" spans="1:28" s="1" customFormat="1" x14ac:dyDescent="0.25">
      <c r="A1754" s="49"/>
      <c r="B1754" s="50"/>
      <c r="C1754" s="49"/>
      <c r="D1754" s="61"/>
      <c r="E1754" s="62"/>
      <c r="F1754" s="38"/>
      <c r="G1754" s="38"/>
      <c r="H1754" s="38"/>
      <c r="I1754" s="38"/>
      <c r="J1754" s="38"/>
      <c r="K1754" s="38"/>
      <c r="L1754" s="38"/>
      <c r="M1754" s="38"/>
      <c r="N1754" s="38"/>
      <c r="O1754" s="38"/>
      <c r="P1754" s="37"/>
      <c r="Q1754" s="37"/>
      <c r="R1754" s="47">
        <v>4310</v>
      </c>
      <c r="S1754" s="48" t="s">
        <v>3779</v>
      </c>
      <c r="T1754" s="37">
        <v>44</v>
      </c>
      <c r="U1754" s="48" t="s">
        <v>5826</v>
      </c>
      <c r="V1754" s="37">
        <f t="shared" si="342"/>
        <v>1</v>
      </c>
      <c r="X1754" s="10"/>
      <c r="Y1754" s="10"/>
      <c r="Z1754" s="10"/>
      <c r="AA1754" s="10"/>
      <c r="AB1754" s="10"/>
    </row>
    <row r="1755" spans="1:28" s="1" customFormat="1" x14ac:dyDescent="0.25">
      <c r="A1755" s="49"/>
      <c r="B1755" s="50"/>
      <c r="C1755" s="49"/>
      <c r="D1755" s="61"/>
      <c r="E1755" s="62"/>
      <c r="F1755" s="38"/>
      <c r="G1755" s="38"/>
      <c r="H1755" s="38"/>
      <c r="I1755" s="38"/>
      <c r="J1755" s="38"/>
      <c r="K1755" s="38"/>
      <c r="L1755" s="38"/>
      <c r="M1755" s="38"/>
      <c r="N1755" s="38"/>
      <c r="O1755" s="38"/>
      <c r="P1755" s="37"/>
      <c r="Q1755" s="37"/>
      <c r="R1755" s="48">
        <v>5110</v>
      </c>
      <c r="S1755" s="48" t="s">
        <v>3779</v>
      </c>
      <c r="T1755" s="37">
        <v>44</v>
      </c>
      <c r="U1755" s="48" t="s">
        <v>5826</v>
      </c>
      <c r="V1755" s="37">
        <f t="shared" si="342"/>
        <v>1</v>
      </c>
      <c r="X1755" s="10"/>
      <c r="Y1755" s="10"/>
      <c r="Z1755" s="10"/>
      <c r="AA1755" s="10"/>
      <c r="AB1755" s="10"/>
    </row>
    <row r="1756" spans="1:28" x14ac:dyDescent="0.25">
      <c r="A1756" s="49" t="s">
        <v>3786</v>
      </c>
      <c r="B1756" s="50" t="s">
        <v>3787</v>
      </c>
      <c r="C1756" s="49" t="s">
        <v>3788</v>
      </c>
      <c r="D1756" s="61" t="s">
        <v>10</v>
      </c>
      <c r="E1756" s="62">
        <v>4</v>
      </c>
      <c r="F1756" s="38" t="str">
        <f t="shared" si="348"/>
        <v>W</v>
      </c>
      <c r="G1756" s="38" t="str">
        <f t="shared" ref="G1756:G1791" si="349">LOOKUP(F1756,A:A,C:C)</f>
        <v>Winst en verliesrekening</v>
      </c>
      <c r="H1756" s="38" t="str">
        <f t="shared" si="336"/>
        <v>WPer</v>
      </c>
      <c r="I1756" s="38" t="str">
        <f t="shared" ref="I1756:I1791" si="350">IF(ISERROR(VLOOKUP(H1756,A:C,3,FALSE)),"",VLOOKUP(H1756,A:C,3,FALSE))</f>
        <v>PERSONEELSKOSTEN</v>
      </c>
      <c r="J1756" s="38" t="str">
        <f t="shared" si="337"/>
        <v>WPerWkf</v>
      </c>
      <c r="K1756" s="38" t="str">
        <f t="shared" ref="K1756:K1791" si="351">IF(ISERROR(VLOOKUP(J1756,A:C,3,FALSE)),"",VLOOKUP(J1756,A:C,3,FALSE))</f>
        <v>Werkkosten vrije ruimte</v>
      </c>
      <c r="L1756" s="38" t="str">
        <f t="shared" si="338"/>
        <v>WPerWkfEho</v>
      </c>
      <c r="M1756" s="38" t="str">
        <f t="shared" ref="M1756:M1791" si="352">IF(ISERROR(VLOOKUP(L1756,A:C,3,FALSE)),"",VLOOKUP(L1756,A:C,3,FALSE))</f>
        <v>Eerste huisvestingskosten (tot 18% van het loon)</v>
      </c>
      <c r="N1756" s="38" t="str">
        <f t="shared" si="339"/>
        <v/>
      </c>
      <c r="O1756" s="38" t="str">
        <f t="shared" ref="O1756:O1791" si="353">IF(ISERROR(VLOOKUP(N1756,A:C,3,FALSE)),"",VLOOKUP(N1756,A:C,3,FALSE))</f>
        <v/>
      </c>
      <c r="V1756" s="37" t="str">
        <f t="shared" si="342"/>
        <v/>
      </c>
    </row>
    <row r="1757" spans="1:28" x14ac:dyDescent="0.25">
      <c r="A1757" s="49" t="s">
        <v>3789</v>
      </c>
      <c r="B1757" s="50" t="s">
        <v>3790</v>
      </c>
      <c r="C1757" s="49" t="s">
        <v>3791</v>
      </c>
      <c r="D1757" s="61" t="s">
        <v>10</v>
      </c>
      <c r="E1757" s="62">
        <v>4</v>
      </c>
      <c r="F1757" s="38" t="str">
        <f t="shared" si="348"/>
        <v>W</v>
      </c>
      <c r="G1757" s="38" t="str">
        <f t="shared" si="349"/>
        <v>Winst en verliesrekening</v>
      </c>
      <c r="H1757" s="38" t="str">
        <f t="shared" si="336"/>
        <v>WPer</v>
      </c>
      <c r="I1757" s="38" t="str">
        <f t="shared" si="350"/>
        <v>PERSONEELSKOSTEN</v>
      </c>
      <c r="J1757" s="38" t="str">
        <f t="shared" si="337"/>
        <v>WPerWkf</v>
      </c>
      <c r="K1757" s="38" t="str">
        <f t="shared" si="351"/>
        <v>Werkkosten vrije ruimte</v>
      </c>
      <c r="L1757" s="38" t="str">
        <f t="shared" si="338"/>
        <v>WPerWkfZve</v>
      </c>
      <c r="M1757" s="38" t="str">
        <f t="shared" si="352"/>
        <v>Zakelijke verhuiskosten exclusief kosten overbrenging boedel (boven gerichte vrijstelling)</v>
      </c>
      <c r="N1757" s="38" t="str">
        <f t="shared" si="339"/>
        <v/>
      </c>
      <c r="O1757" s="38" t="str">
        <f t="shared" si="353"/>
        <v/>
      </c>
      <c r="V1757" s="37" t="str">
        <f t="shared" si="342"/>
        <v/>
      </c>
    </row>
    <row r="1758" spans="1:28" x14ac:dyDescent="0.25">
      <c r="A1758" s="49" t="s">
        <v>3792</v>
      </c>
      <c r="B1758" s="50" t="s">
        <v>3793</v>
      </c>
      <c r="C1758" s="49" t="s">
        <v>3794</v>
      </c>
      <c r="D1758" s="61" t="s">
        <v>10</v>
      </c>
      <c r="E1758" s="62">
        <v>4</v>
      </c>
      <c r="F1758" s="38" t="str">
        <f t="shared" si="348"/>
        <v>W</v>
      </c>
      <c r="G1758" s="38" t="str">
        <f t="shared" si="349"/>
        <v>Winst en verliesrekening</v>
      </c>
      <c r="H1758" s="38" t="str">
        <f t="shared" si="336"/>
        <v>WPer</v>
      </c>
      <c r="I1758" s="38" t="str">
        <f t="shared" si="350"/>
        <v>PERSONEELSKOSTEN</v>
      </c>
      <c r="J1758" s="38" t="str">
        <f t="shared" si="337"/>
        <v>WPerWkf</v>
      </c>
      <c r="K1758" s="38" t="str">
        <f t="shared" si="351"/>
        <v>Werkkosten vrije ruimte</v>
      </c>
      <c r="L1758" s="38" t="str">
        <f t="shared" si="338"/>
        <v>WPerWkfPfe</v>
      </c>
      <c r="M1758" s="38" t="str">
        <f t="shared" si="352"/>
        <v>Personeelsfeesten (buiten de werkplek)</v>
      </c>
      <c r="N1758" s="38" t="str">
        <f t="shared" si="339"/>
        <v/>
      </c>
      <c r="O1758" s="38" t="str">
        <f t="shared" si="353"/>
        <v/>
      </c>
      <c r="R1758" s="63"/>
      <c r="S1758" s="64"/>
      <c r="T1758" s="65"/>
      <c r="U1758" s="70"/>
      <c r="V1758" s="37" t="str">
        <f t="shared" si="342"/>
        <v/>
      </c>
    </row>
    <row r="1759" spans="1:28" x14ac:dyDescent="0.25">
      <c r="A1759" s="49" t="s">
        <v>3795</v>
      </c>
      <c r="B1759" s="50" t="s">
        <v>3796</v>
      </c>
      <c r="C1759" s="49" t="s">
        <v>3797</v>
      </c>
      <c r="D1759" s="61" t="s">
        <v>10</v>
      </c>
      <c r="E1759" s="62">
        <v>4</v>
      </c>
      <c r="F1759" s="38" t="str">
        <f t="shared" si="348"/>
        <v>W</v>
      </c>
      <c r="G1759" s="38" t="str">
        <f t="shared" si="349"/>
        <v>Winst en verliesrekening</v>
      </c>
      <c r="H1759" s="38" t="str">
        <f t="shared" si="336"/>
        <v>WPer</v>
      </c>
      <c r="I1759" s="38" t="str">
        <f t="shared" si="350"/>
        <v>PERSONEELSKOSTEN</v>
      </c>
      <c r="J1759" s="38" t="str">
        <f t="shared" si="337"/>
        <v>WPerWkf</v>
      </c>
      <c r="K1759" s="38" t="str">
        <f t="shared" si="351"/>
        <v>Werkkosten vrije ruimte</v>
      </c>
      <c r="L1759" s="38" t="str">
        <f t="shared" si="338"/>
        <v>WPerWkfKrs</v>
      </c>
      <c r="M1759" s="38" t="str">
        <f t="shared" si="352"/>
        <v>Kerstpakket aan personeel en postactieven</v>
      </c>
      <c r="N1759" s="38" t="str">
        <f t="shared" si="339"/>
        <v/>
      </c>
      <c r="O1759" s="38" t="str">
        <f t="shared" si="353"/>
        <v/>
      </c>
      <c r="V1759" s="37" t="str">
        <f t="shared" si="342"/>
        <v/>
      </c>
    </row>
    <row r="1760" spans="1:28" x14ac:dyDescent="0.25">
      <c r="A1760" s="49" t="s">
        <v>3798</v>
      </c>
      <c r="B1760" s="50" t="s">
        <v>3799</v>
      </c>
      <c r="C1760" s="49" t="s">
        <v>3800</v>
      </c>
      <c r="D1760" s="61" t="s">
        <v>10</v>
      </c>
      <c r="E1760" s="62">
        <v>4</v>
      </c>
      <c r="F1760" s="38" t="str">
        <f t="shared" si="348"/>
        <v>W</v>
      </c>
      <c r="G1760" s="38" t="str">
        <f t="shared" si="349"/>
        <v>Winst en verliesrekening</v>
      </c>
      <c r="H1760" s="38" t="str">
        <f t="shared" si="336"/>
        <v>WPer</v>
      </c>
      <c r="I1760" s="38" t="str">
        <f t="shared" si="350"/>
        <v>PERSONEELSKOSTEN</v>
      </c>
      <c r="J1760" s="38" t="str">
        <f t="shared" si="337"/>
        <v>WPerWkf</v>
      </c>
      <c r="K1760" s="38" t="str">
        <f t="shared" si="351"/>
        <v>Werkkosten vrije ruimte</v>
      </c>
      <c r="L1760" s="38" t="str">
        <f t="shared" si="338"/>
        <v>WPerWkfGmi</v>
      </c>
      <c r="M1760" s="38" t="str">
        <f t="shared" si="352"/>
        <v>Geschenken met in hoofzaak ideële waarde bij feestdagen en jubilea</v>
      </c>
      <c r="N1760" s="38" t="str">
        <f t="shared" si="339"/>
        <v/>
      </c>
      <c r="O1760" s="38" t="str">
        <f t="shared" si="353"/>
        <v/>
      </c>
      <c r="V1760" s="37" t="str">
        <f t="shared" si="342"/>
        <v/>
      </c>
    </row>
    <row r="1761" spans="1:22" x14ac:dyDescent="0.25">
      <c r="A1761" s="49" t="s">
        <v>3801</v>
      </c>
      <c r="B1761" s="50" t="s">
        <v>3802</v>
      </c>
      <c r="C1761" s="49" t="s">
        <v>3803</v>
      </c>
      <c r="D1761" s="61" t="s">
        <v>10</v>
      </c>
      <c r="E1761" s="62">
        <v>4</v>
      </c>
      <c r="F1761" s="38" t="str">
        <f t="shared" si="348"/>
        <v>W</v>
      </c>
      <c r="G1761" s="38" t="str">
        <f t="shared" si="349"/>
        <v>Winst en verliesrekening</v>
      </c>
      <c r="H1761" s="38" t="str">
        <f t="shared" si="336"/>
        <v>WPer</v>
      </c>
      <c r="I1761" s="38" t="str">
        <f t="shared" si="350"/>
        <v>PERSONEELSKOSTEN</v>
      </c>
      <c r="J1761" s="38" t="str">
        <f t="shared" si="337"/>
        <v>WPerWkf</v>
      </c>
      <c r="K1761" s="38" t="str">
        <f t="shared" si="351"/>
        <v>Werkkosten vrije ruimte</v>
      </c>
      <c r="L1761" s="38" t="str">
        <f t="shared" si="338"/>
        <v>WPerWkfAgn</v>
      </c>
      <c r="M1761" s="38" t="str">
        <f t="shared" si="352"/>
        <v>Andere geschenken in natura</v>
      </c>
      <c r="N1761" s="38" t="str">
        <f t="shared" si="339"/>
        <v/>
      </c>
      <c r="O1761" s="38" t="str">
        <f t="shared" si="353"/>
        <v/>
      </c>
      <c r="V1761" s="37" t="str">
        <f t="shared" si="342"/>
        <v/>
      </c>
    </row>
    <row r="1762" spans="1:22" x14ac:dyDescent="0.25">
      <c r="A1762" s="49" t="s">
        <v>3804</v>
      </c>
      <c r="B1762" s="50" t="s">
        <v>3805</v>
      </c>
      <c r="C1762" s="49" t="s">
        <v>3806</v>
      </c>
      <c r="D1762" s="61" t="s">
        <v>10</v>
      </c>
      <c r="E1762" s="62">
        <v>4</v>
      </c>
      <c r="F1762" s="38" t="str">
        <f t="shared" si="348"/>
        <v>W</v>
      </c>
      <c r="G1762" s="38" t="str">
        <f t="shared" si="349"/>
        <v>Winst en verliesrekening</v>
      </c>
      <c r="H1762" s="38" t="str">
        <f t="shared" si="336"/>
        <v>WPer</v>
      </c>
      <c r="I1762" s="38" t="str">
        <f t="shared" si="350"/>
        <v>PERSONEELSKOSTEN</v>
      </c>
      <c r="J1762" s="38" t="str">
        <f t="shared" si="337"/>
        <v>WPerWkf</v>
      </c>
      <c r="K1762" s="38" t="str">
        <f t="shared" si="351"/>
        <v>Werkkosten vrije ruimte</v>
      </c>
      <c r="L1762" s="38" t="str">
        <f t="shared" si="338"/>
        <v>WPerWkfAgg</v>
      </c>
      <c r="M1762" s="38" t="str">
        <f t="shared" si="352"/>
        <v>Andere geschenken in de vorm van een geldsom</v>
      </c>
      <c r="N1762" s="38" t="str">
        <f t="shared" si="339"/>
        <v/>
      </c>
      <c r="O1762" s="38" t="str">
        <f t="shared" si="353"/>
        <v/>
      </c>
      <c r="V1762" s="37" t="str">
        <f t="shared" si="342"/>
        <v/>
      </c>
    </row>
    <row r="1763" spans="1:22" x14ac:dyDescent="0.25">
      <c r="A1763" s="49" t="s">
        <v>3807</v>
      </c>
      <c r="B1763" s="50" t="s">
        <v>3808</v>
      </c>
      <c r="C1763" s="49" t="s">
        <v>3809</v>
      </c>
      <c r="D1763" s="61" t="s">
        <v>10</v>
      </c>
      <c r="E1763" s="62">
        <v>4</v>
      </c>
      <c r="F1763" s="38" t="str">
        <f t="shared" si="348"/>
        <v>W</v>
      </c>
      <c r="G1763" s="38" t="str">
        <f t="shared" si="349"/>
        <v>Winst en verliesrekening</v>
      </c>
      <c r="H1763" s="38" t="str">
        <f t="shared" ref="H1763:H1830" si="354">IF(LEN(A1763)&gt;=4,LEFT(A1763,4),"")</f>
        <v>WPer</v>
      </c>
      <c r="I1763" s="38" t="str">
        <f t="shared" si="350"/>
        <v>PERSONEELSKOSTEN</v>
      </c>
      <c r="J1763" s="38" t="str">
        <f t="shared" ref="J1763:J1830" si="355">IF(LEN(A1763)&gt;=7,LEFT(A1763,7),"")</f>
        <v>WPerWkf</v>
      </c>
      <c r="K1763" s="38" t="str">
        <f t="shared" si="351"/>
        <v>Werkkosten vrije ruimte</v>
      </c>
      <c r="L1763" s="38" t="str">
        <f t="shared" ref="L1763:L1830" si="356">IF(LEN(A1763)&gt;=10,LEFT(A1763,10),"")</f>
        <v>WPerWkfFie</v>
      </c>
      <c r="M1763" s="38" t="str">
        <f t="shared" si="352"/>
        <v>Fietsvergoeding</v>
      </c>
      <c r="N1763" s="38" t="str">
        <f t="shared" ref="N1763:N1830" si="357">IF(LEN(A1763)&gt;=13,LEFT(A1763,13),"")</f>
        <v/>
      </c>
      <c r="O1763" s="38" t="str">
        <f t="shared" si="353"/>
        <v/>
      </c>
      <c r="V1763" s="37" t="str">
        <f t="shared" si="342"/>
        <v/>
      </c>
    </row>
    <row r="1764" spans="1:22" x14ac:dyDescent="0.25">
      <c r="A1764" s="49" t="s">
        <v>3810</v>
      </c>
      <c r="B1764" s="50" t="s">
        <v>3811</v>
      </c>
      <c r="C1764" s="49" t="s">
        <v>3812</v>
      </c>
      <c r="D1764" s="61" t="s">
        <v>10</v>
      </c>
      <c r="E1764" s="62">
        <v>4</v>
      </c>
      <c r="F1764" s="38" t="str">
        <f t="shared" si="348"/>
        <v>W</v>
      </c>
      <c r="G1764" s="38" t="str">
        <f t="shared" si="349"/>
        <v>Winst en verliesrekening</v>
      </c>
      <c r="H1764" s="38" t="str">
        <f t="shared" si="354"/>
        <v>WPer</v>
      </c>
      <c r="I1764" s="38" t="str">
        <f t="shared" si="350"/>
        <v>PERSONEELSKOSTEN</v>
      </c>
      <c r="J1764" s="38" t="str">
        <f t="shared" si="355"/>
        <v>WPerWkf</v>
      </c>
      <c r="K1764" s="38" t="str">
        <f t="shared" si="351"/>
        <v>Werkkosten vrije ruimte</v>
      </c>
      <c r="L1764" s="38" t="str">
        <f t="shared" si="356"/>
        <v>WPerWkfBbd</v>
      </c>
      <c r="M1764" s="38" t="str">
        <f t="shared" si="352"/>
        <v>Bedrijfsfitness buiten de werkplek</v>
      </c>
      <c r="N1764" s="38" t="str">
        <f t="shared" si="357"/>
        <v/>
      </c>
      <c r="O1764" s="38" t="str">
        <f t="shared" si="353"/>
        <v/>
      </c>
      <c r="V1764" s="37" t="str">
        <f t="shared" si="342"/>
        <v/>
      </c>
    </row>
    <row r="1765" spans="1:22" x14ac:dyDescent="0.25">
      <c r="A1765" s="49" t="s">
        <v>3813</v>
      </c>
      <c r="B1765" s="50" t="s">
        <v>3814</v>
      </c>
      <c r="C1765" s="49" t="s">
        <v>3815</v>
      </c>
      <c r="D1765" s="61" t="s">
        <v>10</v>
      </c>
      <c r="E1765" s="62">
        <v>4</v>
      </c>
      <c r="F1765" s="38" t="str">
        <f t="shared" si="348"/>
        <v>W</v>
      </c>
      <c r="G1765" s="38" t="str">
        <f t="shared" si="349"/>
        <v>Winst en verliesrekening</v>
      </c>
      <c r="H1765" s="38" t="str">
        <f t="shared" si="354"/>
        <v>WPer</v>
      </c>
      <c r="I1765" s="38" t="str">
        <f t="shared" si="350"/>
        <v>PERSONEELSKOSTEN</v>
      </c>
      <c r="J1765" s="38" t="str">
        <f t="shared" si="355"/>
        <v>WPerWkf</v>
      </c>
      <c r="K1765" s="38" t="str">
        <f t="shared" si="351"/>
        <v>Werkkosten vrije ruimte</v>
      </c>
      <c r="L1765" s="38" t="str">
        <f t="shared" si="356"/>
        <v>WPerWkfKpu</v>
      </c>
      <c r="M1765" s="38" t="str">
        <f t="shared" si="352"/>
        <v>Producten uit eigen bedrijf en kortingen voor zover niet vrijgesteld</v>
      </c>
      <c r="N1765" s="38" t="str">
        <f t="shared" si="357"/>
        <v/>
      </c>
      <c r="O1765" s="38" t="str">
        <f t="shared" si="353"/>
        <v/>
      </c>
      <c r="V1765" s="37" t="str">
        <f t="shared" si="342"/>
        <v/>
      </c>
    </row>
    <row r="1766" spans="1:22" x14ac:dyDescent="0.25">
      <c r="A1766" s="49" t="s">
        <v>3816</v>
      </c>
      <c r="B1766" s="50" t="s">
        <v>3817</v>
      </c>
      <c r="C1766" s="49" t="s">
        <v>3818</v>
      </c>
      <c r="D1766" s="61" t="s">
        <v>10</v>
      </c>
      <c r="E1766" s="62">
        <v>4</v>
      </c>
      <c r="F1766" s="38" t="str">
        <f t="shared" si="348"/>
        <v>W</v>
      </c>
      <c r="G1766" s="38" t="str">
        <f t="shared" si="349"/>
        <v>Winst en verliesrekening</v>
      </c>
      <c r="H1766" s="38" t="str">
        <f t="shared" si="354"/>
        <v>WPer</v>
      </c>
      <c r="I1766" s="38" t="str">
        <f t="shared" si="350"/>
        <v>PERSONEELSKOSTEN</v>
      </c>
      <c r="J1766" s="38" t="str">
        <f t="shared" si="355"/>
        <v>WPerWkf</v>
      </c>
      <c r="K1766" s="38" t="str">
        <f t="shared" si="351"/>
        <v>Werkkosten vrije ruimte</v>
      </c>
      <c r="L1766" s="38" t="str">
        <f t="shared" si="356"/>
        <v>WPerWkfWep</v>
      </c>
      <c r="M1766" s="38" t="str">
        <f t="shared" si="352"/>
        <v>Werkgeversbijdrage personeelsvereniging</v>
      </c>
      <c r="N1766" s="38" t="str">
        <f t="shared" si="357"/>
        <v/>
      </c>
      <c r="O1766" s="38" t="str">
        <f t="shared" si="353"/>
        <v/>
      </c>
      <c r="V1766" s="37" t="str">
        <f t="shared" ref="V1766:V1829" si="358">IF(COUNTIF(R:R,R1766)=0,"",COUNTIF(R:R,R1766))</f>
        <v/>
      </c>
    </row>
    <row r="1767" spans="1:22" x14ac:dyDescent="0.25">
      <c r="A1767" s="49" t="s">
        <v>3819</v>
      </c>
      <c r="B1767" s="50" t="s">
        <v>3820</v>
      </c>
      <c r="C1767" s="49" t="s">
        <v>3821</v>
      </c>
      <c r="D1767" s="61" t="s">
        <v>10</v>
      </c>
      <c r="E1767" s="62">
        <v>4</v>
      </c>
      <c r="F1767" s="38" t="str">
        <f t="shared" si="348"/>
        <v>W</v>
      </c>
      <c r="G1767" s="38" t="str">
        <f t="shared" si="349"/>
        <v>Winst en verliesrekening</v>
      </c>
      <c r="H1767" s="38" t="str">
        <f t="shared" si="354"/>
        <v>WPer</v>
      </c>
      <c r="I1767" s="38" t="str">
        <f t="shared" si="350"/>
        <v>PERSONEELSKOSTEN</v>
      </c>
      <c r="J1767" s="38" t="str">
        <f t="shared" si="355"/>
        <v>WPerWkf</v>
      </c>
      <c r="K1767" s="38" t="str">
        <f t="shared" si="351"/>
        <v>Werkkosten vrije ruimte</v>
      </c>
      <c r="L1767" s="38" t="str">
        <f t="shared" si="356"/>
        <v>WPerWkfVbp</v>
      </c>
      <c r="M1767" s="38" t="str">
        <f t="shared" si="352"/>
        <v>Vergoeding werknemersbijdrage personeelsvereniging</v>
      </c>
      <c r="N1767" s="38" t="str">
        <f t="shared" si="357"/>
        <v/>
      </c>
      <c r="O1767" s="38" t="str">
        <f t="shared" si="353"/>
        <v/>
      </c>
      <c r="V1767" s="37" t="str">
        <f t="shared" si="358"/>
        <v/>
      </c>
    </row>
    <row r="1768" spans="1:22" x14ac:dyDescent="0.25">
      <c r="A1768" s="49" t="s">
        <v>3822</v>
      </c>
      <c r="B1768" s="50" t="s">
        <v>3823</v>
      </c>
      <c r="C1768" s="49" t="s">
        <v>3824</v>
      </c>
      <c r="D1768" s="61" t="s">
        <v>10</v>
      </c>
      <c r="E1768" s="62">
        <v>4</v>
      </c>
      <c r="F1768" s="38" t="str">
        <f t="shared" ref="F1768:F1801" si="359">IF(LEN(A1768)&gt;=1,LEFT(A1768,1),"")</f>
        <v>W</v>
      </c>
      <c r="G1768" s="38" t="str">
        <f t="shared" si="349"/>
        <v>Winst en verliesrekening</v>
      </c>
      <c r="H1768" s="38" t="str">
        <f t="shared" si="354"/>
        <v>WPer</v>
      </c>
      <c r="I1768" s="38" t="str">
        <f t="shared" si="350"/>
        <v>PERSONEELSKOSTEN</v>
      </c>
      <c r="J1768" s="38" t="str">
        <f t="shared" si="355"/>
        <v>WPerWkf</v>
      </c>
      <c r="K1768" s="38" t="str">
        <f t="shared" si="351"/>
        <v>Werkkosten vrije ruimte</v>
      </c>
      <c r="L1768" s="38" t="str">
        <f t="shared" si="356"/>
        <v>WPerWkfVev</v>
      </c>
      <c r="M1768" s="38" t="str">
        <f t="shared" si="352"/>
        <v>Vergoeding vakbondscontributie</v>
      </c>
      <c r="N1768" s="38" t="str">
        <f t="shared" si="357"/>
        <v/>
      </c>
      <c r="O1768" s="38" t="str">
        <f t="shared" si="353"/>
        <v/>
      </c>
      <c r="V1768" s="37" t="str">
        <f t="shared" si="358"/>
        <v/>
      </c>
    </row>
    <row r="1769" spans="1:22" x14ac:dyDescent="0.25">
      <c r="A1769" s="49" t="s">
        <v>3825</v>
      </c>
      <c r="B1769" s="50" t="s">
        <v>3826</v>
      </c>
      <c r="C1769" s="49" t="s">
        <v>3827</v>
      </c>
      <c r="D1769" s="61" t="s">
        <v>10</v>
      </c>
      <c r="E1769" s="62">
        <v>4</v>
      </c>
      <c r="F1769" s="38" t="str">
        <f t="shared" si="359"/>
        <v>W</v>
      </c>
      <c r="G1769" s="38" t="str">
        <f t="shared" si="349"/>
        <v>Winst en verliesrekening</v>
      </c>
      <c r="H1769" s="38" t="str">
        <f t="shared" si="354"/>
        <v>WPer</v>
      </c>
      <c r="I1769" s="38" t="str">
        <f t="shared" si="350"/>
        <v>PERSONEELSKOSTEN</v>
      </c>
      <c r="J1769" s="38" t="str">
        <f t="shared" si="355"/>
        <v>WPerWkf</v>
      </c>
      <c r="K1769" s="38" t="str">
        <f t="shared" si="351"/>
        <v>Werkkosten vrije ruimte</v>
      </c>
      <c r="L1769" s="38" t="str">
        <f t="shared" si="356"/>
        <v>WPerWkfPrz</v>
      </c>
      <c r="M1769" s="38" t="str">
        <f t="shared" si="352"/>
        <v>Personeelsreizen</v>
      </c>
      <c r="N1769" s="38" t="str">
        <f t="shared" si="357"/>
        <v/>
      </c>
      <c r="O1769" s="38" t="str">
        <f t="shared" si="353"/>
        <v/>
      </c>
      <c r="V1769" s="37" t="str">
        <f t="shared" si="358"/>
        <v/>
      </c>
    </row>
    <row r="1770" spans="1:22" x14ac:dyDescent="0.25">
      <c r="A1770" s="49" t="s">
        <v>3828</v>
      </c>
      <c r="B1770" s="50" t="s">
        <v>3829</v>
      </c>
      <c r="C1770" s="49" t="s">
        <v>3830</v>
      </c>
      <c r="D1770" s="61" t="s">
        <v>10</v>
      </c>
      <c r="E1770" s="62">
        <v>4</v>
      </c>
      <c r="F1770" s="38" t="str">
        <f t="shared" si="359"/>
        <v>W</v>
      </c>
      <c r="G1770" s="38" t="str">
        <f t="shared" si="349"/>
        <v>Winst en verliesrekening</v>
      </c>
      <c r="H1770" s="38" t="str">
        <f t="shared" si="354"/>
        <v>WPer</v>
      </c>
      <c r="I1770" s="38" t="str">
        <f t="shared" si="350"/>
        <v>PERSONEELSKOSTEN</v>
      </c>
      <c r="J1770" s="38" t="str">
        <f t="shared" si="355"/>
        <v>WPerWkf</v>
      </c>
      <c r="K1770" s="38" t="str">
        <f t="shared" si="351"/>
        <v>Werkkosten vrije ruimte</v>
      </c>
      <c r="L1770" s="38" t="str">
        <f t="shared" si="356"/>
        <v>WPerWkfPwn</v>
      </c>
      <c r="M1770" s="38" t="str">
        <f t="shared" si="352"/>
        <v>Parkeren bij werk (niet zijnde auto van de zaak) (geen eigen parkeerterrein, parkeervergunning)</v>
      </c>
      <c r="N1770" s="38" t="str">
        <f t="shared" si="357"/>
        <v/>
      </c>
      <c r="O1770" s="38" t="str">
        <f t="shared" si="353"/>
        <v/>
      </c>
      <c r="V1770" s="37" t="str">
        <f t="shared" si="358"/>
        <v/>
      </c>
    </row>
    <row r="1771" spans="1:22" x14ac:dyDescent="0.25">
      <c r="A1771" s="49" t="s">
        <v>3831</v>
      </c>
      <c r="B1771" s="50" t="s">
        <v>3832</v>
      </c>
      <c r="C1771" s="49" t="s">
        <v>3833</v>
      </c>
      <c r="D1771" s="61" t="s">
        <v>10</v>
      </c>
      <c r="E1771" s="62">
        <v>4</v>
      </c>
      <c r="F1771" s="38" t="str">
        <f t="shared" si="359"/>
        <v>W</v>
      </c>
      <c r="G1771" s="38" t="str">
        <f t="shared" si="349"/>
        <v>Winst en verliesrekening</v>
      </c>
      <c r="H1771" s="38" t="str">
        <f t="shared" si="354"/>
        <v>WPer</v>
      </c>
      <c r="I1771" s="38" t="str">
        <f t="shared" si="350"/>
        <v>PERSONEELSKOSTEN</v>
      </c>
      <c r="J1771" s="38" t="str">
        <f t="shared" si="355"/>
        <v>WPerWkf</v>
      </c>
      <c r="K1771" s="38" t="str">
        <f t="shared" si="351"/>
        <v>Werkkosten vrije ruimte</v>
      </c>
      <c r="L1771" s="38" t="str">
        <f t="shared" si="356"/>
        <v>WPerWkfPvn</v>
      </c>
      <c r="M1771" s="38" t="str">
        <f t="shared" si="352"/>
        <v>Parkeer-, veer- en tolgelden (niet zijnde auto van de zaak)</v>
      </c>
      <c r="N1771" s="38" t="str">
        <f t="shared" si="357"/>
        <v/>
      </c>
      <c r="O1771" s="38" t="str">
        <f t="shared" si="353"/>
        <v/>
      </c>
      <c r="V1771" s="37" t="str">
        <f t="shared" si="358"/>
        <v/>
      </c>
    </row>
    <row r="1772" spans="1:22" x14ac:dyDescent="0.25">
      <c r="A1772" s="49" t="s">
        <v>3834</v>
      </c>
      <c r="B1772" s="50" t="s">
        <v>3835</v>
      </c>
      <c r="C1772" s="49" t="s">
        <v>3836</v>
      </c>
      <c r="D1772" s="61" t="s">
        <v>10</v>
      </c>
      <c r="E1772" s="62">
        <v>4</v>
      </c>
      <c r="F1772" s="38" t="str">
        <f t="shared" si="359"/>
        <v>W</v>
      </c>
      <c r="G1772" s="38" t="str">
        <f t="shared" si="349"/>
        <v>Winst en verliesrekening</v>
      </c>
      <c r="H1772" s="38" t="str">
        <f t="shared" si="354"/>
        <v>WPer</v>
      </c>
      <c r="I1772" s="38" t="str">
        <f t="shared" si="350"/>
        <v>PERSONEELSKOSTEN</v>
      </c>
      <c r="J1772" s="38" t="str">
        <f t="shared" si="355"/>
        <v>WPerWkf</v>
      </c>
      <c r="K1772" s="38" t="str">
        <f t="shared" si="351"/>
        <v>Werkkosten vrije ruimte</v>
      </c>
      <c r="L1772" s="38" t="str">
        <f t="shared" si="356"/>
        <v>WPerWkfPev</v>
      </c>
      <c r="M1772" s="38" t="str">
        <f t="shared" si="352"/>
        <v>Persoonlijke verzorging</v>
      </c>
      <c r="N1772" s="38" t="str">
        <f t="shared" si="357"/>
        <v/>
      </c>
      <c r="O1772" s="38" t="str">
        <f t="shared" si="353"/>
        <v/>
      </c>
      <c r="V1772" s="37" t="str">
        <f t="shared" si="358"/>
        <v/>
      </c>
    </row>
    <row r="1773" spans="1:22" x14ac:dyDescent="0.25">
      <c r="A1773" s="49" t="s">
        <v>3837</v>
      </c>
      <c r="B1773" s="50" t="s">
        <v>3838</v>
      </c>
      <c r="C1773" s="49" t="s">
        <v>3839</v>
      </c>
      <c r="D1773" s="61" t="s">
        <v>10</v>
      </c>
      <c r="E1773" s="62">
        <v>4</v>
      </c>
      <c r="F1773" s="38" t="str">
        <f t="shared" si="359"/>
        <v>W</v>
      </c>
      <c r="G1773" s="38" t="str">
        <f t="shared" si="349"/>
        <v>Winst en verliesrekening</v>
      </c>
      <c r="H1773" s="38" t="str">
        <f t="shared" si="354"/>
        <v>WPer</v>
      </c>
      <c r="I1773" s="38" t="str">
        <f t="shared" si="350"/>
        <v>PERSONEELSKOSTEN</v>
      </c>
      <c r="J1773" s="38" t="str">
        <f t="shared" si="355"/>
        <v>WPerWkf</v>
      </c>
      <c r="K1773" s="38" t="str">
        <f t="shared" si="351"/>
        <v>Werkkosten vrije ruimte</v>
      </c>
      <c r="L1773" s="38" t="str">
        <f t="shared" si="356"/>
        <v>WPerWkfRaw</v>
      </c>
      <c r="M1773" s="38" t="str">
        <f t="shared" si="352"/>
        <v>Representatievergoeding/relatiegeschenken aan werknemers</v>
      </c>
      <c r="N1773" s="38" t="str">
        <f t="shared" si="357"/>
        <v/>
      </c>
      <c r="O1773" s="38" t="str">
        <f t="shared" si="353"/>
        <v/>
      </c>
      <c r="V1773" s="37" t="str">
        <f t="shared" si="358"/>
        <v/>
      </c>
    </row>
    <row r="1774" spans="1:22" x14ac:dyDescent="0.25">
      <c r="A1774" s="49" t="s">
        <v>3840</v>
      </c>
      <c r="B1774" s="50" t="s">
        <v>3841</v>
      </c>
      <c r="C1774" s="49" t="s">
        <v>3842</v>
      </c>
      <c r="D1774" s="61" t="s">
        <v>10</v>
      </c>
      <c r="E1774" s="62">
        <v>4</v>
      </c>
      <c r="F1774" s="38" t="str">
        <f t="shared" si="359"/>
        <v>W</v>
      </c>
      <c r="G1774" s="38" t="str">
        <f t="shared" si="349"/>
        <v>Winst en verliesrekening</v>
      </c>
      <c r="H1774" s="38" t="str">
        <f t="shared" si="354"/>
        <v>WPer</v>
      </c>
      <c r="I1774" s="38" t="str">
        <f t="shared" si="350"/>
        <v>PERSONEELSKOSTEN</v>
      </c>
      <c r="J1774" s="38" t="str">
        <f t="shared" si="355"/>
        <v>WPerWkf</v>
      </c>
      <c r="K1774" s="38" t="str">
        <f t="shared" si="351"/>
        <v>Werkkosten vrije ruimte</v>
      </c>
      <c r="L1774" s="38" t="str">
        <f t="shared" si="356"/>
        <v>WPerWkfEbd</v>
      </c>
      <c r="M1774" s="38" t="str">
        <f t="shared" si="352"/>
        <v>Eigen bijdrage werknemers voor kinderopvang op werkplek (dagopvang)</v>
      </c>
      <c r="N1774" s="38" t="str">
        <f t="shared" si="357"/>
        <v/>
      </c>
      <c r="O1774" s="38" t="str">
        <f t="shared" si="353"/>
        <v/>
      </c>
      <c r="V1774" s="37" t="str">
        <f t="shared" si="358"/>
        <v/>
      </c>
    </row>
    <row r="1775" spans="1:22" x14ac:dyDescent="0.25">
      <c r="A1775" s="49" t="s">
        <v>3843</v>
      </c>
      <c r="B1775" s="50" t="s">
        <v>3844</v>
      </c>
      <c r="C1775" s="49" t="s">
        <v>3845</v>
      </c>
      <c r="D1775" s="61" t="s">
        <v>10</v>
      </c>
      <c r="E1775" s="62">
        <v>4</v>
      </c>
      <c r="F1775" s="38" t="str">
        <f t="shared" si="359"/>
        <v>W</v>
      </c>
      <c r="G1775" s="38" t="str">
        <f t="shared" si="349"/>
        <v>Winst en verliesrekening</v>
      </c>
      <c r="H1775" s="38" t="str">
        <f t="shared" si="354"/>
        <v>WPer</v>
      </c>
      <c r="I1775" s="38" t="str">
        <f t="shared" si="350"/>
        <v>PERSONEELSKOSTEN</v>
      </c>
      <c r="J1775" s="38" t="str">
        <f t="shared" si="355"/>
        <v>WPerWkf</v>
      </c>
      <c r="K1775" s="38" t="str">
        <f t="shared" si="351"/>
        <v>Werkkosten vrije ruimte</v>
      </c>
      <c r="L1775" s="38" t="str">
        <f t="shared" si="356"/>
        <v>WPerWkfEbb</v>
      </c>
      <c r="M1775" s="38" t="str">
        <f t="shared" si="352"/>
        <v>Eigen bijdrage werknemers voor kinderopvang op werkplek (bso)</v>
      </c>
      <c r="N1775" s="38" t="str">
        <f t="shared" si="357"/>
        <v/>
      </c>
      <c r="O1775" s="38" t="str">
        <f t="shared" si="353"/>
        <v/>
      </c>
      <c r="V1775" s="37" t="str">
        <f t="shared" si="358"/>
        <v/>
      </c>
    </row>
    <row r="1776" spans="1:22" x14ac:dyDescent="0.25">
      <c r="A1776" s="49" t="s">
        <v>3846</v>
      </c>
      <c r="B1776" s="50" t="s">
        <v>3847</v>
      </c>
      <c r="C1776" s="49" t="s">
        <v>3848</v>
      </c>
      <c r="D1776" s="61" t="s">
        <v>10</v>
      </c>
      <c r="E1776" s="62">
        <v>4</v>
      </c>
      <c r="F1776" s="38" t="str">
        <f t="shared" si="359"/>
        <v>W</v>
      </c>
      <c r="G1776" s="38" t="str">
        <f t="shared" si="349"/>
        <v>Winst en verliesrekening</v>
      </c>
      <c r="H1776" s="38" t="str">
        <f t="shared" si="354"/>
        <v>WPer</v>
      </c>
      <c r="I1776" s="38" t="str">
        <f t="shared" si="350"/>
        <v>PERSONEELSKOSTEN</v>
      </c>
      <c r="J1776" s="38" t="str">
        <f t="shared" si="355"/>
        <v>WPerWkf</v>
      </c>
      <c r="K1776" s="38" t="str">
        <f t="shared" si="351"/>
        <v>Werkkosten vrije ruimte</v>
      </c>
      <c r="L1776" s="38" t="str">
        <f t="shared" si="356"/>
        <v>WPerWkfKbd</v>
      </c>
      <c r="M1776" s="38" t="str">
        <f t="shared" si="352"/>
        <v>Kinderopvang buiten de werkplek (factuurwaarde incl. btw of WEV)</v>
      </c>
      <c r="N1776" s="38" t="str">
        <f t="shared" si="357"/>
        <v/>
      </c>
      <c r="O1776" s="38" t="str">
        <f t="shared" si="353"/>
        <v/>
      </c>
      <c r="V1776" s="37" t="str">
        <f t="shared" si="358"/>
        <v/>
      </c>
    </row>
    <row r="1777" spans="1:28" x14ac:dyDescent="0.25">
      <c r="A1777" s="49" t="s">
        <v>3849</v>
      </c>
      <c r="B1777" s="50" t="s">
        <v>3850</v>
      </c>
      <c r="C1777" s="49" t="s">
        <v>3851</v>
      </c>
      <c r="D1777" s="61" t="s">
        <v>10</v>
      </c>
      <c r="E1777" s="62">
        <v>4</v>
      </c>
      <c r="F1777" s="38" t="str">
        <f t="shared" si="359"/>
        <v>W</v>
      </c>
      <c r="G1777" s="38" t="str">
        <f t="shared" si="349"/>
        <v>Winst en verliesrekening</v>
      </c>
      <c r="H1777" s="38" t="str">
        <f t="shared" si="354"/>
        <v>WPer</v>
      </c>
      <c r="I1777" s="38" t="str">
        <f t="shared" si="350"/>
        <v>PERSONEELSKOSTEN</v>
      </c>
      <c r="J1777" s="38" t="str">
        <f t="shared" si="355"/>
        <v>WPerWkf</v>
      </c>
      <c r="K1777" s="38" t="str">
        <f t="shared" si="351"/>
        <v>Werkkosten vrije ruimte</v>
      </c>
      <c r="L1777" s="38" t="str">
        <f t="shared" si="356"/>
        <v>WPerWkfEbw</v>
      </c>
      <c r="M1777" s="38" t="str">
        <f t="shared" si="352"/>
        <v>Eigen bijdrage werknemers voor kinderopvang buiten de werkplek</v>
      </c>
      <c r="N1777" s="38" t="str">
        <f t="shared" si="357"/>
        <v/>
      </c>
      <c r="O1777" s="38" t="str">
        <f t="shared" si="353"/>
        <v/>
      </c>
      <c r="V1777" s="37" t="str">
        <f t="shared" si="358"/>
        <v/>
      </c>
    </row>
    <row r="1778" spans="1:28" x14ac:dyDescent="0.25">
      <c r="A1778" s="49" t="s">
        <v>3852</v>
      </c>
      <c r="B1778" s="50" t="s">
        <v>3853</v>
      </c>
      <c r="C1778" s="49" t="s">
        <v>3854</v>
      </c>
      <c r="D1778" s="61" t="s">
        <v>10</v>
      </c>
      <c r="E1778" s="62">
        <v>4</v>
      </c>
      <c r="F1778" s="38" t="str">
        <f t="shared" si="359"/>
        <v>W</v>
      </c>
      <c r="G1778" s="38" t="str">
        <f t="shared" si="349"/>
        <v>Winst en verliesrekening</v>
      </c>
      <c r="H1778" s="38" t="str">
        <f t="shared" si="354"/>
        <v>WPer</v>
      </c>
      <c r="I1778" s="38" t="str">
        <f t="shared" si="350"/>
        <v>PERSONEELSKOSTEN</v>
      </c>
      <c r="J1778" s="38" t="str">
        <f t="shared" si="355"/>
        <v>WPerWkf</v>
      </c>
      <c r="K1778" s="38" t="str">
        <f t="shared" si="351"/>
        <v>Werkkosten vrije ruimte</v>
      </c>
      <c r="L1778" s="38" t="str">
        <f t="shared" si="356"/>
        <v>WPerWkfDkd</v>
      </c>
      <c r="M1778" s="38" t="str">
        <f t="shared" si="352"/>
        <v>Door inhoudingsplichte verrichte kinderopvang op werkplek (dagopvang)</v>
      </c>
      <c r="N1778" s="38" t="str">
        <f t="shared" si="357"/>
        <v/>
      </c>
      <c r="O1778" s="38" t="str">
        <f t="shared" si="353"/>
        <v/>
      </c>
      <c r="V1778" s="37" t="str">
        <f t="shared" si="358"/>
        <v/>
      </c>
    </row>
    <row r="1779" spans="1:28" x14ac:dyDescent="0.25">
      <c r="A1779" s="49" t="s">
        <v>3855</v>
      </c>
      <c r="B1779" s="50" t="s">
        <v>3856</v>
      </c>
      <c r="C1779" s="49" t="s">
        <v>3857</v>
      </c>
      <c r="D1779" s="61" t="s">
        <v>10</v>
      </c>
      <c r="E1779" s="62">
        <v>4</v>
      </c>
      <c r="F1779" s="38" t="str">
        <f t="shared" si="359"/>
        <v>W</v>
      </c>
      <c r="G1779" s="38" t="str">
        <f t="shared" si="349"/>
        <v>Winst en verliesrekening</v>
      </c>
      <c r="H1779" s="38" t="str">
        <f t="shared" si="354"/>
        <v>WPer</v>
      </c>
      <c r="I1779" s="38" t="str">
        <f t="shared" si="350"/>
        <v>PERSONEELSKOSTEN</v>
      </c>
      <c r="J1779" s="38" t="str">
        <f t="shared" si="355"/>
        <v>WPerWkf</v>
      </c>
      <c r="K1779" s="38" t="str">
        <f t="shared" si="351"/>
        <v>Werkkosten vrije ruimte</v>
      </c>
      <c r="L1779" s="38" t="str">
        <f t="shared" si="356"/>
        <v>WPerWkfDkb</v>
      </c>
      <c r="M1779" s="38" t="str">
        <f t="shared" si="352"/>
        <v>Door inhoudingsplichte verrichte kinderopvang op werkplek (bso)</v>
      </c>
      <c r="N1779" s="38" t="str">
        <f t="shared" si="357"/>
        <v/>
      </c>
      <c r="O1779" s="38" t="str">
        <f t="shared" si="353"/>
        <v/>
      </c>
      <c r="V1779" s="37" t="str">
        <f t="shared" si="358"/>
        <v/>
      </c>
    </row>
    <row r="1780" spans="1:28" x14ac:dyDescent="0.25">
      <c r="A1780" s="49" t="s">
        <v>3858</v>
      </c>
      <c r="B1780" s="50" t="s">
        <v>3859</v>
      </c>
      <c r="C1780" s="49" t="s">
        <v>3860</v>
      </c>
      <c r="D1780" s="61" t="s">
        <v>10</v>
      </c>
      <c r="E1780" s="62">
        <v>4</v>
      </c>
      <c r="F1780" s="38" t="str">
        <f t="shared" si="359"/>
        <v>W</v>
      </c>
      <c r="G1780" s="38" t="str">
        <f t="shared" si="349"/>
        <v>Winst en verliesrekening</v>
      </c>
      <c r="H1780" s="38" t="str">
        <f t="shared" si="354"/>
        <v>WPer</v>
      </c>
      <c r="I1780" s="38" t="str">
        <f t="shared" si="350"/>
        <v>PERSONEELSKOSTEN</v>
      </c>
      <c r="J1780" s="38" t="str">
        <f t="shared" si="355"/>
        <v>WPerWkf</v>
      </c>
      <c r="K1780" s="38" t="str">
        <f t="shared" si="351"/>
        <v>Werkkosten vrije ruimte</v>
      </c>
      <c r="L1780" s="38" t="str">
        <f t="shared" si="356"/>
        <v>WPerWkfOwr</v>
      </c>
      <c r="M1780" s="38" t="str">
        <f t="shared" si="352"/>
        <v>Overige werkkosten vrije ruimte</v>
      </c>
      <c r="N1780" s="38" t="str">
        <f t="shared" si="357"/>
        <v/>
      </c>
      <c r="O1780" s="38" t="str">
        <f t="shared" si="353"/>
        <v/>
      </c>
      <c r="V1780" s="37" t="str">
        <f t="shared" si="358"/>
        <v/>
      </c>
    </row>
    <row r="1781" spans="1:28" x14ac:dyDescent="0.25">
      <c r="A1781" s="43" t="s">
        <v>3861</v>
      </c>
      <c r="B1781" s="44" t="s">
        <v>3862</v>
      </c>
      <c r="C1781" s="43" t="s">
        <v>3863</v>
      </c>
      <c r="D1781" s="45" t="s">
        <v>10</v>
      </c>
      <c r="E1781" s="46">
        <v>3</v>
      </c>
      <c r="F1781" s="38" t="str">
        <f t="shared" si="359"/>
        <v>W</v>
      </c>
      <c r="G1781" s="38" t="str">
        <f t="shared" si="349"/>
        <v>Winst en verliesrekening</v>
      </c>
      <c r="H1781" s="38" t="str">
        <f t="shared" si="354"/>
        <v>WPer</v>
      </c>
      <c r="I1781" s="38" t="str">
        <f t="shared" si="350"/>
        <v>PERSONEELSKOSTEN</v>
      </c>
      <c r="J1781" s="38" t="str">
        <f t="shared" si="355"/>
        <v>WPerWkn</v>
      </c>
      <c r="K1781" s="38" t="str">
        <f t="shared" si="351"/>
        <v>Werkkosten met nihilwaardering</v>
      </c>
      <c r="L1781" s="38" t="str">
        <f t="shared" si="356"/>
        <v/>
      </c>
      <c r="M1781" s="38" t="str">
        <f t="shared" si="352"/>
        <v/>
      </c>
      <c r="N1781" s="38" t="str">
        <f t="shared" si="357"/>
        <v/>
      </c>
      <c r="O1781" s="38" t="str">
        <f t="shared" si="353"/>
        <v/>
      </c>
      <c r="V1781" s="37" t="str">
        <f t="shared" si="358"/>
        <v/>
      </c>
    </row>
    <row r="1782" spans="1:28" x14ac:dyDescent="0.25">
      <c r="A1782" s="49" t="s">
        <v>3864</v>
      </c>
      <c r="B1782" s="50" t="s">
        <v>3865</v>
      </c>
      <c r="C1782" s="49" t="s">
        <v>3866</v>
      </c>
      <c r="D1782" s="61" t="s">
        <v>10</v>
      </c>
      <c r="E1782" s="62">
        <v>4</v>
      </c>
      <c r="F1782" s="38" t="str">
        <f t="shared" si="359"/>
        <v>W</v>
      </c>
      <c r="G1782" s="38" t="str">
        <f t="shared" si="349"/>
        <v>Winst en verliesrekening</v>
      </c>
      <c r="H1782" s="38" t="str">
        <f t="shared" si="354"/>
        <v>WPer</v>
      </c>
      <c r="I1782" s="38" t="str">
        <f t="shared" si="350"/>
        <v>PERSONEELSKOSTEN</v>
      </c>
      <c r="J1782" s="38" t="str">
        <f t="shared" si="355"/>
        <v>WPerWkn</v>
      </c>
      <c r="K1782" s="38" t="str">
        <f t="shared" si="351"/>
        <v>Werkkosten met nihilwaardering</v>
      </c>
      <c r="L1782" s="38" t="str">
        <f t="shared" si="356"/>
        <v>WPerWknVwo</v>
      </c>
      <c r="M1782" s="38" t="str">
        <f t="shared" si="352"/>
        <v>Verteer werknemers op werkplek (geen maaltijden)</v>
      </c>
      <c r="N1782" s="38" t="str">
        <f t="shared" si="357"/>
        <v/>
      </c>
      <c r="O1782" s="38" t="str">
        <f t="shared" si="353"/>
        <v/>
      </c>
      <c r="V1782" s="37" t="str">
        <f t="shared" si="358"/>
        <v/>
      </c>
    </row>
    <row r="1783" spans="1:28" x14ac:dyDescent="0.25">
      <c r="A1783" s="49" t="s">
        <v>3867</v>
      </c>
      <c r="B1783" s="50" t="s">
        <v>3868</v>
      </c>
      <c r="C1783" s="49" t="s">
        <v>3869</v>
      </c>
      <c r="D1783" s="61" t="s">
        <v>10</v>
      </c>
      <c r="E1783" s="62">
        <v>4</v>
      </c>
      <c r="F1783" s="38" t="str">
        <f t="shared" si="359"/>
        <v>W</v>
      </c>
      <c r="G1783" s="38" t="str">
        <f t="shared" si="349"/>
        <v>Winst en verliesrekening</v>
      </c>
      <c r="H1783" s="38" t="str">
        <f t="shared" si="354"/>
        <v>WPer</v>
      </c>
      <c r="I1783" s="38" t="str">
        <f t="shared" si="350"/>
        <v>PERSONEELSKOSTEN</v>
      </c>
      <c r="J1783" s="38" t="str">
        <f t="shared" si="355"/>
        <v>WPerWkn</v>
      </c>
      <c r="K1783" s="38" t="str">
        <f t="shared" si="351"/>
        <v>Werkkosten met nihilwaardering</v>
      </c>
      <c r="L1783" s="38" t="str">
        <f t="shared" si="356"/>
        <v>WPerWknHit</v>
      </c>
      <c r="M1783" s="38" t="str">
        <f t="shared" si="352"/>
        <v>Huisvesting en inwoning (incl energie,water, bewassing) ter vervulling dienstbetrekking</v>
      </c>
      <c r="N1783" s="38" t="str">
        <f t="shared" si="357"/>
        <v/>
      </c>
      <c r="O1783" s="38" t="str">
        <f t="shared" si="353"/>
        <v/>
      </c>
      <c r="R1783" s="47">
        <v>4206</v>
      </c>
      <c r="S1783" s="48" t="s">
        <v>5788</v>
      </c>
      <c r="T1783" s="37">
        <v>37</v>
      </c>
      <c r="U1783" s="86" t="s">
        <v>4096</v>
      </c>
      <c r="V1783" s="37">
        <f t="shared" si="358"/>
        <v>1</v>
      </c>
    </row>
    <row r="1784" spans="1:28" x14ac:dyDescent="0.25">
      <c r="A1784" s="49" t="s">
        <v>3870</v>
      </c>
      <c r="B1784" s="50" t="s">
        <v>3871</v>
      </c>
      <c r="C1784" s="49" t="s">
        <v>3872</v>
      </c>
      <c r="D1784" s="61" t="s">
        <v>10</v>
      </c>
      <c r="E1784" s="62">
        <v>4</v>
      </c>
      <c r="F1784" s="38" t="str">
        <f t="shared" si="359"/>
        <v>W</v>
      </c>
      <c r="G1784" s="38" t="str">
        <f t="shared" si="349"/>
        <v>Winst en verliesrekening</v>
      </c>
      <c r="H1784" s="38" t="str">
        <f t="shared" si="354"/>
        <v>WPer</v>
      </c>
      <c r="I1784" s="38" t="str">
        <f t="shared" si="350"/>
        <v>PERSONEELSKOSTEN</v>
      </c>
      <c r="J1784" s="38" t="str">
        <f t="shared" si="355"/>
        <v>WPerWkn</v>
      </c>
      <c r="K1784" s="38" t="str">
        <f t="shared" si="351"/>
        <v>Werkkosten met nihilwaardering</v>
      </c>
      <c r="L1784" s="38" t="str">
        <f t="shared" si="356"/>
        <v>WPerWknRve</v>
      </c>
      <c r="M1784" s="38" t="str">
        <f t="shared" si="352"/>
        <v>Rentevoordeel personeelslening eigen woning en (elektrische) fiets of elektrische scooter</v>
      </c>
      <c r="N1784" s="38" t="str">
        <f t="shared" si="357"/>
        <v/>
      </c>
      <c r="O1784" s="38" t="str">
        <f t="shared" si="353"/>
        <v/>
      </c>
      <c r="V1784" s="37" t="str">
        <f t="shared" si="358"/>
        <v/>
      </c>
    </row>
    <row r="1785" spans="1:28" x14ac:dyDescent="0.25">
      <c r="A1785" s="49" t="s">
        <v>3873</v>
      </c>
      <c r="B1785" s="50" t="s">
        <v>3874</v>
      </c>
      <c r="C1785" s="51" t="s">
        <v>3875</v>
      </c>
      <c r="D1785" s="52" t="s">
        <v>10</v>
      </c>
      <c r="E1785" s="53">
        <v>4</v>
      </c>
      <c r="F1785" s="38" t="str">
        <f t="shared" si="359"/>
        <v>W</v>
      </c>
      <c r="G1785" s="38" t="str">
        <f t="shared" si="349"/>
        <v>Winst en verliesrekening</v>
      </c>
      <c r="H1785" s="38" t="str">
        <f t="shared" si="354"/>
        <v>WPer</v>
      </c>
      <c r="I1785" s="38" t="str">
        <f t="shared" si="350"/>
        <v>PERSONEELSKOSTEN</v>
      </c>
      <c r="J1785" s="38" t="str">
        <f t="shared" si="355"/>
        <v>WPerWkn</v>
      </c>
      <c r="K1785" s="38" t="str">
        <f t="shared" si="351"/>
        <v>Werkkosten met nihilwaardering</v>
      </c>
      <c r="L1785" s="38" t="str">
        <f t="shared" si="356"/>
        <v>WPerWknTbs</v>
      </c>
      <c r="M1785" s="38" t="str">
        <f t="shared" si="352"/>
        <v>Ter beschikking stellen desktop computer op werkplek</v>
      </c>
      <c r="N1785" s="38" t="str">
        <f t="shared" si="357"/>
        <v/>
      </c>
      <c r="O1785" s="38" t="str">
        <f t="shared" si="353"/>
        <v/>
      </c>
      <c r="V1785" s="37" t="str">
        <f t="shared" si="358"/>
        <v/>
      </c>
    </row>
    <row r="1786" spans="1:28" x14ac:dyDescent="0.25">
      <c r="A1786" s="49" t="s">
        <v>3876</v>
      </c>
      <c r="B1786" s="50" t="s">
        <v>3877</v>
      </c>
      <c r="C1786" s="49" t="s">
        <v>3878</v>
      </c>
      <c r="D1786" s="61" t="s">
        <v>10</v>
      </c>
      <c r="E1786" s="62">
        <v>4</v>
      </c>
      <c r="F1786" s="38" t="str">
        <f t="shared" si="359"/>
        <v>W</v>
      </c>
      <c r="G1786" s="38" t="str">
        <f t="shared" si="349"/>
        <v>Winst en verliesrekening</v>
      </c>
      <c r="H1786" s="38" t="str">
        <f t="shared" si="354"/>
        <v>WPer</v>
      </c>
      <c r="I1786" s="38" t="str">
        <f t="shared" si="350"/>
        <v>PERSONEELSKOSTEN</v>
      </c>
      <c r="J1786" s="38" t="str">
        <f t="shared" si="355"/>
        <v>WPerWkn</v>
      </c>
      <c r="K1786" s="38" t="str">
        <f t="shared" si="351"/>
        <v>Werkkosten met nihilwaardering</v>
      </c>
      <c r="L1786" s="38" t="str">
        <f t="shared" si="356"/>
        <v>WPerWknIwe</v>
      </c>
      <c r="M1786" s="38" t="str">
        <f t="shared" si="352"/>
        <v>Inrichting werkplek (niet thuis)</v>
      </c>
      <c r="N1786" s="38" t="str">
        <f t="shared" si="357"/>
        <v/>
      </c>
      <c r="O1786" s="38" t="str">
        <f t="shared" si="353"/>
        <v/>
      </c>
      <c r="V1786" s="37" t="str">
        <f t="shared" si="358"/>
        <v/>
      </c>
    </row>
    <row r="1787" spans="1:28" x14ac:dyDescent="0.25">
      <c r="A1787" s="49" t="s">
        <v>3879</v>
      </c>
      <c r="B1787" s="50" t="s">
        <v>3880</v>
      </c>
      <c r="C1787" s="49" t="s">
        <v>3881</v>
      </c>
      <c r="D1787" s="61" t="s">
        <v>10</v>
      </c>
      <c r="E1787" s="62">
        <v>4</v>
      </c>
      <c r="F1787" s="38" t="str">
        <f t="shared" si="359"/>
        <v>W</v>
      </c>
      <c r="G1787" s="38" t="str">
        <f t="shared" si="349"/>
        <v>Winst en verliesrekening</v>
      </c>
      <c r="H1787" s="38" t="str">
        <f t="shared" si="354"/>
        <v>WPer</v>
      </c>
      <c r="I1787" s="38" t="str">
        <f t="shared" si="350"/>
        <v>PERSONEELSKOSTEN</v>
      </c>
      <c r="J1787" s="38" t="str">
        <f t="shared" si="355"/>
        <v>WPerWkn</v>
      </c>
      <c r="K1787" s="38" t="str">
        <f t="shared" si="351"/>
        <v>Werkkosten met nihilwaardering</v>
      </c>
      <c r="L1787" s="38" t="str">
        <f t="shared" si="356"/>
        <v>WPerWknIwa</v>
      </c>
      <c r="M1787" s="38" t="str">
        <f t="shared" si="352"/>
        <v>Inrichting werkplek arbo-voorzieningen (thuis)</v>
      </c>
      <c r="N1787" s="38" t="str">
        <f t="shared" si="357"/>
        <v/>
      </c>
      <c r="O1787" s="38" t="str">
        <f t="shared" si="353"/>
        <v/>
      </c>
      <c r="R1787" s="63"/>
      <c r="S1787" s="64"/>
      <c r="T1787" s="65"/>
      <c r="U1787" s="70"/>
      <c r="V1787" s="37" t="str">
        <f t="shared" si="358"/>
        <v/>
      </c>
    </row>
    <row r="1788" spans="1:28" x14ac:dyDescent="0.25">
      <c r="A1788" s="49" t="s">
        <v>3882</v>
      </c>
      <c r="B1788" s="50" t="s">
        <v>3883</v>
      </c>
      <c r="C1788" s="49" t="s">
        <v>3884</v>
      </c>
      <c r="D1788" s="61" t="s">
        <v>10</v>
      </c>
      <c r="E1788" s="62">
        <v>4</v>
      </c>
      <c r="F1788" s="38" t="str">
        <f t="shared" si="359"/>
        <v>W</v>
      </c>
      <c r="G1788" s="38" t="str">
        <f t="shared" si="349"/>
        <v>Winst en verliesrekening</v>
      </c>
      <c r="H1788" s="38" t="str">
        <f t="shared" si="354"/>
        <v>WPer</v>
      </c>
      <c r="I1788" s="38" t="str">
        <f t="shared" si="350"/>
        <v>PERSONEELSKOSTEN</v>
      </c>
      <c r="J1788" s="38" t="str">
        <f t="shared" si="355"/>
        <v>WPerWkn</v>
      </c>
      <c r="K1788" s="38" t="str">
        <f t="shared" si="351"/>
        <v>Werkkosten met nihilwaardering</v>
      </c>
      <c r="L1788" s="38" t="str">
        <f t="shared" si="356"/>
        <v>WPerWknPwp</v>
      </c>
      <c r="M1788" s="38" t="str">
        <f t="shared" si="352"/>
        <v>Parkeren werkplek (niet zijnde auto van de zaak)(op parkeerterrein van werkgever)</v>
      </c>
      <c r="N1788" s="38" t="str">
        <f t="shared" si="357"/>
        <v/>
      </c>
      <c r="O1788" s="38" t="str">
        <f t="shared" si="353"/>
        <v/>
      </c>
      <c r="V1788" s="37" t="str">
        <f t="shared" si="358"/>
        <v/>
      </c>
    </row>
    <row r="1789" spans="1:28" x14ac:dyDescent="0.25">
      <c r="A1789" s="49" t="s">
        <v>3885</v>
      </c>
      <c r="B1789" s="50" t="s">
        <v>3886</v>
      </c>
      <c r="C1789" s="49" t="s">
        <v>3887</v>
      </c>
      <c r="D1789" s="61" t="s">
        <v>10</v>
      </c>
      <c r="E1789" s="62">
        <v>4</v>
      </c>
      <c r="F1789" s="38" t="str">
        <f t="shared" si="359"/>
        <v>W</v>
      </c>
      <c r="G1789" s="38" t="str">
        <f t="shared" si="349"/>
        <v>Winst en verliesrekening</v>
      </c>
      <c r="H1789" s="38" t="str">
        <f t="shared" si="354"/>
        <v>WPer</v>
      </c>
      <c r="I1789" s="38" t="str">
        <f t="shared" si="350"/>
        <v>PERSONEELSKOSTEN</v>
      </c>
      <c r="J1789" s="38" t="str">
        <f t="shared" si="355"/>
        <v>WPerWkn</v>
      </c>
      <c r="K1789" s="38" t="str">
        <f t="shared" si="351"/>
        <v>Werkkosten met nihilwaardering</v>
      </c>
      <c r="L1789" s="38" t="str">
        <f t="shared" si="356"/>
        <v>WPerWknTbg</v>
      </c>
      <c r="M1789" s="38" t="str">
        <f t="shared" si="352"/>
        <v>Ter beschikking gestelde openbaarvervoerkaart/voordelenurenkaart (mede zakelijk gebruikt)</v>
      </c>
      <c r="N1789" s="38" t="str">
        <f t="shared" si="357"/>
        <v/>
      </c>
      <c r="O1789" s="38" t="str">
        <f t="shared" si="353"/>
        <v/>
      </c>
      <c r="R1789" s="47">
        <v>4215</v>
      </c>
      <c r="S1789" s="48" t="s">
        <v>5797</v>
      </c>
      <c r="T1789" s="37">
        <v>37</v>
      </c>
      <c r="U1789" s="86" t="s">
        <v>4096</v>
      </c>
      <c r="V1789" s="37">
        <f t="shared" si="358"/>
        <v>1</v>
      </c>
    </row>
    <row r="1790" spans="1:28" x14ac:dyDescent="0.25">
      <c r="A1790" s="49" t="s">
        <v>3888</v>
      </c>
      <c r="B1790" s="50" t="s">
        <v>3889</v>
      </c>
      <c r="C1790" s="49" t="s">
        <v>3890</v>
      </c>
      <c r="D1790" s="61" t="s">
        <v>10</v>
      </c>
      <c r="E1790" s="62">
        <v>4</v>
      </c>
      <c r="F1790" s="38" t="str">
        <f t="shared" si="359"/>
        <v>W</v>
      </c>
      <c r="G1790" s="38" t="str">
        <f t="shared" si="349"/>
        <v>Winst en verliesrekening</v>
      </c>
      <c r="H1790" s="38" t="str">
        <f t="shared" si="354"/>
        <v>WPer</v>
      </c>
      <c r="I1790" s="38" t="str">
        <f t="shared" si="350"/>
        <v>PERSONEELSKOSTEN</v>
      </c>
      <c r="J1790" s="38" t="str">
        <f t="shared" si="355"/>
        <v>WPerWkn</v>
      </c>
      <c r="K1790" s="38" t="str">
        <f t="shared" si="351"/>
        <v>Werkkosten met nihilwaardering</v>
      </c>
      <c r="L1790" s="38" t="str">
        <f t="shared" si="356"/>
        <v>WPerWknVbm</v>
      </c>
      <c r="M1790" s="38" t="str">
        <f t="shared" si="352"/>
        <v>Verstrekking van persoonlijke beschermingsmiddelen (veiligheidsbril, werkschoenen) door werkgever</v>
      </c>
      <c r="N1790" s="38" t="str">
        <f t="shared" si="357"/>
        <v/>
      </c>
      <c r="O1790" s="38" t="str">
        <f t="shared" si="353"/>
        <v/>
      </c>
      <c r="V1790" s="37" t="str">
        <f t="shared" si="358"/>
        <v/>
      </c>
    </row>
    <row r="1791" spans="1:28" x14ac:dyDescent="0.25">
      <c r="A1791" s="49" t="s">
        <v>3891</v>
      </c>
      <c r="B1791" s="50" t="s">
        <v>3892</v>
      </c>
      <c r="C1791" s="49" t="s">
        <v>3893</v>
      </c>
      <c r="D1791" s="61" t="s">
        <v>10</v>
      </c>
      <c r="E1791" s="62">
        <v>4</v>
      </c>
      <c r="F1791" s="38" t="str">
        <f t="shared" si="359"/>
        <v>W</v>
      </c>
      <c r="G1791" s="38" t="str">
        <f t="shared" si="349"/>
        <v>Winst en verliesrekening</v>
      </c>
      <c r="H1791" s="38" t="str">
        <f t="shared" si="354"/>
        <v>WPer</v>
      </c>
      <c r="I1791" s="38" t="str">
        <f t="shared" si="350"/>
        <v>PERSONEELSKOSTEN</v>
      </c>
      <c r="J1791" s="38" t="str">
        <f t="shared" si="355"/>
        <v>WPerWkn</v>
      </c>
      <c r="K1791" s="38" t="str">
        <f t="shared" si="351"/>
        <v>Werkkosten met nihilwaardering</v>
      </c>
      <c r="L1791" s="38" t="str">
        <f t="shared" si="356"/>
        <v>WPerWknVwk</v>
      </c>
      <c r="M1791" s="38" t="str">
        <f t="shared" si="352"/>
        <v>Verstrekking van werkkleding die nagenoeg uitsluitend geschikt is om in te werken door werkgever</v>
      </c>
      <c r="N1791" s="38" t="str">
        <f t="shared" si="357"/>
        <v/>
      </c>
      <c r="O1791" s="38" t="str">
        <f t="shared" si="353"/>
        <v/>
      </c>
      <c r="V1791" s="37" t="str">
        <f t="shared" si="358"/>
        <v/>
      </c>
    </row>
    <row r="1792" spans="1:28" s="1" customFormat="1" x14ac:dyDescent="0.25">
      <c r="A1792" s="49"/>
      <c r="B1792" s="50"/>
      <c r="C1792" s="49"/>
      <c r="D1792" s="61"/>
      <c r="E1792" s="62"/>
      <c r="F1792" s="38"/>
      <c r="G1792" s="38"/>
      <c r="H1792" s="38"/>
      <c r="I1792" s="38"/>
      <c r="J1792" s="38"/>
      <c r="K1792" s="38"/>
      <c r="L1792" s="38"/>
      <c r="M1792" s="38"/>
      <c r="N1792" s="38"/>
      <c r="O1792" s="38"/>
      <c r="P1792" s="37"/>
      <c r="Q1792" s="37"/>
      <c r="R1792" s="47">
        <v>4212</v>
      </c>
      <c r="S1792" s="48" t="s">
        <v>5794</v>
      </c>
      <c r="T1792" s="37">
        <v>37</v>
      </c>
      <c r="U1792" s="86" t="s">
        <v>4096</v>
      </c>
      <c r="V1792" s="37">
        <f t="shared" si="358"/>
        <v>3</v>
      </c>
      <c r="X1792" s="10"/>
      <c r="Y1792" s="10"/>
      <c r="Z1792" s="10"/>
      <c r="AA1792" s="10"/>
      <c r="AB1792" s="10"/>
    </row>
    <row r="1793" spans="1:28" s="1" customFormat="1" x14ac:dyDescent="0.25">
      <c r="A1793" s="49"/>
      <c r="B1793" s="50"/>
      <c r="C1793" s="49"/>
      <c r="D1793" s="61"/>
      <c r="E1793" s="62"/>
      <c r="F1793" s="38"/>
      <c r="G1793" s="38"/>
      <c r="H1793" s="38"/>
      <c r="I1793" s="38"/>
      <c r="J1793" s="38"/>
      <c r="K1793" s="38"/>
      <c r="L1793" s="38"/>
      <c r="M1793" s="38"/>
      <c r="N1793" s="38"/>
      <c r="O1793" s="38"/>
      <c r="P1793" s="37"/>
      <c r="Q1793" s="37"/>
      <c r="R1793" s="48">
        <v>5410</v>
      </c>
      <c r="S1793" s="48" t="s">
        <v>3779</v>
      </c>
      <c r="T1793" s="37">
        <v>44</v>
      </c>
      <c r="U1793" s="48" t="s">
        <v>5826</v>
      </c>
      <c r="V1793" s="37">
        <f t="shared" si="358"/>
        <v>1</v>
      </c>
      <c r="X1793" s="10"/>
      <c r="Y1793" s="10"/>
      <c r="Z1793" s="10"/>
      <c r="AA1793" s="10"/>
      <c r="AB1793" s="10"/>
    </row>
    <row r="1794" spans="1:28" x14ac:dyDescent="0.25">
      <c r="A1794" s="49" t="s">
        <v>3894</v>
      </c>
      <c r="B1794" s="50" t="s">
        <v>3895</v>
      </c>
      <c r="C1794" s="49" t="s">
        <v>3896</v>
      </c>
      <c r="D1794" s="61" t="s">
        <v>10</v>
      </c>
      <c r="E1794" s="62">
        <v>4</v>
      </c>
      <c r="F1794" s="38" t="str">
        <f t="shared" si="359"/>
        <v>W</v>
      </c>
      <c r="G1794" s="38" t="str">
        <f t="shared" ref="G1794:G1805" si="360">LOOKUP(F1794,A:A,C:C)</f>
        <v>Winst en verliesrekening</v>
      </c>
      <c r="H1794" s="38" t="str">
        <f t="shared" si="354"/>
        <v>WPer</v>
      </c>
      <c r="I1794" s="38" t="str">
        <f t="shared" ref="I1794:I1805" si="361">IF(ISERROR(VLOOKUP(H1794,A:C,3,FALSE)),"",VLOOKUP(H1794,A:C,3,FALSE))</f>
        <v>PERSONEELSKOSTEN</v>
      </c>
      <c r="J1794" s="38" t="str">
        <f t="shared" si="355"/>
        <v>WPerWkn</v>
      </c>
      <c r="K1794" s="38" t="str">
        <f t="shared" ref="K1794:K1805" si="362">IF(ISERROR(VLOOKUP(J1794,A:C,3,FALSE)),"",VLOOKUP(J1794,A:C,3,FALSE))</f>
        <v>Werkkosten met nihilwaardering</v>
      </c>
      <c r="L1794" s="38" t="str">
        <f t="shared" si="356"/>
        <v>WPerWknVvk</v>
      </c>
      <c r="M1794" s="38" t="str">
        <f t="shared" ref="M1794:M1805" si="363">IF(ISERROR(VLOOKUP(L1794,A:C,3,FALSE)),"",VLOOKUP(L1794,A:C,3,FALSE))</f>
        <v>Verstrekking van kleding die achterblijft op de werkplek</v>
      </c>
      <c r="N1794" s="38" t="str">
        <f t="shared" si="357"/>
        <v/>
      </c>
      <c r="O1794" s="38" t="str">
        <f t="shared" ref="O1794:O1805" si="364">IF(ISERROR(VLOOKUP(N1794,A:C,3,FALSE)),"",VLOOKUP(N1794,A:C,3,FALSE))</f>
        <v/>
      </c>
      <c r="R1794" s="47">
        <v>4212</v>
      </c>
      <c r="S1794" s="48" t="s">
        <v>5794</v>
      </c>
      <c r="T1794" s="37">
        <v>37</v>
      </c>
      <c r="U1794" s="86" t="s">
        <v>4096</v>
      </c>
      <c r="V1794" s="37">
        <f t="shared" si="358"/>
        <v>3</v>
      </c>
    </row>
    <row r="1795" spans="1:28" x14ac:dyDescent="0.25">
      <c r="A1795" s="49" t="s">
        <v>3897</v>
      </c>
      <c r="B1795" s="50" t="s">
        <v>3898</v>
      </c>
      <c r="C1795" s="49" t="s">
        <v>3899</v>
      </c>
      <c r="D1795" s="61" t="s">
        <v>10</v>
      </c>
      <c r="E1795" s="62">
        <v>4</v>
      </c>
      <c r="F1795" s="38" t="str">
        <f t="shared" si="359"/>
        <v>W</v>
      </c>
      <c r="G1795" s="38" t="str">
        <f t="shared" si="360"/>
        <v>Winst en verliesrekening</v>
      </c>
      <c r="H1795" s="38" t="str">
        <f t="shared" si="354"/>
        <v>WPer</v>
      </c>
      <c r="I1795" s="38" t="str">
        <f t="shared" si="361"/>
        <v>PERSONEELSKOSTEN</v>
      </c>
      <c r="J1795" s="38" t="str">
        <f t="shared" si="355"/>
        <v>WPerWkn</v>
      </c>
      <c r="K1795" s="38" t="str">
        <f t="shared" si="362"/>
        <v>Werkkosten met nihilwaardering</v>
      </c>
      <c r="L1795" s="38" t="str">
        <f t="shared" si="356"/>
        <v>WPerWknVkl</v>
      </c>
      <c r="M1795" s="38" t="str">
        <f t="shared" si="363"/>
        <v>Verstrekking van kleding met bedrijfslogo van tenminste 70 cm²</v>
      </c>
      <c r="N1795" s="38" t="str">
        <f t="shared" si="357"/>
        <v/>
      </c>
      <c r="O1795" s="38" t="str">
        <f t="shared" si="364"/>
        <v/>
      </c>
      <c r="R1795" s="47">
        <v>4212</v>
      </c>
      <c r="S1795" s="48" t="s">
        <v>5794</v>
      </c>
      <c r="T1795" s="37">
        <v>37</v>
      </c>
      <c r="U1795" s="86" t="s">
        <v>4096</v>
      </c>
      <c r="V1795" s="37">
        <f t="shared" si="358"/>
        <v>3</v>
      </c>
    </row>
    <row r="1796" spans="1:28" x14ac:dyDescent="0.25">
      <c r="A1796" s="49" t="s">
        <v>3900</v>
      </c>
      <c r="B1796" s="50" t="s">
        <v>3901</v>
      </c>
      <c r="C1796" s="49" t="s">
        <v>3902</v>
      </c>
      <c r="D1796" s="61" t="s">
        <v>10</v>
      </c>
      <c r="E1796" s="62">
        <v>4</v>
      </c>
      <c r="F1796" s="38" t="str">
        <f t="shared" si="359"/>
        <v>W</v>
      </c>
      <c r="G1796" s="38" t="str">
        <f t="shared" si="360"/>
        <v>Winst en verliesrekening</v>
      </c>
      <c r="H1796" s="38" t="str">
        <f t="shared" si="354"/>
        <v>WPer</v>
      </c>
      <c r="I1796" s="38" t="str">
        <f t="shared" si="361"/>
        <v>PERSONEELSKOSTEN</v>
      </c>
      <c r="J1796" s="38" t="str">
        <f t="shared" si="355"/>
        <v>WPerWkn</v>
      </c>
      <c r="K1796" s="38" t="str">
        <f t="shared" si="362"/>
        <v>Werkkosten met nihilwaardering</v>
      </c>
      <c r="L1796" s="38" t="str">
        <f t="shared" si="356"/>
        <v>WPerWknArv</v>
      </c>
      <c r="M1796" s="38" t="str">
        <f t="shared" si="363"/>
        <v>Arbovoorzieningen</v>
      </c>
      <c r="N1796" s="38" t="str">
        <f t="shared" si="357"/>
        <v/>
      </c>
      <c r="O1796" s="38" t="str">
        <f t="shared" si="364"/>
        <v/>
      </c>
      <c r="R1796" s="47">
        <v>4211</v>
      </c>
      <c r="S1796" s="48" t="s">
        <v>5793</v>
      </c>
      <c r="T1796" s="37">
        <v>37</v>
      </c>
      <c r="U1796" s="86" t="s">
        <v>4096</v>
      </c>
      <c r="V1796" s="37">
        <f t="shared" si="358"/>
        <v>1</v>
      </c>
    </row>
    <row r="1797" spans="1:28" x14ac:dyDescent="0.25">
      <c r="A1797" s="49" t="s">
        <v>3903</v>
      </c>
      <c r="B1797" s="50" t="s">
        <v>3904</v>
      </c>
      <c r="C1797" s="49" t="s">
        <v>3905</v>
      </c>
      <c r="D1797" s="61" t="s">
        <v>10</v>
      </c>
      <c r="E1797" s="62">
        <v>4</v>
      </c>
      <c r="F1797" s="38" t="str">
        <f t="shared" si="359"/>
        <v>W</v>
      </c>
      <c r="G1797" s="38" t="str">
        <f t="shared" si="360"/>
        <v>Winst en verliesrekening</v>
      </c>
      <c r="H1797" s="38" t="str">
        <f t="shared" si="354"/>
        <v>WPer</v>
      </c>
      <c r="I1797" s="38" t="str">
        <f t="shared" si="361"/>
        <v>PERSONEELSKOSTEN</v>
      </c>
      <c r="J1797" s="38" t="str">
        <f t="shared" si="355"/>
        <v>WPerWkn</v>
      </c>
      <c r="K1797" s="38" t="str">
        <f t="shared" si="362"/>
        <v>Werkkosten met nihilwaardering</v>
      </c>
      <c r="L1797" s="38" t="str">
        <f t="shared" si="356"/>
        <v>WPerWknPfw</v>
      </c>
      <c r="M1797" s="38" t="str">
        <f t="shared" si="363"/>
        <v>Personeelsfeesten (op de werkplek)</v>
      </c>
      <c r="N1797" s="38" t="str">
        <f t="shared" si="357"/>
        <v/>
      </c>
      <c r="O1797" s="38" t="str">
        <f t="shared" si="364"/>
        <v/>
      </c>
      <c r="V1797" s="37" t="str">
        <f t="shared" si="358"/>
        <v/>
      </c>
    </row>
    <row r="1798" spans="1:28" x14ac:dyDescent="0.25">
      <c r="A1798" s="49" t="s">
        <v>3906</v>
      </c>
      <c r="B1798" s="50" t="s">
        <v>3907</v>
      </c>
      <c r="C1798" s="49" t="s">
        <v>3908</v>
      </c>
      <c r="D1798" s="61" t="s">
        <v>10</v>
      </c>
      <c r="E1798" s="62">
        <v>4</v>
      </c>
      <c r="F1798" s="38" t="str">
        <f t="shared" si="359"/>
        <v>W</v>
      </c>
      <c r="G1798" s="38" t="str">
        <f t="shared" si="360"/>
        <v>Winst en verliesrekening</v>
      </c>
      <c r="H1798" s="38" t="str">
        <f t="shared" si="354"/>
        <v>WPer</v>
      </c>
      <c r="I1798" s="38" t="str">
        <f t="shared" si="361"/>
        <v>PERSONEELSKOSTEN</v>
      </c>
      <c r="J1798" s="38" t="str">
        <f t="shared" si="355"/>
        <v>WPerWkn</v>
      </c>
      <c r="K1798" s="38" t="str">
        <f t="shared" si="362"/>
        <v>Werkkosten met nihilwaardering</v>
      </c>
      <c r="L1798" s="38" t="str">
        <f t="shared" si="356"/>
        <v>WPerWknBod</v>
      </c>
      <c r="M1798" s="38" t="str">
        <f t="shared" si="363"/>
        <v>Bedrijfsfitness op de werkplek</v>
      </c>
      <c r="N1798" s="38" t="str">
        <f t="shared" si="357"/>
        <v/>
      </c>
      <c r="O1798" s="38" t="str">
        <f t="shared" si="364"/>
        <v/>
      </c>
      <c r="V1798" s="37" t="str">
        <f t="shared" si="358"/>
        <v/>
      </c>
    </row>
    <row r="1799" spans="1:28" x14ac:dyDescent="0.25">
      <c r="A1799" s="49" t="s">
        <v>3909</v>
      </c>
      <c r="B1799" s="50" t="s">
        <v>3910</v>
      </c>
      <c r="C1799" s="49" t="s">
        <v>3911</v>
      </c>
      <c r="D1799" s="61" t="s">
        <v>10</v>
      </c>
      <c r="E1799" s="62">
        <v>4</v>
      </c>
      <c r="F1799" s="38" t="str">
        <f t="shared" si="359"/>
        <v>W</v>
      </c>
      <c r="G1799" s="38" t="str">
        <f t="shared" si="360"/>
        <v>Winst en verliesrekening</v>
      </c>
      <c r="H1799" s="38" t="str">
        <f t="shared" si="354"/>
        <v>WPer</v>
      </c>
      <c r="I1799" s="38" t="str">
        <f t="shared" si="361"/>
        <v>PERSONEELSKOSTEN</v>
      </c>
      <c r="J1799" s="38" t="str">
        <f t="shared" si="355"/>
        <v>WPerWkn</v>
      </c>
      <c r="K1799" s="38" t="str">
        <f t="shared" si="362"/>
        <v>Werkkosten met nihilwaardering</v>
      </c>
      <c r="L1799" s="38" t="str">
        <f t="shared" si="356"/>
        <v>WPerWknOwn</v>
      </c>
      <c r="M1799" s="38" t="str">
        <f t="shared" si="363"/>
        <v>Overige werkkosten nihilwaardering</v>
      </c>
      <c r="N1799" s="38" t="str">
        <f t="shared" si="357"/>
        <v/>
      </c>
      <c r="O1799" s="38" t="str">
        <f t="shared" si="364"/>
        <v/>
      </c>
      <c r="R1799" s="63"/>
      <c r="S1799" s="64"/>
      <c r="T1799" s="65"/>
      <c r="U1799" s="70"/>
      <c r="V1799" s="37" t="str">
        <f t="shared" si="358"/>
        <v/>
      </c>
    </row>
    <row r="1800" spans="1:28" x14ac:dyDescent="0.25">
      <c r="A1800" s="43" t="s">
        <v>3912</v>
      </c>
      <c r="B1800" s="44" t="s">
        <v>3913</v>
      </c>
      <c r="C1800" s="43" t="s">
        <v>3914</v>
      </c>
      <c r="D1800" s="45" t="s">
        <v>10</v>
      </c>
      <c r="E1800" s="46">
        <v>3</v>
      </c>
      <c r="F1800" s="38" t="str">
        <f t="shared" si="359"/>
        <v>W</v>
      </c>
      <c r="G1800" s="38" t="str">
        <f t="shared" si="360"/>
        <v>Winst en verliesrekening</v>
      </c>
      <c r="H1800" s="38" t="str">
        <f t="shared" si="354"/>
        <v>WPer</v>
      </c>
      <c r="I1800" s="38" t="str">
        <f t="shared" si="361"/>
        <v>PERSONEELSKOSTEN</v>
      </c>
      <c r="J1800" s="38" t="str">
        <f t="shared" si="355"/>
        <v>WPerWkg</v>
      </c>
      <c r="K1800" s="38" t="str">
        <f t="shared" si="362"/>
        <v>Werkkosten gericht vrijgesteld</v>
      </c>
      <c r="L1800" s="38" t="str">
        <f t="shared" si="356"/>
        <v/>
      </c>
      <c r="M1800" s="38" t="str">
        <f t="shared" si="363"/>
        <v/>
      </c>
      <c r="N1800" s="38" t="str">
        <f t="shared" si="357"/>
        <v/>
      </c>
      <c r="O1800" s="38" t="str">
        <f t="shared" si="364"/>
        <v/>
      </c>
      <c r="V1800" s="37" t="str">
        <f t="shared" si="358"/>
        <v/>
      </c>
    </row>
    <row r="1801" spans="1:28" x14ac:dyDescent="0.25">
      <c r="A1801" s="49" t="s">
        <v>3915</v>
      </c>
      <c r="B1801" s="50" t="s">
        <v>3916</v>
      </c>
      <c r="C1801" s="49" t="s">
        <v>3917</v>
      </c>
      <c r="D1801" s="61" t="s">
        <v>10</v>
      </c>
      <c r="E1801" s="62">
        <v>4</v>
      </c>
      <c r="F1801" s="38" t="str">
        <f t="shared" si="359"/>
        <v>W</v>
      </c>
      <c r="G1801" s="38" t="str">
        <f t="shared" si="360"/>
        <v>Winst en verliesrekening</v>
      </c>
      <c r="H1801" s="38" t="str">
        <f t="shared" si="354"/>
        <v>WPer</v>
      </c>
      <c r="I1801" s="38" t="str">
        <f t="shared" si="361"/>
        <v>PERSONEELSKOSTEN</v>
      </c>
      <c r="J1801" s="38" t="str">
        <f t="shared" si="355"/>
        <v>WPerWkg</v>
      </c>
      <c r="K1801" s="38" t="str">
        <f t="shared" si="362"/>
        <v>Werkkosten gericht vrijgesteld</v>
      </c>
      <c r="L1801" s="38" t="str">
        <f t="shared" si="356"/>
        <v>WPerWkgVro</v>
      </c>
      <c r="M1801" s="38" t="str">
        <f t="shared" si="363"/>
        <v>Vergoeding reiskosten (tot € 0,19) per kilometer</v>
      </c>
      <c r="N1801" s="38" t="str">
        <f t="shared" si="357"/>
        <v/>
      </c>
      <c r="O1801" s="38" t="str">
        <f t="shared" si="364"/>
        <v/>
      </c>
      <c r="R1801" s="47">
        <v>4205</v>
      </c>
      <c r="S1801" s="48" t="s">
        <v>5787</v>
      </c>
      <c r="T1801" s="37">
        <v>37</v>
      </c>
      <c r="U1801" s="86" t="s">
        <v>4096</v>
      </c>
      <c r="V1801" s="37">
        <f t="shared" si="358"/>
        <v>2</v>
      </c>
    </row>
    <row r="1802" spans="1:28" x14ac:dyDescent="0.25">
      <c r="A1802" s="49" t="s">
        <v>3918</v>
      </c>
      <c r="B1802" s="50" t="s">
        <v>3919</v>
      </c>
      <c r="C1802" s="49" t="s">
        <v>3920</v>
      </c>
      <c r="D1802" s="61" t="s">
        <v>10</v>
      </c>
      <c r="E1802" s="62">
        <v>4</v>
      </c>
      <c r="F1802" s="38" t="str">
        <f t="shared" ref="F1802:F1835" si="365">IF(LEN(A1802)&gt;=1,LEFT(A1802,1),"")</f>
        <v>W</v>
      </c>
      <c r="G1802" s="38" t="str">
        <f t="shared" si="360"/>
        <v>Winst en verliesrekening</v>
      </c>
      <c r="H1802" s="38" t="str">
        <f t="shared" si="354"/>
        <v>WPer</v>
      </c>
      <c r="I1802" s="38" t="str">
        <f t="shared" si="361"/>
        <v>PERSONEELSKOSTEN</v>
      </c>
      <c r="J1802" s="38" t="str">
        <f t="shared" si="355"/>
        <v>WPerWkg</v>
      </c>
      <c r="K1802" s="38" t="str">
        <f t="shared" si="362"/>
        <v>Werkkosten gericht vrijgesteld</v>
      </c>
      <c r="L1802" s="38" t="str">
        <f t="shared" si="356"/>
        <v>WPerWkgCem</v>
      </c>
      <c r="M1802" s="38" t="str">
        <f t="shared" si="363"/>
        <v>Consumpties en maaltijden dienstreis</v>
      </c>
      <c r="N1802" s="38" t="str">
        <f t="shared" si="357"/>
        <v/>
      </c>
      <c r="O1802" s="38" t="str">
        <f t="shared" si="364"/>
        <v/>
      </c>
      <c r="R1802" s="63"/>
      <c r="S1802" s="64"/>
      <c r="T1802" s="65"/>
      <c r="U1802" s="70"/>
      <c r="V1802" s="37" t="str">
        <f t="shared" si="358"/>
        <v/>
      </c>
    </row>
    <row r="1803" spans="1:28" x14ac:dyDescent="0.25">
      <c r="A1803" s="49" t="s">
        <v>3921</v>
      </c>
      <c r="B1803" s="50" t="s">
        <v>3922</v>
      </c>
      <c r="C1803" s="49" t="s">
        <v>3923</v>
      </c>
      <c r="D1803" s="61" t="s">
        <v>10</v>
      </c>
      <c r="E1803" s="62">
        <v>4</v>
      </c>
      <c r="F1803" s="38" t="str">
        <f t="shared" si="365"/>
        <v>W</v>
      </c>
      <c r="G1803" s="38" t="str">
        <f t="shared" si="360"/>
        <v>Winst en verliesrekening</v>
      </c>
      <c r="H1803" s="38" t="str">
        <f t="shared" si="354"/>
        <v>WPer</v>
      </c>
      <c r="I1803" s="38" t="str">
        <f t="shared" si="361"/>
        <v>PERSONEELSKOSTEN</v>
      </c>
      <c r="J1803" s="38" t="str">
        <f t="shared" si="355"/>
        <v>WPerWkg</v>
      </c>
      <c r="K1803" s="38" t="str">
        <f t="shared" si="362"/>
        <v>Werkkosten gericht vrijgesteld</v>
      </c>
      <c r="L1803" s="38" t="str">
        <f t="shared" si="356"/>
        <v>WPerWkgMbo</v>
      </c>
      <c r="M1803" s="38" t="str">
        <f t="shared" si="363"/>
        <v>Maaltijden bij overwerk/werk op koopavonden</v>
      </c>
      <c r="N1803" s="38" t="str">
        <f t="shared" si="357"/>
        <v/>
      </c>
      <c r="O1803" s="38" t="str">
        <f t="shared" si="364"/>
        <v/>
      </c>
      <c r="R1803" s="63"/>
      <c r="S1803" s="64"/>
      <c r="T1803" s="65"/>
      <c r="U1803" s="70"/>
      <c r="V1803" s="37" t="str">
        <f t="shared" si="358"/>
        <v/>
      </c>
    </row>
    <row r="1804" spans="1:28" x14ac:dyDescent="0.25">
      <c r="A1804" s="49" t="s">
        <v>3924</v>
      </c>
      <c r="B1804" s="50" t="s">
        <v>3925</v>
      </c>
      <c r="C1804" s="49" t="s">
        <v>3926</v>
      </c>
      <c r="D1804" s="61" t="s">
        <v>10</v>
      </c>
      <c r="E1804" s="62">
        <v>4</v>
      </c>
      <c r="F1804" s="38" t="str">
        <f t="shared" si="365"/>
        <v>W</v>
      </c>
      <c r="G1804" s="38" t="str">
        <f t="shared" si="360"/>
        <v>Winst en verliesrekening</v>
      </c>
      <c r="H1804" s="38" t="str">
        <f t="shared" si="354"/>
        <v>WPer</v>
      </c>
      <c r="I1804" s="38" t="str">
        <f t="shared" si="361"/>
        <v>PERSONEELSKOSTEN</v>
      </c>
      <c r="J1804" s="38" t="str">
        <f t="shared" si="355"/>
        <v>WPerWkg</v>
      </c>
      <c r="K1804" s="38" t="str">
        <f t="shared" si="362"/>
        <v>Werkkosten gericht vrijgesteld</v>
      </c>
      <c r="L1804" s="38" t="str">
        <f t="shared" si="356"/>
        <v>WPerWkgVca</v>
      </c>
      <c r="M1804" s="38" t="str">
        <f t="shared" si="363"/>
        <v>Vaste vergoeding voor consumpties (ambulante werknemer)</v>
      </c>
      <c r="N1804" s="38" t="str">
        <f t="shared" si="357"/>
        <v/>
      </c>
      <c r="O1804" s="38" t="str">
        <f t="shared" si="364"/>
        <v/>
      </c>
      <c r="V1804" s="37" t="str">
        <f t="shared" si="358"/>
        <v/>
      </c>
    </row>
    <row r="1805" spans="1:28" x14ac:dyDescent="0.25">
      <c r="A1805" s="49" t="s">
        <v>3927</v>
      </c>
      <c r="B1805" s="50" t="s">
        <v>3928</v>
      </c>
      <c r="C1805" s="49" t="s">
        <v>3929</v>
      </c>
      <c r="D1805" s="61" t="s">
        <v>10</v>
      </c>
      <c r="E1805" s="62">
        <v>4</v>
      </c>
      <c r="F1805" s="38" t="str">
        <f t="shared" si="365"/>
        <v>W</v>
      </c>
      <c r="G1805" s="38" t="str">
        <f t="shared" si="360"/>
        <v>Winst en verliesrekening</v>
      </c>
      <c r="H1805" s="38" t="str">
        <f t="shared" si="354"/>
        <v>WPer</v>
      </c>
      <c r="I1805" s="38" t="str">
        <f t="shared" si="361"/>
        <v>PERSONEELSKOSTEN</v>
      </c>
      <c r="J1805" s="38" t="str">
        <f t="shared" si="355"/>
        <v>WPerWkg</v>
      </c>
      <c r="K1805" s="38" t="str">
        <f t="shared" si="362"/>
        <v>Werkkosten gericht vrijgesteld</v>
      </c>
      <c r="L1805" s="38" t="str">
        <f t="shared" si="356"/>
        <v>WPerWkgOsc</v>
      </c>
      <c r="M1805" s="38" t="str">
        <f t="shared" si="363"/>
        <v>Opleidingen, studies, cursussen, congressen, seminars, symposia, excursies, studiereizen</v>
      </c>
      <c r="N1805" s="38" t="str">
        <f t="shared" si="357"/>
        <v/>
      </c>
      <c r="O1805" s="38" t="str">
        <f t="shared" si="364"/>
        <v/>
      </c>
      <c r="V1805" s="37" t="str">
        <f t="shared" si="358"/>
        <v/>
      </c>
    </row>
    <row r="1806" spans="1:28" s="1" customFormat="1" x14ac:dyDescent="0.25">
      <c r="A1806" s="49"/>
      <c r="B1806" s="50"/>
      <c r="C1806" s="49"/>
      <c r="D1806" s="61"/>
      <c r="E1806" s="62"/>
      <c r="F1806" s="38"/>
      <c r="G1806" s="38"/>
      <c r="H1806" s="38"/>
      <c r="I1806" s="38"/>
      <c r="J1806" s="38"/>
      <c r="K1806" s="38"/>
      <c r="L1806" s="38"/>
      <c r="M1806" s="38"/>
      <c r="N1806" s="38"/>
      <c r="O1806" s="38"/>
      <c r="P1806" s="37"/>
      <c r="Q1806" s="37"/>
      <c r="R1806" s="48">
        <v>5180</v>
      </c>
      <c r="S1806" s="48" t="s">
        <v>5921</v>
      </c>
      <c r="T1806" s="37">
        <v>44</v>
      </c>
      <c r="U1806" s="48" t="s">
        <v>5826</v>
      </c>
      <c r="V1806" s="37">
        <f t="shared" si="358"/>
        <v>1</v>
      </c>
      <c r="X1806" s="10"/>
      <c r="Y1806" s="10"/>
      <c r="Z1806" s="10"/>
      <c r="AA1806" s="10"/>
      <c r="AB1806" s="10"/>
    </row>
    <row r="1807" spans="1:28" s="1" customFormat="1" x14ac:dyDescent="0.25">
      <c r="A1807" s="49"/>
      <c r="B1807" s="50"/>
      <c r="C1807" s="49"/>
      <c r="D1807" s="61"/>
      <c r="E1807" s="62"/>
      <c r="F1807" s="38"/>
      <c r="G1807" s="38"/>
      <c r="H1807" s="38"/>
      <c r="I1807" s="38"/>
      <c r="J1807" s="38"/>
      <c r="K1807" s="38"/>
      <c r="L1807" s="38"/>
      <c r="M1807" s="38"/>
      <c r="N1807" s="38"/>
      <c r="O1807" s="38"/>
      <c r="P1807" s="37"/>
      <c r="Q1807" s="37"/>
      <c r="R1807" s="47">
        <v>4208</v>
      </c>
      <c r="S1807" s="48" t="s">
        <v>5790</v>
      </c>
      <c r="T1807" s="37">
        <v>37</v>
      </c>
      <c r="U1807" s="86" t="s">
        <v>4096</v>
      </c>
      <c r="V1807" s="37">
        <f t="shared" si="358"/>
        <v>1</v>
      </c>
      <c r="X1807" s="10"/>
      <c r="Y1807" s="10"/>
      <c r="Z1807" s="10"/>
      <c r="AA1807" s="10"/>
      <c r="AB1807" s="10"/>
    </row>
    <row r="1808" spans="1:28" x14ac:dyDescent="0.25">
      <c r="A1808" s="49" t="s">
        <v>3930</v>
      </c>
      <c r="B1808" s="50" t="s">
        <v>3931</v>
      </c>
      <c r="C1808" s="49" t="s">
        <v>3932</v>
      </c>
      <c r="D1808" s="61" t="s">
        <v>10</v>
      </c>
      <c r="E1808" s="62">
        <v>4</v>
      </c>
      <c r="F1808" s="38" t="str">
        <f t="shared" si="365"/>
        <v>W</v>
      </c>
      <c r="G1808" s="38" t="str">
        <f t="shared" ref="G1808:G1839" si="366">LOOKUP(F1808,A:A,C:C)</f>
        <v>Winst en verliesrekening</v>
      </c>
      <c r="H1808" s="38" t="str">
        <f t="shared" si="354"/>
        <v>WPer</v>
      </c>
      <c r="I1808" s="38" t="str">
        <f t="shared" ref="I1808:I1839" si="367">IF(ISERROR(VLOOKUP(H1808,A:C,3,FALSE)),"",VLOOKUP(H1808,A:C,3,FALSE))</f>
        <v>PERSONEELSKOSTEN</v>
      </c>
      <c r="J1808" s="38" t="str">
        <f t="shared" si="355"/>
        <v>WPerWkg</v>
      </c>
      <c r="K1808" s="38" t="str">
        <f t="shared" ref="K1808:K1839" si="368">IF(ISERROR(VLOOKUP(J1808,A:C,3,FALSE)),"",VLOOKUP(J1808,A:C,3,FALSE))</f>
        <v>Werkkosten gericht vrijgesteld</v>
      </c>
      <c r="L1808" s="38" t="str">
        <f t="shared" si="356"/>
        <v>WPerWkgVak</v>
      </c>
      <c r="M1808" s="38" t="str">
        <f t="shared" ref="M1808:M1839" si="369">IF(ISERROR(VLOOKUP(L1808,A:C,3,FALSE)),"",VLOOKUP(L1808,A:C,3,FALSE))</f>
        <v>Vakliteratuur</v>
      </c>
      <c r="N1808" s="38" t="str">
        <f t="shared" si="357"/>
        <v/>
      </c>
      <c r="O1808" s="38" t="str">
        <f t="shared" ref="O1808:O1839" si="370">IF(ISERROR(VLOOKUP(N1808,A:C,3,FALSE)),"",VLOOKUP(N1808,A:C,3,FALSE))</f>
        <v/>
      </c>
      <c r="R1808" s="47">
        <v>4207</v>
      </c>
      <c r="S1808" s="48" t="s">
        <v>5789</v>
      </c>
      <c r="T1808" s="37">
        <v>37</v>
      </c>
      <c r="U1808" s="86" t="s">
        <v>4096</v>
      </c>
      <c r="V1808" s="37">
        <f t="shared" si="358"/>
        <v>2</v>
      </c>
    </row>
    <row r="1809" spans="1:27" x14ac:dyDescent="0.25">
      <c r="A1809" s="49" t="s">
        <v>3933</v>
      </c>
      <c r="B1809" s="50" t="s">
        <v>3934</v>
      </c>
      <c r="C1809" s="49" t="s">
        <v>3935</v>
      </c>
      <c r="D1809" s="61" t="s">
        <v>10</v>
      </c>
      <c r="E1809" s="62">
        <v>4</v>
      </c>
      <c r="F1809" s="38" t="str">
        <f t="shared" si="365"/>
        <v>W</v>
      </c>
      <c r="G1809" s="38" t="str">
        <f t="shared" si="366"/>
        <v>Winst en verliesrekening</v>
      </c>
      <c r="H1809" s="38" t="str">
        <f t="shared" si="354"/>
        <v>WPer</v>
      </c>
      <c r="I1809" s="38" t="str">
        <f t="shared" si="367"/>
        <v>PERSONEELSKOSTEN</v>
      </c>
      <c r="J1809" s="38" t="str">
        <f t="shared" si="355"/>
        <v>WPerWkg</v>
      </c>
      <c r="K1809" s="38" t="str">
        <f t="shared" si="368"/>
        <v>Werkkosten gericht vrijgesteld</v>
      </c>
      <c r="L1809" s="38" t="str">
        <f t="shared" si="356"/>
        <v>WPerWkgIwr</v>
      </c>
      <c r="M1809" s="38" t="str">
        <f t="shared" si="369"/>
        <v>Inschrijving wettelijk en door beroepsgroep opgelegde registers</v>
      </c>
      <c r="N1809" s="38" t="str">
        <f t="shared" si="357"/>
        <v/>
      </c>
      <c r="O1809" s="38" t="str">
        <f t="shared" si="370"/>
        <v/>
      </c>
      <c r="R1809" s="47">
        <v>4207</v>
      </c>
      <c r="S1809" s="48" t="s">
        <v>5789</v>
      </c>
      <c r="T1809" s="37">
        <v>37</v>
      </c>
      <c r="U1809" s="86" t="s">
        <v>4096</v>
      </c>
      <c r="V1809" s="37">
        <f t="shared" si="358"/>
        <v>2</v>
      </c>
    </row>
    <row r="1810" spans="1:27" x14ac:dyDescent="0.25">
      <c r="A1810" s="49" t="s">
        <v>3936</v>
      </c>
      <c r="B1810" s="50" t="s">
        <v>3937</v>
      </c>
      <c r="C1810" s="49" t="s">
        <v>3938</v>
      </c>
      <c r="D1810" s="61" t="s">
        <v>10</v>
      </c>
      <c r="E1810" s="62">
        <v>4</v>
      </c>
      <c r="F1810" s="38" t="str">
        <f t="shared" si="365"/>
        <v>W</v>
      </c>
      <c r="G1810" s="38" t="str">
        <f t="shared" si="366"/>
        <v>Winst en verliesrekening</v>
      </c>
      <c r="H1810" s="38" t="str">
        <f t="shared" si="354"/>
        <v>WPer</v>
      </c>
      <c r="I1810" s="38" t="str">
        <f t="shared" si="367"/>
        <v>PERSONEELSKOSTEN</v>
      </c>
      <c r="J1810" s="38" t="str">
        <f t="shared" si="355"/>
        <v>WPerWkg</v>
      </c>
      <c r="K1810" s="38" t="str">
        <f t="shared" si="368"/>
        <v>Werkkosten gericht vrijgesteld</v>
      </c>
      <c r="L1810" s="38" t="str">
        <f t="shared" si="356"/>
        <v>WPerWkgDuh</v>
      </c>
      <c r="M1810" s="38" t="str">
        <f t="shared" si="369"/>
        <v>Dubbele huisvestingskosten</v>
      </c>
      <c r="N1810" s="38" t="str">
        <f t="shared" si="357"/>
        <v/>
      </c>
      <c r="O1810" s="38" t="str">
        <f t="shared" si="370"/>
        <v/>
      </c>
      <c r="V1810" s="37" t="str">
        <f t="shared" si="358"/>
        <v/>
      </c>
    </row>
    <row r="1811" spans="1:27" x14ac:dyDescent="0.25">
      <c r="A1811" s="49" t="s">
        <v>3939</v>
      </c>
      <c r="B1811" s="50" t="s">
        <v>3940</v>
      </c>
      <c r="C1811" s="49" t="s">
        <v>3941</v>
      </c>
      <c r="D1811" s="61" t="s">
        <v>10</v>
      </c>
      <c r="E1811" s="62">
        <v>4</v>
      </c>
      <c r="F1811" s="38" t="str">
        <f t="shared" si="365"/>
        <v>W</v>
      </c>
      <c r="G1811" s="38" t="str">
        <f t="shared" si="366"/>
        <v>Winst en verliesrekening</v>
      </c>
      <c r="H1811" s="38" t="str">
        <f t="shared" si="354"/>
        <v>WPer</v>
      </c>
      <c r="I1811" s="38" t="str">
        <f t="shared" si="367"/>
        <v>PERSONEELSKOSTEN</v>
      </c>
      <c r="J1811" s="38" t="str">
        <f t="shared" si="355"/>
        <v>WPerWkg</v>
      </c>
      <c r="K1811" s="38" t="str">
        <f t="shared" si="368"/>
        <v>Werkkosten gericht vrijgesteld</v>
      </c>
      <c r="L1811" s="38" t="str">
        <f t="shared" si="356"/>
        <v>WPerWkgEkl</v>
      </c>
      <c r="M1811" s="38" t="str">
        <f t="shared" si="369"/>
        <v>Extra kosten levensonderhoud</v>
      </c>
      <c r="N1811" s="38" t="str">
        <f t="shared" si="357"/>
        <v/>
      </c>
      <c r="O1811" s="38" t="str">
        <f t="shared" si="370"/>
        <v/>
      </c>
      <c r="V1811" s="37" t="str">
        <f t="shared" si="358"/>
        <v/>
      </c>
    </row>
    <row r="1812" spans="1:27" x14ac:dyDescent="0.25">
      <c r="A1812" s="49" t="s">
        <v>3942</v>
      </c>
      <c r="B1812" s="50" t="s">
        <v>3943</v>
      </c>
      <c r="C1812" s="49" t="s">
        <v>3944</v>
      </c>
      <c r="D1812" s="61" t="s">
        <v>10</v>
      </c>
      <c r="E1812" s="62">
        <v>4</v>
      </c>
      <c r="F1812" s="38" t="str">
        <f t="shared" si="365"/>
        <v>W</v>
      </c>
      <c r="G1812" s="38" t="str">
        <f t="shared" si="366"/>
        <v>Winst en verliesrekening</v>
      </c>
      <c r="H1812" s="38" t="str">
        <f t="shared" si="354"/>
        <v>WPer</v>
      </c>
      <c r="I1812" s="38" t="str">
        <f t="shared" si="367"/>
        <v>PERSONEELSKOSTEN</v>
      </c>
      <c r="J1812" s="38" t="str">
        <f t="shared" si="355"/>
        <v>WPerWkg</v>
      </c>
      <c r="K1812" s="38" t="str">
        <f t="shared" si="368"/>
        <v>Werkkosten gericht vrijgesteld</v>
      </c>
      <c r="L1812" s="38" t="str">
        <f t="shared" si="356"/>
        <v>WPerWkgKap</v>
      </c>
      <c r="M1812" s="38" t="str">
        <f t="shared" si="369"/>
        <v xml:space="preserve">Kosten aanvragen/omzetten papieren (verblijfsvergunningen, visa, rijbewijzen) </v>
      </c>
      <c r="N1812" s="38" t="str">
        <f t="shared" si="357"/>
        <v/>
      </c>
      <c r="O1812" s="38" t="str">
        <f t="shared" si="370"/>
        <v/>
      </c>
      <c r="V1812" s="37" t="str">
        <f t="shared" si="358"/>
        <v/>
      </c>
    </row>
    <row r="1813" spans="1:27" x14ac:dyDescent="0.25">
      <c r="A1813" s="49" t="s">
        <v>3945</v>
      </c>
      <c r="B1813" s="50" t="s">
        <v>3946</v>
      </c>
      <c r="C1813" s="49" t="s">
        <v>3947</v>
      </c>
      <c r="D1813" s="61" t="s">
        <v>10</v>
      </c>
      <c r="E1813" s="62">
        <v>4</v>
      </c>
      <c r="F1813" s="38" t="str">
        <f t="shared" si="365"/>
        <v>W</v>
      </c>
      <c r="G1813" s="38" t="str">
        <f t="shared" si="366"/>
        <v>Winst en verliesrekening</v>
      </c>
      <c r="H1813" s="38" t="str">
        <f t="shared" si="354"/>
        <v>WPer</v>
      </c>
      <c r="I1813" s="38" t="str">
        <f t="shared" si="367"/>
        <v>PERSONEELSKOSTEN</v>
      </c>
      <c r="J1813" s="38" t="str">
        <f t="shared" si="355"/>
        <v>WPerWkg</v>
      </c>
      <c r="K1813" s="38" t="str">
        <f t="shared" si="368"/>
        <v>Werkkosten gericht vrijgesteld</v>
      </c>
      <c r="L1813" s="38" t="str">
        <f t="shared" si="356"/>
        <v>WPerWkgKmk</v>
      </c>
      <c r="M1813" s="38" t="str">
        <f t="shared" si="369"/>
        <v>Kosten medische keuringen, vaccinaties</v>
      </c>
      <c r="N1813" s="38" t="str">
        <f t="shared" si="357"/>
        <v/>
      </c>
      <c r="O1813" s="38" t="str">
        <f t="shared" si="370"/>
        <v/>
      </c>
      <c r="V1813" s="37" t="str">
        <f t="shared" si="358"/>
        <v/>
      </c>
    </row>
    <row r="1814" spans="1:27" x14ac:dyDescent="0.25">
      <c r="A1814" s="49" t="s">
        <v>3948</v>
      </c>
      <c r="B1814" s="50" t="s">
        <v>3949</v>
      </c>
      <c r="C1814" s="49" t="s">
        <v>3950</v>
      </c>
      <c r="D1814" s="61" t="s">
        <v>10</v>
      </c>
      <c r="E1814" s="62">
        <v>4</v>
      </c>
      <c r="F1814" s="38" t="str">
        <f t="shared" si="365"/>
        <v>W</v>
      </c>
      <c r="G1814" s="38" t="str">
        <f t="shared" si="366"/>
        <v>Winst en verliesrekening</v>
      </c>
      <c r="H1814" s="38" t="str">
        <f t="shared" si="354"/>
        <v>WPer</v>
      </c>
      <c r="I1814" s="38" t="str">
        <f t="shared" si="367"/>
        <v>PERSONEELSKOSTEN</v>
      </c>
      <c r="J1814" s="38" t="str">
        <f t="shared" si="355"/>
        <v>WPerWkg</v>
      </c>
      <c r="K1814" s="38" t="str">
        <f t="shared" si="368"/>
        <v>Werkkosten gericht vrijgesteld</v>
      </c>
      <c r="L1814" s="38" t="str">
        <f t="shared" si="356"/>
        <v>WPerWkgRnl</v>
      </c>
      <c r="M1814" s="38" t="str">
        <f t="shared" si="369"/>
        <v>Reiskosten naar land herkomst (familiebezoek, gezinshereniging)</v>
      </c>
      <c r="N1814" s="38" t="str">
        <f t="shared" si="357"/>
        <v/>
      </c>
      <c r="O1814" s="38" t="str">
        <f t="shared" si="370"/>
        <v/>
      </c>
      <c r="V1814" s="37" t="str">
        <f t="shared" si="358"/>
        <v/>
      </c>
    </row>
    <row r="1815" spans="1:27" x14ac:dyDescent="0.25">
      <c r="A1815" s="49" t="s">
        <v>3951</v>
      </c>
      <c r="B1815" s="50" t="s">
        <v>3952</v>
      </c>
      <c r="C1815" s="49" t="s">
        <v>3953</v>
      </c>
      <c r="D1815" s="61" t="s">
        <v>10</v>
      </c>
      <c r="E1815" s="62">
        <v>4</v>
      </c>
      <c r="F1815" s="38" t="str">
        <f t="shared" si="365"/>
        <v>W</v>
      </c>
      <c r="G1815" s="38" t="str">
        <f t="shared" si="366"/>
        <v>Winst en verliesrekening</v>
      </c>
      <c r="H1815" s="38" t="str">
        <f t="shared" si="354"/>
        <v>WPer</v>
      </c>
      <c r="I1815" s="38" t="str">
        <f t="shared" si="367"/>
        <v>PERSONEELSKOSTEN</v>
      </c>
      <c r="J1815" s="38" t="str">
        <f t="shared" si="355"/>
        <v>WPerWkg</v>
      </c>
      <c r="K1815" s="38" t="str">
        <f t="shared" si="368"/>
        <v>Werkkosten gericht vrijgesteld</v>
      </c>
      <c r="L1815" s="38" t="str">
        <f t="shared" si="356"/>
        <v>WPerWkgCtw</v>
      </c>
      <c r="M1815" s="38" t="str">
        <f t="shared" si="369"/>
        <v>Cursuskosten taal werkland (werknemer + gezin)</v>
      </c>
      <c r="N1815" s="38" t="str">
        <f t="shared" si="357"/>
        <v/>
      </c>
      <c r="O1815" s="38" t="str">
        <f t="shared" si="370"/>
        <v/>
      </c>
      <c r="V1815" s="37" t="str">
        <f t="shared" si="358"/>
        <v/>
      </c>
    </row>
    <row r="1816" spans="1:27" x14ac:dyDescent="0.25">
      <c r="A1816" s="49" t="s">
        <v>3954</v>
      </c>
      <c r="B1816" s="50" t="s">
        <v>3955</v>
      </c>
      <c r="C1816" s="49" t="s">
        <v>3956</v>
      </c>
      <c r="D1816" s="61" t="s">
        <v>10</v>
      </c>
      <c r="E1816" s="62">
        <v>4</v>
      </c>
      <c r="F1816" s="38" t="str">
        <f t="shared" si="365"/>
        <v>W</v>
      </c>
      <c r="G1816" s="38" t="str">
        <f t="shared" si="366"/>
        <v>Winst en verliesrekening</v>
      </c>
      <c r="H1816" s="38" t="str">
        <f t="shared" si="354"/>
        <v>WPer</v>
      </c>
      <c r="I1816" s="38" t="str">
        <f t="shared" si="367"/>
        <v>PERSONEELSKOSTEN</v>
      </c>
      <c r="J1816" s="38" t="str">
        <f t="shared" si="355"/>
        <v>WPerWkg</v>
      </c>
      <c r="K1816" s="38" t="str">
        <f t="shared" si="368"/>
        <v>Werkkosten gericht vrijgesteld</v>
      </c>
      <c r="L1816" s="38" t="str">
        <f t="shared" si="356"/>
        <v>WPerWkgEhb</v>
      </c>
      <c r="M1816" s="38" t="str">
        <f t="shared" si="369"/>
        <v>Eerste huisvestingskosten (boven 18% van het loon)</v>
      </c>
      <c r="N1816" s="38" t="str">
        <f t="shared" si="357"/>
        <v/>
      </c>
      <c r="O1816" s="38" t="str">
        <f t="shared" si="370"/>
        <v/>
      </c>
      <c r="V1816" s="37" t="str">
        <f t="shared" si="358"/>
        <v/>
      </c>
    </row>
    <row r="1817" spans="1:27" x14ac:dyDescent="0.25">
      <c r="A1817" s="49" t="s">
        <v>3957</v>
      </c>
      <c r="B1817" s="50" t="s">
        <v>3958</v>
      </c>
      <c r="C1817" s="49" t="s">
        <v>3959</v>
      </c>
      <c r="D1817" s="61" t="s">
        <v>10</v>
      </c>
      <c r="E1817" s="62">
        <v>4</v>
      </c>
      <c r="F1817" s="38" t="str">
        <f t="shared" si="365"/>
        <v>W</v>
      </c>
      <c r="G1817" s="38" t="str">
        <f t="shared" si="366"/>
        <v>Winst en verliesrekening</v>
      </c>
      <c r="H1817" s="38" t="str">
        <f t="shared" si="354"/>
        <v>WPer</v>
      </c>
      <c r="I1817" s="38" t="str">
        <f t="shared" si="367"/>
        <v>PERSONEELSKOSTEN</v>
      </c>
      <c r="J1817" s="38" t="str">
        <f t="shared" si="355"/>
        <v>WPerWkg</v>
      </c>
      <c r="K1817" s="38" t="str">
        <f t="shared" si="368"/>
        <v>Werkkosten gericht vrijgesteld</v>
      </c>
      <c r="L1817" s="38" t="str">
        <f t="shared" si="356"/>
        <v>WPerWkgEtk</v>
      </c>
      <c r="M1817" s="38" t="str">
        <f t="shared" si="369"/>
        <v>Extra (niet-zakelijke) telefoonkosten (gesprek) met land van herkomst</v>
      </c>
      <c r="N1817" s="38" t="str">
        <f t="shared" si="357"/>
        <v/>
      </c>
      <c r="O1817" s="38" t="str">
        <f t="shared" si="370"/>
        <v/>
      </c>
      <c r="V1817" s="37" t="str">
        <f t="shared" si="358"/>
        <v/>
      </c>
    </row>
    <row r="1818" spans="1:27" x14ac:dyDescent="0.25">
      <c r="A1818" s="49" t="s">
        <v>3960</v>
      </c>
      <c r="B1818" s="50" t="s">
        <v>3961</v>
      </c>
      <c r="C1818" s="51" t="s">
        <v>3962</v>
      </c>
      <c r="D1818" s="52" t="s">
        <v>10</v>
      </c>
      <c r="E1818" s="53">
        <v>4</v>
      </c>
      <c r="F1818" s="38" t="str">
        <f t="shared" si="365"/>
        <v>W</v>
      </c>
      <c r="G1818" s="38" t="str">
        <f t="shared" si="366"/>
        <v>Winst en verliesrekening</v>
      </c>
      <c r="H1818" s="38" t="str">
        <f t="shared" si="354"/>
        <v>WPer</v>
      </c>
      <c r="I1818" s="38" t="str">
        <f t="shared" si="367"/>
        <v>PERSONEELSKOSTEN</v>
      </c>
      <c r="J1818" s="38" t="str">
        <f t="shared" si="355"/>
        <v>WPerWkg</v>
      </c>
      <c r="K1818" s="38" t="str">
        <f t="shared" si="368"/>
        <v>Werkkosten gericht vrijgesteld</v>
      </c>
      <c r="L1818" s="38" t="str">
        <f t="shared" si="356"/>
        <v>WPerWkgOkb</v>
      </c>
      <c r="M1818" s="38" t="str">
        <f t="shared" si="369"/>
        <v>Opslagkosten boedel</v>
      </c>
      <c r="N1818" s="38" t="str">
        <f t="shared" si="357"/>
        <v/>
      </c>
      <c r="O1818" s="38" t="str">
        <f t="shared" si="370"/>
        <v/>
      </c>
      <c r="Q1818" s="80" t="s">
        <v>0</v>
      </c>
      <c r="V1818" s="37" t="str">
        <f t="shared" si="358"/>
        <v/>
      </c>
    </row>
    <row r="1819" spans="1:27" x14ac:dyDescent="0.25">
      <c r="A1819" s="49" t="s">
        <v>3963</v>
      </c>
      <c r="B1819" s="50" t="s">
        <v>3964</v>
      </c>
      <c r="C1819" s="49" t="s">
        <v>3965</v>
      </c>
      <c r="D1819" s="61" t="s">
        <v>10</v>
      </c>
      <c r="E1819" s="62">
        <v>4</v>
      </c>
      <c r="F1819" s="38" t="str">
        <f t="shared" si="365"/>
        <v>W</v>
      </c>
      <c r="G1819" s="38" t="str">
        <f t="shared" si="366"/>
        <v>Winst en verliesrekening</v>
      </c>
      <c r="H1819" s="38" t="str">
        <f t="shared" si="354"/>
        <v>WPer</v>
      </c>
      <c r="I1819" s="38" t="str">
        <f t="shared" si="367"/>
        <v>PERSONEELSKOSTEN</v>
      </c>
      <c r="J1819" s="38" t="str">
        <f t="shared" si="355"/>
        <v>WPerWkg</v>
      </c>
      <c r="K1819" s="38" t="str">
        <f t="shared" si="368"/>
        <v>Werkkosten gericht vrijgesteld</v>
      </c>
      <c r="L1819" s="38" t="str">
        <f t="shared" si="356"/>
        <v>WPerWkgKkw</v>
      </c>
      <c r="M1819" s="38" t="str">
        <f t="shared" si="369"/>
        <v>Kosten kennismakingsreis werkland</v>
      </c>
      <c r="N1819" s="38" t="str">
        <f t="shared" si="357"/>
        <v/>
      </c>
      <c r="O1819" s="38" t="str">
        <f t="shared" si="370"/>
        <v/>
      </c>
      <c r="V1819" s="37" t="str">
        <f t="shared" si="358"/>
        <v/>
      </c>
    </row>
    <row r="1820" spans="1:27" x14ac:dyDescent="0.25">
      <c r="A1820" s="49" t="s">
        <v>3966</v>
      </c>
      <c r="B1820" s="50" t="s">
        <v>3967</v>
      </c>
      <c r="C1820" s="49" t="s">
        <v>3968</v>
      </c>
      <c r="D1820" s="61" t="s">
        <v>10</v>
      </c>
      <c r="E1820" s="62">
        <v>4</v>
      </c>
      <c r="F1820" s="38" t="str">
        <f t="shared" si="365"/>
        <v>W</v>
      </c>
      <c r="G1820" s="38" t="str">
        <f t="shared" si="366"/>
        <v>Winst en verliesrekening</v>
      </c>
      <c r="H1820" s="38" t="str">
        <f t="shared" si="354"/>
        <v>WPer</v>
      </c>
      <c r="I1820" s="38" t="str">
        <f t="shared" si="367"/>
        <v>PERSONEELSKOSTEN</v>
      </c>
      <c r="J1820" s="38" t="str">
        <f t="shared" si="355"/>
        <v>WPerWkg</v>
      </c>
      <c r="K1820" s="38" t="str">
        <f t="shared" si="368"/>
        <v>Werkkosten gericht vrijgesteld</v>
      </c>
      <c r="L1820" s="38" t="str">
        <f t="shared" si="356"/>
        <v>WPerWkgK3r</v>
      </c>
      <c r="M1820" s="38" t="str">
        <f t="shared" si="369"/>
        <v>Kosten 30% regeling</v>
      </c>
      <c r="N1820" s="38" t="str">
        <f t="shared" si="357"/>
        <v/>
      </c>
      <c r="O1820" s="38" t="str">
        <f t="shared" si="370"/>
        <v/>
      </c>
      <c r="V1820" s="37" t="str">
        <f t="shared" si="358"/>
        <v/>
      </c>
    </row>
    <row r="1821" spans="1:27" x14ac:dyDescent="0.25">
      <c r="A1821" s="49" t="s">
        <v>3969</v>
      </c>
      <c r="B1821" s="50" t="s">
        <v>3970</v>
      </c>
      <c r="C1821" s="49" t="s">
        <v>3971</v>
      </c>
      <c r="D1821" s="61" t="s">
        <v>10</v>
      </c>
      <c r="E1821" s="62">
        <v>4</v>
      </c>
      <c r="F1821" s="38" t="str">
        <f t="shared" si="365"/>
        <v>W</v>
      </c>
      <c r="G1821" s="38" t="str">
        <f t="shared" si="366"/>
        <v>Winst en verliesrekening</v>
      </c>
      <c r="H1821" s="38" t="str">
        <f t="shared" si="354"/>
        <v>WPer</v>
      </c>
      <c r="I1821" s="38" t="str">
        <f t="shared" si="367"/>
        <v>PERSONEELSKOSTEN</v>
      </c>
      <c r="J1821" s="38" t="str">
        <f t="shared" si="355"/>
        <v>WPerWkg</v>
      </c>
      <c r="K1821" s="38" t="str">
        <f t="shared" si="368"/>
        <v>Werkkosten gericht vrijgesteld</v>
      </c>
      <c r="L1821" s="38" t="str">
        <f t="shared" si="356"/>
        <v>WPerWkgZvk</v>
      </c>
      <c r="M1821" s="38" t="str">
        <f t="shared" si="369"/>
        <v>Zakelijke verhuiskosten: kosten overbrenging boedel</v>
      </c>
      <c r="N1821" s="38" t="str">
        <f t="shared" si="357"/>
        <v/>
      </c>
      <c r="O1821" s="38" t="str">
        <f t="shared" si="370"/>
        <v/>
      </c>
      <c r="R1821" s="47">
        <v>4209</v>
      </c>
      <c r="S1821" s="48" t="s">
        <v>5791</v>
      </c>
      <c r="T1821" s="37">
        <v>37</v>
      </c>
      <c r="U1821" s="86" t="s">
        <v>4096</v>
      </c>
      <c r="V1821" s="37">
        <f t="shared" si="358"/>
        <v>2</v>
      </c>
    </row>
    <row r="1822" spans="1:27" x14ac:dyDescent="0.25">
      <c r="A1822" s="49" t="s">
        <v>3972</v>
      </c>
      <c r="B1822" s="50" t="s">
        <v>3973</v>
      </c>
      <c r="C1822" s="49" t="s">
        <v>3974</v>
      </c>
      <c r="D1822" s="61" t="s">
        <v>10</v>
      </c>
      <c r="E1822" s="62">
        <v>4</v>
      </c>
      <c r="F1822" s="38" t="str">
        <f t="shared" si="365"/>
        <v>W</v>
      </c>
      <c r="G1822" s="38" t="str">
        <f t="shared" si="366"/>
        <v>Winst en verliesrekening</v>
      </c>
      <c r="H1822" s="38" t="str">
        <f t="shared" si="354"/>
        <v>WPer</v>
      </c>
      <c r="I1822" s="38" t="str">
        <f t="shared" si="367"/>
        <v>PERSONEELSKOSTEN</v>
      </c>
      <c r="J1822" s="38" t="str">
        <f t="shared" si="355"/>
        <v>WPerWkg</v>
      </c>
      <c r="K1822" s="38" t="str">
        <f t="shared" si="368"/>
        <v>Werkkosten gericht vrijgesteld</v>
      </c>
      <c r="L1822" s="38" t="str">
        <f t="shared" si="356"/>
        <v>WPerWkgZvo</v>
      </c>
      <c r="M1822" s="38" t="str">
        <f t="shared" si="369"/>
        <v>Zakelijke verhuiskosten exclusief kosten overbrenging boedel</v>
      </c>
      <c r="N1822" s="38" t="str">
        <f t="shared" si="357"/>
        <v/>
      </c>
      <c r="O1822" s="38" t="str">
        <f t="shared" si="370"/>
        <v/>
      </c>
      <c r="R1822" s="47">
        <v>4209</v>
      </c>
      <c r="S1822" s="48" t="s">
        <v>5791</v>
      </c>
      <c r="T1822" s="37">
        <v>37</v>
      </c>
      <c r="U1822" s="86" t="s">
        <v>4096</v>
      </c>
      <c r="V1822" s="37">
        <f t="shared" si="358"/>
        <v>2</v>
      </c>
    </row>
    <row r="1823" spans="1:27" x14ac:dyDescent="0.25">
      <c r="A1823" s="49" t="s">
        <v>3975</v>
      </c>
      <c r="B1823" s="50" t="s">
        <v>3976</v>
      </c>
      <c r="C1823" s="49" t="s">
        <v>3977</v>
      </c>
      <c r="D1823" s="61" t="s">
        <v>10</v>
      </c>
      <c r="E1823" s="62">
        <v>4</v>
      </c>
      <c r="F1823" s="38" t="str">
        <f t="shared" si="365"/>
        <v>W</v>
      </c>
      <c r="G1823" s="38" t="str">
        <f t="shared" si="366"/>
        <v>Winst en verliesrekening</v>
      </c>
      <c r="H1823" s="38" t="str">
        <f t="shared" si="354"/>
        <v>WPer</v>
      </c>
      <c r="I1823" s="38" t="str">
        <f t="shared" si="367"/>
        <v>PERSONEELSKOSTEN</v>
      </c>
      <c r="J1823" s="38" t="str">
        <f t="shared" si="355"/>
        <v>WPerWkg</v>
      </c>
      <c r="K1823" s="38" t="str">
        <f t="shared" si="368"/>
        <v>Werkkosten gericht vrijgesteld</v>
      </c>
      <c r="L1823" s="38" t="str">
        <f t="shared" si="356"/>
        <v>WPerWkgOut</v>
      </c>
      <c r="M1823" s="38" t="str">
        <f t="shared" si="369"/>
        <v>Outplacementkosten</v>
      </c>
      <c r="N1823" s="38" t="str">
        <f t="shared" si="357"/>
        <v/>
      </c>
      <c r="O1823" s="38" t="str">
        <f t="shared" si="370"/>
        <v/>
      </c>
      <c r="V1823" s="37" t="str">
        <f t="shared" si="358"/>
        <v/>
      </c>
      <c r="Y1823" s="1"/>
      <c r="Z1823" s="1"/>
      <c r="AA1823" s="1"/>
    </row>
    <row r="1824" spans="1:27" x14ac:dyDescent="0.25">
      <c r="A1824" s="49" t="s">
        <v>3978</v>
      </c>
      <c r="B1824" s="50" t="s">
        <v>3979</v>
      </c>
      <c r="C1824" s="49" t="s">
        <v>3980</v>
      </c>
      <c r="D1824" s="61" t="s">
        <v>10</v>
      </c>
      <c r="E1824" s="62">
        <v>4</v>
      </c>
      <c r="F1824" s="38" t="str">
        <f t="shared" si="365"/>
        <v>W</v>
      </c>
      <c r="G1824" s="38" t="str">
        <f t="shared" si="366"/>
        <v>Winst en verliesrekening</v>
      </c>
      <c r="H1824" s="38" t="str">
        <f t="shared" si="354"/>
        <v>WPer</v>
      </c>
      <c r="I1824" s="38" t="str">
        <f t="shared" si="367"/>
        <v>PERSONEELSKOSTEN</v>
      </c>
      <c r="J1824" s="38" t="str">
        <f t="shared" si="355"/>
        <v>WPerWkg</v>
      </c>
      <c r="K1824" s="38" t="str">
        <f t="shared" si="368"/>
        <v>Werkkosten gericht vrijgesteld</v>
      </c>
      <c r="L1824" s="38" t="str">
        <f t="shared" si="356"/>
        <v>WPerWkgHow</v>
      </c>
      <c r="M1824" s="38" t="str">
        <f t="shared" si="369"/>
        <v>(Hotel)overnachtingen in verband met werk</v>
      </c>
      <c r="N1824" s="38" t="str">
        <f t="shared" si="357"/>
        <v/>
      </c>
      <c r="O1824" s="38" t="str">
        <f t="shared" si="370"/>
        <v/>
      </c>
      <c r="R1824" s="63"/>
      <c r="S1824" s="64"/>
      <c r="T1824" s="65"/>
      <c r="U1824" s="70"/>
      <c r="V1824" s="37" t="str">
        <f t="shared" si="358"/>
        <v/>
      </c>
      <c r="Y1824" s="1"/>
      <c r="Z1824" s="1"/>
      <c r="AA1824" s="1"/>
    </row>
    <row r="1825" spans="1:27" x14ac:dyDescent="0.25">
      <c r="A1825" s="49" t="s">
        <v>3981</v>
      </c>
      <c r="B1825" s="50" t="s">
        <v>3982</v>
      </c>
      <c r="C1825" s="49" t="s">
        <v>3983</v>
      </c>
      <c r="D1825" s="61" t="s">
        <v>10</v>
      </c>
      <c r="E1825" s="62">
        <v>4</v>
      </c>
      <c r="F1825" s="38" t="str">
        <f t="shared" si="365"/>
        <v>W</v>
      </c>
      <c r="G1825" s="38" t="str">
        <f t="shared" si="366"/>
        <v>Winst en verliesrekening</v>
      </c>
      <c r="H1825" s="38" t="str">
        <f t="shared" si="354"/>
        <v>WPer</v>
      </c>
      <c r="I1825" s="38" t="str">
        <f t="shared" si="367"/>
        <v>PERSONEELSKOSTEN</v>
      </c>
      <c r="J1825" s="38" t="str">
        <f t="shared" si="355"/>
        <v>WPerWkg</v>
      </c>
      <c r="K1825" s="38" t="str">
        <f t="shared" si="368"/>
        <v>Werkkosten gericht vrijgesteld</v>
      </c>
      <c r="L1825" s="38" t="str">
        <f t="shared" si="356"/>
        <v>WPerWkgVpr</v>
      </c>
      <c r="M1825" s="38" t="str">
        <f t="shared" si="369"/>
        <v>Verstrekte producten en kortingen op producten uit eigen bedrijf (voor zover vrijgesteld)</v>
      </c>
      <c r="N1825" s="38" t="str">
        <f t="shared" si="357"/>
        <v/>
      </c>
      <c r="O1825" s="38" t="str">
        <f t="shared" si="370"/>
        <v/>
      </c>
      <c r="V1825" s="37" t="str">
        <f t="shared" si="358"/>
        <v/>
      </c>
    </row>
    <row r="1826" spans="1:27" x14ac:dyDescent="0.25">
      <c r="A1826" s="49" t="s">
        <v>3984</v>
      </c>
      <c r="B1826" s="50" t="s">
        <v>3985</v>
      </c>
      <c r="C1826" s="49" t="s">
        <v>3986</v>
      </c>
      <c r="D1826" s="61" t="s">
        <v>10</v>
      </c>
      <c r="E1826" s="62">
        <v>4</v>
      </c>
      <c r="F1826" s="38" t="str">
        <f t="shared" si="365"/>
        <v>W</v>
      </c>
      <c r="G1826" s="38" t="str">
        <f t="shared" si="366"/>
        <v>Winst en verliesrekening</v>
      </c>
      <c r="H1826" s="38" t="str">
        <f t="shared" si="354"/>
        <v>WPer</v>
      </c>
      <c r="I1826" s="38" t="str">
        <f t="shared" si="367"/>
        <v>PERSONEELSKOSTEN</v>
      </c>
      <c r="J1826" s="38" t="str">
        <f t="shared" si="355"/>
        <v>WPerWkg</v>
      </c>
      <c r="K1826" s="38" t="str">
        <f t="shared" si="368"/>
        <v>Werkkosten gericht vrijgesteld</v>
      </c>
      <c r="L1826" s="38" t="str">
        <f t="shared" si="356"/>
        <v>WPerWkgOwv</v>
      </c>
      <c r="M1826" s="38" t="str">
        <f t="shared" si="369"/>
        <v>Overige werkkosten gericht vrijgesteld</v>
      </c>
      <c r="N1826" s="38" t="str">
        <f t="shared" si="357"/>
        <v/>
      </c>
      <c r="O1826" s="38" t="str">
        <f t="shared" si="370"/>
        <v/>
      </c>
      <c r="V1826" s="37" t="str">
        <f t="shared" si="358"/>
        <v/>
      </c>
    </row>
    <row r="1827" spans="1:27" x14ac:dyDescent="0.25">
      <c r="A1827" s="43" t="s">
        <v>3987</v>
      </c>
      <c r="B1827" s="44" t="s">
        <v>3988</v>
      </c>
      <c r="C1827" s="43" t="s">
        <v>3989</v>
      </c>
      <c r="D1827" s="45" t="s">
        <v>10</v>
      </c>
      <c r="E1827" s="46">
        <v>3</v>
      </c>
      <c r="F1827" s="38" t="str">
        <f t="shared" si="365"/>
        <v>W</v>
      </c>
      <c r="G1827" s="38" t="str">
        <f t="shared" si="366"/>
        <v>Winst en verliesrekening</v>
      </c>
      <c r="H1827" s="38" t="str">
        <f t="shared" si="354"/>
        <v>WPer</v>
      </c>
      <c r="I1827" s="38" t="str">
        <f t="shared" si="367"/>
        <v>PERSONEELSKOSTEN</v>
      </c>
      <c r="J1827" s="38" t="str">
        <f t="shared" si="355"/>
        <v>WPerWkc</v>
      </c>
      <c r="K1827" s="38" t="str">
        <f t="shared" si="368"/>
        <v>Werkkosten noodzakelijkheidscriterium</v>
      </c>
      <c r="L1827" s="38" t="str">
        <f t="shared" si="356"/>
        <v/>
      </c>
      <c r="M1827" s="38" t="str">
        <f t="shared" si="369"/>
        <v/>
      </c>
      <c r="N1827" s="38" t="str">
        <f t="shared" si="357"/>
        <v/>
      </c>
      <c r="O1827" s="38" t="str">
        <f t="shared" si="370"/>
        <v/>
      </c>
      <c r="V1827" s="37" t="str">
        <f t="shared" si="358"/>
        <v/>
      </c>
      <c r="Y1827" s="1"/>
      <c r="Z1827" s="1"/>
      <c r="AA1827" s="1"/>
    </row>
    <row r="1828" spans="1:27" x14ac:dyDescent="0.25">
      <c r="A1828" s="49" t="s">
        <v>3990</v>
      </c>
      <c r="B1828" s="50" t="s">
        <v>3991</v>
      </c>
      <c r="C1828" s="49" t="s">
        <v>3992</v>
      </c>
      <c r="D1828" s="61" t="s">
        <v>10</v>
      </c>
      <c r="E1828" s="62">
        <v>4</v>
      </c>
      <c r="F1828" s="38" t="str">
        <f t="shared" si="365"/>
        <v>W</v>
      </c>
      <c r="G1828" s="38" t="str">
        <f t="shared" si="366"/>
        <v>Winst en verliesrekening</v>
      </c>
      <c r="H1828" s="38" t="str">
        <f t="shared" si="354"/>
        <v>WPer</v>
      </c>
      <c r="I1828" s="38" t="str">
        <f t="shared" si="367"/>
        <v>PERSONEELSKOSTEN</v>
      </c>
      <c r="J1828" s="38" t="str">
        <f t="shared" si="355"/>
        <v>WPerWkc</v>
      </c>
      <c r="K1828" s="38" t="str">
        <f t="shared" si="368"/>
        <v>Werkkosten noodzakelijkheidscriterium</v>
      </c>
      <c r="L1828" s="38" t="str">
        <f t="shared" si="356"/>
        <v>WPerWkcVmt</v>
      </c>
      <c r="M1828" s="38" t="str">
        <f t="shared" si="369"/>
        <v>Vergoeding/verstrekking mobiele telefoon incl. abonnement (mits noodzakelijk)</v>
      </c>
      <c r="N1828" s="38" t="str">
        <f t="shared" si="357"/>
        <v/>
      </c>
      <c r="O1828" s="38" t="str">
        <f t="shared" si="370"/>
        <v/>
      </c>
      <c r="R1828" s="47">
        <v>4214</v>
      </c>
      <c r="S1828" s="48" t="s">
        <v>5796</v>
      </c>
      <c r="T1828" s="37">
        <v>37</v>
      </c>
      <c r="U1828" s="86" t="s">
        <v>4096</v>
      </c>
      <c r="V1828" s="37">
        <f t="shared" si="358"/>
        <v>1</v>
      </c>
      <c r="Y1828" s="1"/>
      <c r="Z1828" s="1"/>
      <c r="AA1828" s="1"/>
    </row>
    <row r="1829" spans="1:27" x14ac:dyDescent="0.25">
      <c r="A1829" s="49" t="s">
        <v>3993</v>
      </c>
      <c r="B1829" s="50" t="s">
        <v>3994</v>
      </c>
      <c r="C1829" s="49" t="s">
        <v>3995</v>
      </c>
      <c r="D1829" s="61" t="s">
        <v>10</v>
      </c>
      <c r="E1829" s="62">
        <v>4</v>
      </c>
      <c r="F1829" s="38" t="str">
        <f t="shared" si="365"/>
        <v>W</v>
      </c>
      <c r="G1829" s="38" t="str">
        <f t="shared" si="366"/>
        <v>Winst en verliesrekening</v>
      </c>
      <c r="H1829" s="38" t="str">
        <f t="shared" si="354"/>
        <v>WPer</v>
      </c>
      <c r="I1829" s="38" t="str">
        <f t="shared" si="367"/>
        <v>PERSONEELSKOSTEN</v>
      </c>
      <c r="J1829" s="38" t="str">
        <f t="shared" si="355"/>
        <v>WPerWkc</v>
      </c>
      <c r="K1829" s="38" t="str">
        <f t="shared" si="368"/>
        <v>Werkkosten noodzakelijkheidscriterium</v>
      </c>
      <c r="L1829" s="38" t="str">
        <f t="shared" si="356"/>
        <v>WPerWkcVtn</v>
      </c>
      <c r="M1829" s="38" t="str">
        <f t="shared" si="369"/>
        <v>Vergoeding/verstrekking van tablet (mits noodzakelijk)</v>
      </c>
      <c r="N1829" s="38" t="str">
        <f t="shared" si="357"/>
        <v/>
      </c>
      <c r="O1829" s="38" t="str">
        <f t="shared" si="370"/>
        <v/>
      </c>
      <c r="V1829" s="37" t="str">
        <f t="shared" si="358"/>
        <v/>
      </c>
    </row>
    <row r="1830" spans="1:27" x14ac:dyDescent="0.25">
      <c r="A1830" s="49" t="s">
        <v>3996</v>
      </c>
      <c r="B1830" s="50" t="s">
        <v>3997</v>
      </c>
      <c r="C1830" s="49" t="s">
        <v>3998</v>
      </c>
      <c r="D1830" s="61" t="s">
        <v>10</v>
      </c>
      <c r="E1830" s="62">
        <v>4</v>
      </c>
      <c r="F1830" s="38" t="str">
        <f t="shared" si="365"/>
        <v>W</v>
      </c>
      <c r="G1830" s="38" t="str">
        <f t="shared" si="366"/>
        <v>Winst en verliesrekening</v>
      </c>
      <c r="H1830" s="38" t="str">
        <f t="shared" si="354"/>
        <v>WPer</v>
      </c>
      <c r="I1830" s="38" t="str">
        <f t="shared" si="367"/>
        <v>PERSONEELSKOSTEN</v>
      </c>
      <c r="J1830" s="38" t="str">
        <f t="shared" si="355"/>
        <v>WPerWkc</v>
      </c>
      <c r="K1830" s="38" t="str">
        <f t="shared" si="368"/>
        <v>Werkkosten noodzakelijkheidscriterium</v>
      </c>
      <c r="L1830" s="38" t="str">
        <f t="shared" si="356"/>
        <v>WPerWkcVln</v>
      </c>
      <c r="M1830" s="38" t="str">
        <f t="shared" si="369"/>
        <v>Vergoeding/verstrekking van laptop (mits noodzakelijk)</v>
      </c>
      <c r="N1830" s="38" t="str">
        <f t="shared" si="357"/>
        <v/>
      </c>
      <c r="O1830" s="38" t="str">
        <f t="shared" si="370"/>
        <v/>
      </c>
      <c r="V1830" s="37" t="str">
        <f t="shared" ref="V1830:V1893" si="371">IF(COUNTIF(R:R,R1830)=0,"",COUNTIF(R:R,R1830))</f>
        <v/>
      </c>
    </row>
    <row r="1831" spans="1:27" x14ac:dyDescent="0.25">
      <c r="A1831" s="49" t="s">
        <v>3999</v>
      </c>
      <c r="B1831" s="50" t="s">
        <v>4000</v>
      </c>
      <c r="C1831" s="49" t="s">
        <v>4001</v>
      </c>
      <c r="D1831" s="61" t="s">
        <v>10</v>
      </c>
      <c r="E1831" s="62">
        <v>4</v>
      </c>
      <c r="F1831" s="38" t="str">
        <f t="shared" si="365"/>
        <v>W</v>
      </c>
      <c r="G1831" s="38" t="str">
        <f t="shared" si="366"/>
        <v>Winst en verliesrekening</v>
      </c>
      <c r="H1831" s="38" t="str">
        <f t="shared" ref="H1831:H1898" si="372">IF(LEN(A1831)&gt;=4,LEFT(A1831,4),"")</f>
        <v>WPer</v>
      </c>
      <c r="I1831" s="38" t="str">
        <f t="shared" si="367"/>
        <v>PERSONEELSKOSTEN</v>
      </c>
      <c r="J1831" s="38" t="str">
        <f t="shared" ref="J1831:J1898" si="373">IF(LEN(A1831)&gt;=7,LEFT(A1831,7),"")</f>
        <v>WPerWkc</v>
      </c>
      <c r="K1831" s="38" t="str">
        <f t="shared" si="368"/>
        <v>Werkkosten noodzakelijkheidscriterium</v>
      </c>
      <c r="L1831" s="38" t="str">
        <f t="shared" ref="L1831:L1898" si="374">IF(LEN(A1831)&gt;=10,LEFT(A1831,10),"")</f>
        <v>WPerWkcVdn</v>
      </c>
      <c r="M1831" s="38" t="str">
        <f t="shared" si="369"/>
        <v>Vergoeding/verstrekking van desktop (mits noodzakelijk)</v>
      </c>
      <c r="N1831" s="38" t="str">
        <f t="shared" ref="N1831:N1898" si="375">IF(LEN(A1831)&gt;=13,LEFT(A1831,13),"")</f>
        <v/>
      </c>
      <c r="O1831" s="38" t="str">
        <f t="shared" si="370"/>
        <v/>
      </c>
      <c r="V1831" s="37" t="str">
        <f t="shared" si="371"/>
        <v/>
      </c>
    </row>
    <row r="1832" spans="1:27" x14ac:dyDescent="0.25">
      <c r="A1832" s="49" t="s">
        <v>4002</v>
      </c>
      <c r="B1832" s="50" t="s">
        <v>4003</v>
      </c>
      <c r="C1832" s="49" t="s">
        <v>4004</v>
      </c>
      <c r="D1832" s="61" t="s">
        <v>10</v>
      </c>
      <c r="E1832" s="62">
        <v>4</v>
      </c>
      <c r="F1832" s="38" t="str">
        <f t="shared" si="365"/>
        <v>W</v>
      </c>
      <c r="G1832" s="38" t="str">
        <f t="shared" si="366"/>
        <v>Winst en verliesrekening</v>
      </c>
      <c r="H1832" s="38" t="str">
        <f t="shared" si="372"/>
        <v>WPer</v>
      </c>
      <c r="I1832" s="38" t="str">
        <f t="shared" si="367"/>
        <v>PERSONEELSKOSTEN</v>
      </c>
      <c r="J1832" s="38" t="str">
        <f t="shared" si="373"/>
        <v>WPerWkc</v>
      </c>
      <c r="K1832" s="38" t="str">
        <f t="shared" si="368"/>
        <v>Werkkosten noodzakelijkheidscriterium</v>
      </c>
      <c r="L1832" s="38" t="str">
        <f t="shared" si="374"/>
        <v>WPerWkcVcm</v>
      </c>
      <c r="M1832" s="38" t="str">
        <f t="shared" si="369"/>
        <v>Vergoeding/verstrekking computerprogrammatuur (mits noodzakelijk)</v>
      </c>
      <c r="N1832" s="38" t="str">
        <f t="shared" si="375"/>
        <v/>
      </c>
      <c r="O1832" s="38" t="str">
        <f t="shared" si="370"/>
        <v/>
      </c>
      <c r="V1832" s="37" t="str">
        <f t="shared" si="371"/>
        <v/>
      </c>
    </row>
    <row r="1833" spans="1:27" x14ac:dyDescent="0.25">
      <c r="A1833" s="49" t="s">
        <v>4005</v>
      </c>
      <c r="B1833" s="50" t="s">
        <v>4006</v>
      </c>
      <c r="C1833" s="49" t="s">
        <v>4007</v>
      </c>
      <c r="D1833" s="61" t="s">
        <v>10</v>
      </c>
      <c r="E1833" s="62">
        <v>4</v>
      </c>
      <c r="F1833" s="38" t="str">
        <f t="shared" si="365"/>
        <v>W</v>
      </c>
      <c r="G1833" s="38" t="str">
        <f t="shared" si="366"/>
        <v>Winst en verliesrekening</v>
      </c>
      <c r="H1833" s="38" t="str">
        <f t="shared" si="372"/>
        <v>WPer</v>
      </c>
      <c r="I1833" s="38" t="str">
        <f t="shared" si="367"/>
        <v>PERSONEELSKOSTEN</v>
      </c>
      <c r="J1833" s="38" t="str">
        <f t="shared" si="373"/>
        <v>WPerWkc</v>
      </c>
      <c r="K1833" s="38" t="str">
        <f t="shared" si="368"/>
        <v>Werkkosten noodzakelijkheidscriterium</v>
      </c>
      <c r="L1833" s="38" t="str">
        <f t="shared" si="374"/>
        <v>WPerWkcOwm</v>
      </c>
      <c r="M1833" s="38" t="str">
        <f t="shared" si="369"/>
        <v>Overige werkkosten noodzakelijkheidscriterium</v>
      </c>
      <c r="N1833" s="38" t="str">
        <f t="shared" si="375"/>
        <v/>
      </c>
      <c r="O1833" s="38" t="str">
        <f t="shared" si="370"/>
        <v/>
      </c>
      <c r="V1833" s="37" t="str">
        <f t="shared" si="371"/>
        <v/>
      </c>
    </row>
    <row r="1834" spans="1:27" x14ac:dyDescent="0.25">
      <c r="A1834" s="43" t="s">
        <v>4008</v>
      </c>
      <c r="B1834" s="44" t="s">
        <v>4009</v>
      </c>
      <c r="C1834" s="43" t="s">
        <v>4010</v>
      </c>
      <c r="D1834" s="45" t="s">
        <v>10</v>
      </c>
      <c r="E1834" s="46">
        <v>3</v>
      </c>
      <c r="F1834" s="38" t="str">
        <f t="shared" si="365"/>
        <v>W</v>
      </c>
      <c r="G1834" s="38" t="str">
        <f t="shared" si="366"/>
        <v>Winst en verliesrekening</v>
      </c>
      <c r="H1834" s="38" t="str">
        <f t="shared" si="372"/>
        <v>WPer</v>
      </c>
      <c r="I1834" s="38" t="str">
        <f t="shared" si="367"/>
        <v>PERSONEELSKOSTEN</v>
      </c>
      <c r="J1834" s="38" t="str">
        <f t="shared" si="373"/>
        <v>WPerWki</v>
      </c>
      <c r="K1834" s="38" t="str">
        <f t="shared" si="368"/>
        <v>Werkkosten intermediair</v>
      </c>
      <c r="L1834" s="38" t="str">
        <f t="shared" si="374"/>
        <v/>
      </c>
      <c r="M1834" s="38" t="str">
        <f t="shared" si="369"/>
        <v/>
      </c>
      <c r="N1834" s="38" t="str">
        <f t="shared" si="375"/>
        <v/>
      </c>
      <c r="O1834" s="38" t="str">
        <f t="shared" si="370"/>
        <v/>
      </c>
      <c r="V1834" s="37" t="str">
        <f t="shared" si="371"/>
        <v/>
      </c>
    </row>
    <row r="1835" spans="1:27" x14ac:dyDescent="0.25">
      <c r="A1835" s="49" t="s">
        <v>4011</v>
      </c>
      <c r="B1835" s="50" t="s">
        <v>4012</v>
      </c>
      <c r="C1835" s="49" t="s">
        <v>4013</v>
      </c>
      <c r="D1835" s="61" t="s">
        <v>10</v>
      </c>
      <c r="E1835" s="62">
        <v>4</v>
      </c>
      <c r="F1835" s="38" t="str">
        <f t="shared" si="365"/>
        <v>W</v>
      </c>
      <c r="G1835" s="38" t="str">
        <f t="shared" si="366"/>
        <v>Winst en verliesrekening</v>
      </c>
      <c r="H1835" s="38" t="str">
        <f t="shared" si="372"/>
        <v>WPer</v>
      </c>
      <c r="I1835" s="38" t="str">
        <f t="shared" si="367"/>
        <v>PERSONEELSKOSTEN</v>
      </c>
      <c r="J1835" s="38" t="str">
        <f t="shared" si="373"/>
        <v>WPerWki</v>
      </c>
      <c r="K1835" s="38" t="str">
        <f t="shared" si="368"/>
        <v>Werkkosten intermediair</v>
      </c>
      <c r="L1835" s="38" t="str">
        <f t="shared" si="374"/>
        <v>WPerWkiMmz</v>
      </c>
      <c r="M1835" s="38" t="str">
        <f t="shared" si="369"/>
        <v>Maaltijden met zakelijke relaties</v>
      </c>
      <c r="N1835" s="38" t="str">
        <f t="shared" si="375"/>
        <v/>
      </c>
      <c r="O1835" s="38" t="str">
        <f t="shared" si="370"/>
        <v/>
      </c>
      <c r="R1835" s="63"/>
      <c r="S1835" s="64"/>
      <c r="T1835" s="65"/>
      <c r="U1835" s="70"/>
      <c r="V1835" s="37" t="str">
        <f t="shared" si="371"/>
        <v/>
      </c>
    </row>
    <row r="1836" spans="1:27" x14ac:dyDescent="0.25">
      <c r="A1836" s="49" t="s">
        <v>4014</v>
      </c>
      <c r="B1836" s="50" t="s">
        <v>4015</v>
      </c>
      <c r="C1836" s="49" t="s">
        <v>4016</v>
      </c>
      <c r="D1836" s="61" t="s">
        <v>10</v>
      </c>
      <c r="E1836" s="62">
        <v>4</v>
      </c>
      <c r="F1836" s="38" t="str">
        <f t="shared" ref="F1836:F1870" si="376">IF(LEN(A1836)&gt;=1,LEFT(A1836,1),"")</f>
        <v>W</v>
      </c>
      <c r="G1836" s="38" t="str">
        <f t="shared" si="366"/>
        <v>Winst en verliesrekening</v>
      </c>
      <c r="H1836" s="38" t="str">
        <f t="shared" si="372"/>
        <v>WPer</v>
      </c>
      <c r="I1836" s="38" t="str">
        <f t="shared" si="367"/>
        <v>PERSONEELSKOSTEN</v>
      </c>
      <c r="J1836" s="38" t="str">
        <f t="shared" si="373"/>
        <v>WPerWki</v>
      </c>
      <c r="K1836" s="38" t="str">
        <f t="shared" si="368"/>
        <v>Werkkosten intermediair</v>
      </c>
      <c r="L1836" s="38" t="str">
        <f t="shared" si="374"/>
        <v>WPerWkiPva</v>
      </c>
      <c r="M1836" s="38" t="str">
        <f t="shared" si="369"/>
        <v>Parkeer-, veer- en tolgelden (auto van de zaak)</v>
      </c>
      <c r="N1836" s="38" t="str">
        <f t="shared" si="375"/>
        <v/>
      </c>
      <c r="O1836" s="38" t="str">
        <f t="shared" si="370"/>
        <v/>
      </c>
      <c r="V1836" s="37" t="str">
        <f t="shared" si="371"/>
        <v/>
      </c>
    </row>
    <row r="1837" spans="1:27" x14ac:dyDescent="0.25">
      <c r="A1837" s="49" t="s">
        <v>4017</v>
      </c>
      <c r="B1837" s="50" t="s">
        <v>4018</v>
      </c>
      <c r="C1837" s="49" t="s">
        <v>4019</v>
      </c>
      <c r="D1837" s="61" t="s">
        <v>10</v>
      </c>
      <c r="E1837" s="62">
        <v>4</v>
      </c>
      <c r="F1837" s="38" t="str">
        <f t="shared" si="376"/>
        <v>W</v>
      </c>
      <c r="G1837" s="38" t="str">
        <f t="shared" si="366"/>
        <v>Winst en verliesrekening</v>
      </c>
      <c r="H1837" s="38" t="str">
        <f t="shared" si="372"/>
        <v>WPer</v>
      </c>
      <c r="I1837" s="38" t="str">
        <f t="shared" si="367"/>
        <v>PERSONEELSKOSTEN</v>
      </c>
      <c r="J1837" s="38" t="str">
        <f t="shared" si="373"/>
        <v>WPerWki</v>
      </c>
      <c r="K1837" s="38" t="str">
        <f t="shared" si="368"/>
        <v>Werkkosten intermediair</v>
      </c>
      <c r="L1837" s="38" t="str">
        <f t="shared" si="374"/>
        <v>WPerWkiPwa</v>
      </c>
      <c r="M1837" s="38" t="str">
        <f t="shared" si="369"/>
        <v>Parkeren bij werk (auto van de zaak) (geen eigen parkeerterrein, parkeervergunning)</v>
      </c>
      <c r="N1837" s="38" t="str">
        <f t="shared" si="375"/>
        <v/>
      </c>
      <c r="O1837" s="38" t="str">
        <f t="shared" si="370"/>
        <v/>
      </c>
      <c r="V1837" s="37" t="str">
        <f t="shared" si="371"/>
        <v/>
      </c>
    </row>
    <row r="1838" spans="1:27" x14ac:dyDescent="0.25">
      <c r="A1838" s="49" t="s">
        <v>4020</v>
      </c>
      <c r="B1838" s="50" t="s">
        <v>4021</v>
      </c>
      <c r="C1838" s="49" t="s">
        <v>4022</v>
      </c>
      <c r="D1838" s="61" t="s">
        <v>10</v>
      </c>
      <c r="E1838" s="62">
        <v>4</v>
      </c>
      <c r="F1838" s="38" t="str">
        <f t="shared" si="376"/>
        <v>W</v>
      </c>
      <c r="G1838" s="38" t="str">
        <f t="shared" si="366"/>
        <v>Winst en verliesrekening</v>
      </c>
      <c r="H1838" s="38" t="str">
        <f t="shared" si="372"/>
        <v>WPer</v>
      </c>
      <c r="I1838" s="38" t="str">
        <f t="shared" si="367"/>
        <v>PERSONEELSKOSTEN</v>
      </c>
      <c r="J1838" s="38" t="str">
        <f t="shared" si="373"/>
        <v>WPerWki</v>
      </c>
      <c r="K1838" s="38" t="str">
        <f t="shared" si="368"/>
        <v>Werkkosten intermediair</v>
      </c>
      <c r="L1838" s="38" t="str">
        <f t="shared" si="374"/>
        <v>WPerWkiOwi</v>
      </c>
      <c r="M1838" s="38" t="str">
        <f t="shared" si="369"/>
        <v>Overige werkkosten intermediair</v>
      </c>
      <c r="N1838" s="38" t="str">
        <f t="shared" si="375"/>
        <v/>
      </c>
      <c r="O1838" s="38" t="str">
        <f t="shared" si="370"/>
        <v/>
      </c>
      <c r="V1838" s="37" t="str">
        <f t="shared" si="371"/>
        <v/>
      </c>
    </row>
    <row r="1839" spans="1:27" x14ac:dyDescent="0.25">
      <c r="A1839" s="43" t="s">
        <v>4023</v>
      </c>
      <c r="B1839" s="44" t="s">
        <v>4024</v>
      </c>
      <c r="C1839" s="43" t="s">
        <v>4025</v>
      </c>
      <c r="D1839" s="45" t="s">
        <v>10</v>
      </c>
      <c r="E1839" s="46">
        <v>3</v>
      </c>
      <c r="F1839" s="38" t="str">
        <f t="shared" si="376"/>
        <v>W</v>
      </c>
      <c r="G1839" s="38" t="str">
        <f t="shared" si="366"/>
        <v>Winst en verliesrekening</v>
      </c>
      <c r="H1839" s="38" t="str">
        <f t="shared" si="372"/>
        <v>WPer</v>
      </c>
      <c r="I1839" s="38" t="str">
        <f t="shared" si="367"/>
        <v>PERSONEELSKOSTEN</v>
      </c>
      <c r="J1839" s="38" t="str">
        <f t="shared" si="373"/>
        <v>WPerWkb</v>
      </c>
      <c r="K1839" s="38" t="str">
        <f t="shared" si="368"/>
        <v>Werkkosten belast loon</v>
      </c>
      <c r="L1839" s="38" t="str">
        <f t="shared" si="374"/>
        <v/>
      </c>
      <c r="M1839" s="38" t="str">
        <f t="shared" si="369"/>
        <v/>
      </c>
      <c r="N1839" s="38" t="str">
        <f t="shared" si="375"/>
        <v/>
      </c>
      <c r="O1839" s="38" t="str">
        <f t="shared" si="370"/>
        <v/>
      </c>
      <c r="V1839" s="37" t="str">
        <f t="shared" si="371"/>
        <v/>
      </c>
    </row>
    <row r="1840" spans="1:27" x14ac:dyDescent="0.25">
      <c r="A1840" s="49" t="s">
        <v>4026</v>
      </c>
      <c r="B1840" s="50" t="s">
        <v>4027</v>
      </c>
      <c r="C1840" s="49" t="s">
        <v>4028</v>
      </c>
      <c r="D1840" s="61" t="s">
        <v>10</v>
      </c>
      <c r="E1840" s="62">
        <v>4</v>
      </c>
      <c r="F1840" s="38" t="str">
        <f t="shared" si="376"/>
        <v>W</v>
      </c>
      <c r="G1840" s="38" t="str">
        <f t="shared" ref="G1840:G1864" si="377">LOOKUP(F1840,A:A,C:C)</f>
        <v>Winst en verliesrekening</v>
      </c>
      <c r="H1840" s="38" t="str">
        <f t="shared" si="372"/>
        <v>WPer</v>
      </c>
      <c r="I1840" s="38" t="str">
        <f t="shared" ref="I1840:I1864" si="378">IF(ISERROR(VLOOKUP(H1840,A:C,3,FALSE)),"",VLOOKUP(H1840,A:C,3,FALSE))</f>
        <v>PERSONEELSKOSTEN</v>
      </c>
      <c r="J1840" s="38" t="str">
        <f t="shared" si="373"/>
        <v>WPerWkb</v>
      </c>
      <c r="K1840" s="38" t="str">
        <f t="shared" ref="K1840:K1864" si="379">IF(ISERROR(VLOOKUP(J1840,A:C,3,FALSE)),"",VLOOKUP(J1840,A:C,3,FALSE))</f>
        <v>Werkkosten belast loon</v>
      </c>
      <c r="L1840" s="38" t="str">
        <f t="shared" si="374"/>
        <v>WPerWkbPga</v>
      </c>
      <c r="M1840" s="38" t="str">
        <f t="shared" ref="M1840:M1864" si="380">IF(ISERROR(VLOOKUP(L1840,A:C,3,FALSE)),"",VLOOKUP(L1840,A:C,3,FALSE))</f>
        <v>Privé-gebruik auto's</v>
      </c>
      <c r="N1840" s="38" t="str">
        <f t="shared" si="375"/>
        <v/>
      </c>
      <c r="O1840" s="38" t="str">
        <f t="shared" ref="O1840:O1864" si="381">IF(ISERROR(VLOOKUP(N1840,A:C,3,FALSE)),"",VLOOKUP(N1840,A:C,3,FALSE))</f>
        <v/>
      </c>
      <c r="R1840" s="47">
        <v>4010</v>
      </c>
      <c r="S1840" s="48" t="s">
        <v>5765</v>
      </c>
      <c r="T1840" s="37">
        <v>33</v>
      </c>
      <c r="U1840" s="86" t="s">
        <v>3633</v>
      </c>
      <c r="V1840" s="37">
        <f t="shared" si="371"/>
        <v>1</v>
      </c>
    </row>
    <row r="1841" spans="1:27" x14ac:dyDescent="0.25">
      <c r="A1841" s="49" t="s">
        <v>4029</v>
      </c>
      <c r="B1841" s="50" t="s">
        <v>4030</v>
      </c>
      <c r="C1841" s="49" t="s">
        <v>4031</v>
      </c>
      <c r="D1841" s="61" t="s">
        <v>10</v>
      </c>
      <c r="E1841" s="62">
        <v>4</v>
      </c>
      <c r="F1841" s="38" t="str">
        <f t="shared" si="376"/>
        <v>W</v>
      </c>
      <c r="G1841" s="38" t="str">
        <f t="shared" si="377"/>
        <v>Winst en verliesrekening</v>
      </c>
      <c r="H1841" s="38" t="str">
        <f t="shared" si="372"/>
        <v>WPer</v>
      </c>
      <c r="I1841" s="38" t="str">
        <f t="shared" si="378"/>
        <v>PERSONEELSKOSTEN</v>
      </c>
      <c r="J1841" s="38" t="str">
        <f t="shared" si="373"/>
        <v>WPerWkb</v>
      </c>
      <c r="K1841" s="38" t="str">
        <f t="shared" si="379"/>
        <v>Werkkosten belast loon</v>
      </c>
      <c r="L1841" s="38" t="str">
        <f t="shared" si="374"/>
        <v>WPerWkbGed</v>
      </c>
      <c r="M1841" s="38" t="str">
        <f t="shared" si="380"/>
        <v>Genot dienstwoning</v>
      </c>
      <c r="N1841" s="38" t="str">
        <f t="shared" si="375"/>
        <v/>
      </c>
      <c r="O1841" s="38" t="str">
        <f t="shared" si="381"/>
        <v/>
      </c>
      <c r="R1841" s="47">
        <v>4011</v>
      </c>
      <c r="S1841" s="48" t="s">
        <v>5766</v>
      </c>
      <c r="T1841" s="37">
        <v>33</v>
      </c>
      <c r="U1841" s="86" t="s">
        <v>3633</v>
      </c>
      <c r="V1841" s="37">
        <f t="shared" si="371"/>
        <v>1</v>
      </c>
    </row>
    <row r="1842" spans="1:27" x14ac:dyDescent="0.25">
      <c r="A1842" s="49" t="s">
        <v>4032</v>
      </c>
      <c r="B1842" s="50" t="s">
        <v>4033</v>
      </c>
      <c r="C1842" s="49" t="s">
        <v>4034</v>
      </c>
      <c r="D1842" s="61" t="s">
        <v>10</v>
      </c>
      <c r="E1842" s="62">
        <v>4</v>
      </c>
      <c r="F1842" s="38" t="str">
        <f t="shared" si="376"/>
        <v>W</v>
      </c>
      <c r="G1842" s="38" t="str">
        <f t="shared" si="377"/>
        <v>Winst en verliesrekening</v>
      </c>
      <c r="H1842" s="38" t="str">
        <f t="shared" si="372"/>
        <v>WPer</v>
      </c>
      <c r="I1842" s="38" t="str">
        <f t="shared" si="378"/>
        <v>PERSONEELSKOSTEN</v>
      </c>
      <c r="J1842" s="38" t="str">
        <f t="shared" si="373"/>
        <v>WPerWkb</v>
      </c>
      <c r="K1842" s="38" t="str">
        <f t="shared" si="379"/>
        <v>Werkkosten belast loon</v>
      </c>
      <c r="L1842" s="38" t="str">
        <f t="shared" si="374"/>
        <v>WPerWkbGbu</v>
      </c>
      <c r="M1842" s="38" t="str">
        <f t="shared" si="380"/>
        <v>Geldboetes buitenlandse autoriteiten</v>
      </c>
      <c r="N1842" s="38" t="str">
        <f t="shared" si="375"/>
        <v/>
      </c>
      <c r="O1842" s="38" t="str">
        <f t="shared" si="381"/>
        <v/>
      </c>
      <c r="V1842" s="37" t="str">
        <f t="shared" si="371"/>
        <v/>
      </c>
    </row>
    <row r="1843" spans="1:27" x14ac:dyDescent="0.25">
      <c r="A1843" s="49" t="s">
        <v>4035</v>
      </c>
      <c r="B1843" s="50" t="s">
        <v>4036</v>
      </c>
      <c r="C1843" s="49" t="s">
        <v>4037</v>
      </c>
      <c r="D1843" s="61" t="s">
        <v>10</v>
      </c>
      <c r="E1843" s="62">
        <v>4</v>
      </c>
      <c r="F1843" s="38" t="str">
        <f t="shared" si="376"/>
        <v>W</v>
      </c>
      <c r="G1843" s="38" t="str">
        <f t="shared" si="377"/>
        <v>Winst en verliesrekening</v>
      </c>
      <c r="H1843" s="38" t="str">
        <f t="shared" si="372"/>
        <v>WPer</v>
      </c>
      <c r="I1843" s="38" t="str">
        <f t="shared" si="378"/>
        <v>PERSONEELSKOSTEN</v>
      </c>
      <c r="J1843" s="38" t="str">
        <f t="shared" si="373"/>
        <v>WPerWkb</v>
      </c>
      <c r="K1843" s="38" t="str">
        <f t="shared" si="379"/>
        <v>Werkkosten belast loon</v>
      </c>
      <c r="L1843" s="38" t="str">
        <f t="shared" si="374"/>
        <v>WPerWkbGbi</v>
      </c>
      <c r="M1843" s="38" t="str">
        <f t="shared" si="380"/>
        <v>Geldboetes binnenlandse autoriteiten</v>
      </c>
      <c r="N1843" s="38" t="str">
        <f t="shared" si="375"/>
        <v/>
      </c>
      <c r="O1843" s="38" t="str">
        <f t="shared" si="381"/>
        <v/>
      </c>
      <c r="V1843" s="37" t="str">
        <f t="shared" si="371"/>
        <v/>
      </c>
    </row>
    <row r="1844" spans="1:27" x14ac:dyDescent="0.25">
      <c r="A1844" s="49" t="s">
        <v>4038</v>
      </c>
      <c r="B1844" s="50" t="s">
        <v>4039</v>
      </c>
      <c r="C1844" s="49" t="s">
        <v>4040</v>
      </c>
      <c r="D1844" s="61" t="s">
        <v>10</v>
      </c>
      <c r="E1844" s="62">
        <v>4</v>
      </c>
      <c r="F1844" s="38" t="str">
        <f t="shared" si="376"/>
        <v>W</v>
      </c>
      <c r="G1844" s="38" t="str">
        <f t="shared" si="377"/>
        <v>Winst en verliesrekening</v>
      </c>
      <c r="H1844" s="38" t="str">
        <f t="shared" si="372"/>
        <v>WPer</v>
      </c>
      <c r="I1844" s="38" t="str">
        <f t="shared" si="378"/>
        <v>PERSONEELSKOSTEN</v>
      </c>
      <c r="J1844" s="38" t="str">
        <f t="shared" si="373"/>
        <v>WPerWkb</v>
      </c>
      <c r="K1844" s="38" t="str">
        <f t="shared" si="379"/>
        <v>Werkkosten belast loon</v>
      </c>
      <c r="L1844" s="38" t="str">
        <f t="shared" si="374"/>
        <v>WPerWkbVzm</v>
      </c>
      <c r="M1844" s="38" t="str">
        <f t="shared" si="380"/>
        <v>Vergoedingen en verstrekkingen ter zake van misdrijven</v>
      </c>
      <c r="N1844" s="38" t="str">
        <f t="shared" si="375"/>
        <v/>
      </c>
      <c r="O1844" s="38" t="str">
        <f t="shared" si="381"/>
        <v/>
      </c>
      <c r="V1844" s="37" t="str">
        <f t="shared" si="371"/>
        <v/>
      </c>
    </row>
    <row r="1845" spans="1:27" x14ac:dyDescent="0.25">
      <c r="A1845" s="49" t="s">
        <v>4041</v>
      </c>
      <c r="B1845" s="50" t="s">
        <v>4042</v>
      </c>
      <c r="C1845" s="49" t="s">
        <v>4043</v>
      </c>
      <c r="D1845" s="61" t="s">
        <v>10</v>
      </c>
      <c r="E1845" s="62">
        <v>4</v>
      </c>
      <c r="F1845" s="38" t="str">
        <f t="shared" si="376"/>
        <v>W</v>
      </c>
      <c r="G1845" s="38" t="str">
        <f t="shared" si="377"/>
        <v>Winst en verliesrekening</v>
      </c>
      <c r="H1845" s="38" t="str">
        <f t="shared" si="372"/>
        <v>WPer</v>
      </c>
      <c r="I1845" s="38" t="str">
        <f t="shared" si="378"/>
        <v>PERSONEELSKOSTEN</v>
      </c>
      <c r="J1845" s="38" t="str">
        <f t="shared" si="373"/>
        <v>WPerWkb</v>
      </c>
      <c r="K1845" s="38" t="str">
        <f t="shared" si="379"/>
        <v>Werkkosten belast loon</v>
      </c>
      <c r="L1845" s="38" t="str">
        <f t="shared" si="374"/>
        <v>WPerWkbVwm</v>
      </c>
      <c r="M1845" s="38" t="str">
        <f t="shared" si="380"/>
        <v>Vergoedingen en verstrekkingen ter zake van wapens en munitie</v>
      </c>
      <c r="N1845" s="38" t="str">
        <f t="shared" si="375"/>
        <v/>
      </c>
      <c r="O1845" s="38" t="str">
        <f t="shared" si="381"/>
        <v/>
      </c>
      <c r="V1845" s="37" t="str">
        <f t="shared" si="371"/>
        <v/>
      </c>
    </row>
    <row r="1846" spans="1:27" x14ac:dyDescent="0.25">
      <c r="A1846" s="49" t="s">
        <v>4044</v>
      </c>
      <c r="B1846" s="50" t="s">
        <v>4045</v>
      </c>
      <c r="C1846" s="49" t="s">
        <v>4046</v>
      </c>
      <c r="D1846" s="61" t="s">
        <v>10</v>
      </c>
      <c r="E1846" s="62">
        <v>4</v>
      </c>
      <c r="F1846" s="38" t="str">
        <f t="shared" si="376"/>
        <v>W</v>
      </c>
      <c r="G1846" s="38" t="str">
        <f t="shared" si="377"/>
        <v>Winst en verliesrekening</v>
      </c>
      <c r="H1846" s="38" t="str">
        <f t="shared" si="372"/>
        <v>WPer</v>
      </c>
      <c r="I1846" s="38" t="str">
        <f t="shared" si="378"/>
        <v>PERSONEELSKOSTEN</v>
      </c>
      <c r="J1846" s="38" t="str">
        <f t="shared" si="373"/>
        <v>WPerWkb</v>
      </c>
      <c r="K1846" s="38" t="str">
        <f t="shared" si="379"/>
        <v>Werkkosten belast loon</v>
      </c>
      <c r="L1846" s="38" t="str">
        <f t="shared" si="374"/>
        <v>WPerWkbVdr</v>
      </c>
      <c r="M1846" s="38" t="str">
        <f t="shared" si="380"/>
        <v>Vergoedingen en verstrekkingen ter zake van agressieve dieren</v>
      </c>
      <c r="N1846" s="38" t="str">
        <f t="shared" si="375"/>
        <v/>
      </c>
      <c r="O1846" s="38" t="str">
        <f t="shared" si="381"/>
        <v/>
      </c>
      <c r="V1846" s="37" t="str">
        <f t="shared" si="371"/>
        <v/>
      </c>
    </row>
    <row r="1847" spans="1:27" x14ac:dyDescent="0.25">
      <c r="A1847" s="49" t="s">
        <v>4047</v>
      </c>
      <c r="B1847" s="50" t="s">
        <v>4048</v>
      </c>
      <c r="C1847" s="49" t="s">
        <v>4049</v>
      </c>
      <c r="D1847" s="61" t="s">
        <v>10</v>
      </c>
      <c r="E1847" s="62">
        <v>4</v>
      </c>
      <c r="F1847" s="38" t="str">
        <f t="shared" si="376"/>
        <v>W</v>
      </c>
      <c r="G1847" s="38" t="str">
        <f t="shared" si="377"/>
        <v>Winst en verliesrekening</v>
      </c>
      <c r="H1847" s="38" t="str">
        <f t="shared" si="372"/>
        <v>WPer</v>
      </c>
      <c r="I1847" s="38" t="str">
        <f t="shared" si="378"/>
        <v>PERSONEELSKOSTEN</v>
      </c>
      <c r="J1847" s="38" t="str">
        <f t="shared" si="373"/>
        <v>WPerWkb</v>
      </c>
      <c r="K1847" s="38" t="str">
        <f t="shared" si="379"/>
        <v>Werkkosten belast loon</v>
      </c>
      <c r="L1847" s="38" t="str">
        <f t="shared" si="374"/>
        <v>WPerWkbOwb</v>
      </c>
      <c r="M1847" s="38" t="str">
        <f t="shared" si="380"/>
        <v>Overige werkkosten belast loon</v>
      </c>
      <c r="N1847" s="38" t="str">
        <f t="shared" si="375"/>
        <v/>
      </c>
      <c r="O1847" s="38" t="str">
        <f t="shared" si="381"/>
        <v/>
      </c>
      <c r="R1847" s="47">
        <v>4012</v>
      </c>
      <c r="S1847" s="48" t="s">
        <v>5767</v>
      </c>
      <c r="T1847" s="37">
        <v>33</v>
      </c>
      <c r="U1847" s="86" t="s">
        <v>3633</v>
      </c>
      <c r="V1847" s="37">
        <f t="shared" si="371"/>
        <v>1</v>
      </c>
    </row>
    <row r="1848" spans="1:27" ht="30" x14ac:dyDescent="0.25">
      <c r="A1848" s="43" t="s">
        <v>4050</v>
      </c>
      <c r="B1848" s="44" t="s">
        <v>4051</v>
      </c>
      <c r="C1848" s="43" t="s">
        <v>4052</v>
      </c>
      <c r="D1848" s="45" t="s">
        <v>10</v>
      </c>
      <c r="E1848" s="46">
        <v>3</v>
      </c>
      <c r="F1848" s="38" t="str">
        <f t="shared" si="376"/>
        <v>W</v>
      </c>
      <c r="G1848" s="38" t="str">
        <f t="shared" si="377"/>
        <v>Winst en verliesrekening</v>
      </c>
      <c r="H1848" s="38" t="str">
        <f t="shared" si="372"/>
        <v>WPer</v>
      </c>
      <c r="I1848" s="38" t="str">
        <f t="shared" si="378"/>
        <v>PERSONEELSKOSTEN</v>
      </c>
      <c r="J1848" s="38" t="str">
        <f t="shared" si="373"/>
        <v>WPerWkv</v>
      </c>
      <c r="K1848" s="38" t="str">
        <f t="shared" si="379"/>
        <v>Werkkosten geen of vrijgesteld loon</v>
      </c>
      <c r="L1848" s="38" t="str">
        <f t="shared" si="374"/>
        <v/>
      </c>
      <c r="M1848" s="38" t="str">
        <f t="shared" si="380"/>
        <v/>
      </c>
      <c r="N1848" s="38" t="str">
        <f t="shared" si="375"/>
        <v/>
      </c>
      <c r="O1848" s="38" t="str">
        <f t="shared" si="381"/>
        <v/>
      </c>
      <c r="R1848" s="47">
        <v>4013</v>
      </c>
      <c r="S1848" s="48" t="s">
        <v>5768</v>
      </c>
      <c r="T1848" s="37">
        <v>33</v>
      </c>
      <c r="U1848" s="86" t="s">
        <v>3633</v>
      </c>
      <c r="V1848" s="37">
        <f t="shared" si="371"/>
        <v>1</v>
      </c>
    </row>
    <row r="1849" spans="1:27" x14ac:dyDescent="0.25">
      <c r="A1849" s="49" t="s">
        <v>4053</v>
      </c>
      <c r="B1849" s="50" t="s">
        <v>4054</v>
      </c>
      <c r="C1849" s="49" t="s">
        <v>4055</v>
      </c>
      <c r="D1849" s="61" t="s">
        <v>10</v>
      </c>
      <c r="E1849" s="62">
        <v>4</v>
      </c>
      <c r="F1849" s="38" t="str">
        <f t="shared" si="376"/>
        <v>W</v>
      </c>
      <c r="G1849" s="38" t="str">
        <f t="shared" si="377"/>
        <v>Winst en verliesrekening</v>
      </c>
      <c r="H1849" s="38" t="str">
        <f t="shared" si="372"/>
        <v>WPer</v>
      </c>
      <c r="I1849" s="38" t="str">
        <f t="shared" si="378"/>
        <v>PERSONEELSKOSTEN</v>
      </c>
      <c r="J1849" s="38" t="str">
        <f t="shared" si="373"/>
        <v>WPerWkv</v>
      </c>
      <c r="K1849" s="38" t="str">
        <f t="shared" si="379"/>
        <v>Werkkosten geen of vrijgesteld loon</v>
      </c>
      <c r="L1849" s="38" t="str">
        <f t="shared" si="374"/>
        <v>WPerWkvFrb</v>
      </c>
      <c r="M1849" s="38" t="str">
        <f t="shared" si="380"/>
        <v>Fruitmand, rouwkrans, bloemetje</v>
      </c>
      <c r="N1849" s="38" t="str">
        <f t="shared" si="375"/>
        <v/>
      </c>
      <c r="O1849" s="38" t="str">
        <f t="shared" si="381"/>
        <v/>
      </c>
      <c r="V1849" s="37" t="str">
        <f t="shared" si="371"/>
        <v/>
      </c>
    </row>
    <row r="1850" spans="1:27" x14ac:dyDescent="0.25">
      <c r="A1850" s="49" t="s">
        <v>4056</v>
      </c>
      <c r="B1850" s="50" t="s">
        <v>4057</v>
      </c>
      <c r="C1850" s="49" t="s">
        <v>4058</v>
      </c>
      <c r="D1850" s="61" t="s">
        <v>10</v>
      </c>
      <c r="E1850" s="62">
        <v>4</v>
      </c>
      <c r="F1850" s="38" t="str">
        <f t="shared" si="376"/>
        <v>W</v>
      </c>
      <c r="G1850" s="38" t="str">
        <f t="shared" si="377"/>
        <v>Winst en verliesrekening</v>
      </c>
      <c r="H1850" s="38" t="str">
        <f t="shared" si="372"/>
        <v>WPer</v>
      </c>
      <c r="I1850" s="38" t="str">
        <f t="shared" si="378"/>
        <v>PERSONEELSKOSTEN</v>
      </c>
      <c r="J1850" s="38" t="str">
        <f t="shared" si="373"/>
        <v>WPerWkv</v>
      </c>
      <c r="K1850" s="38" t="str">
        <f t="shared" si="379"/>
        <v>Werkkosten geen of vrijgesteld loon</v>
      </c>
      <c r="L1850" s="38" t="str">
        <f t="shared" si="374"/>
        <v>WPerWkvKgs</v>
      </c>
      <c r="M1850" s="38" t="str">
        <f t="shared" si="380"/>
        <v>Kleine geschenken (geen geld of waardebon) maximaal € 25</v>
      </c>
      <c r="N1850" s="38" t="str">
        <f t="shared" si="375"/>
        <v/>
      </c>
      <c r="O1850" s="38" t="str">
        <f t="shared" si="381"/>
        <v/>
      </c>
      <c r="V1850" s="37" t="str">
        <f t="shared" si="371"/>
        <v/>
      </c>
    </row>
    <row r="1851" spans="1:27" x14ac:dyDescent="0.25">
      <c r="A1851" s="49" t="s">
        <v>4059</v>
      </c>
      <c r="B1851" s="50" t="s">
        <v>4060</v>
      </c>
      <c r="C1851" s="49" t="s">
        <v>4061</v>
      </c>
      <c r="D1851" s="61" t="s">
        <v>10</v>
      </c>
      <c r="E1851" s="62">
        <v>4</v>
      </c>
      <c r="F1851" s="38" t="str">
        <f t="shared" si="376"/>
        <v>W</v>
      </c>
      <c r="G1851" s="38" t="str">
        <f t="shared" si="377"/>
        <v>Winst en verliesrekening</v>
      </c>
      <c r="H1851" s="38" t="str">
        <f t="shared" si="372"/>
        <v>WPer</v>
      </c>
      <c r="I1851" s="38" t="str">
        <f t="shared" si="378"/>
        <v>PERSONEELSKOSTEN</v>
      </c>
      <c r="J1851" s="38" t="str">
        <f t="shared" si="373"/>
        <v>WPerWkv</v>
      </c>
      <c r="K1851" s="38" t="str">
        <f t="shared" si="379"/>
        <v>Werkkosten geen of vrijgesteld loon</v>
      </c>
      <c r="L1851" s="38" t="str">
        <f t="shared" si="374"/>
        <v>WPerWkvEub</v>
      </c>
      <c r="M1851" s="38" t="str">
        <f t="shared" si="380"/>
        <v>Eenmalige uitkering/verstrekking bij 25/40-jarig diensttijdjubileum werknemer (voorzover =&lt; 1 x maandloon)</v>
      </c>
      <c r="N1851" s="38" t="str">
        <f t="shared" si="375"/>
        <v/>
      </c>
      <c r="O1851" s="38" t="str">
        <f t="shared" si="381"/>
        <v/>
      </c>
      <c r="V1851" s="37" t="str">
        <f t="shared" si="371"/>
        <v/>
      </c>
    </row>
    <row r="1852" spans="1:27" x14ac:dyDescent="0.25">
      <c r="A1852" s="49" t="s">
        <v>4062</v>
      </c>
      <c r="B1852" s="50" t="s">
        <v>4063</v>
      </c>
      <c r="C1852" s="49" t="s">
        <v>4064</v>
      </c>
      <c r="D1852" s="61" t="s">
        <v>10</v>
      </c>
      <c r="E1852" s="62">
        <v>4</v>
      </c>
      <c r="F1852" s="38" t="str">
        <f t="shared" si="376"/>
        <v>W</v>
      </c>
      <c r="G1852" s="38" t="str">
        <f t="shared" si="377"/>
        <v>Winst en verliesrekening</v>
      </c>
      <c r="H1852" s="38" t="str">
        <f t="shared" si="372"/>
        <v>WPer</v>
      </c>
      <c r="I1852" s="38" t="str">
        <f t="shared" si="378"/>
        <v>PERSONEELSKOSTEN</v>
      </c>
      <c r="J1852" s="38" t="str">
        <f t="shared" si="373"/>
        <v>WPerWkv</v>
      </c>
      <c r="K1852" s="38" t="str">
        <f t="shared" si="379"/>
        <v>Werkkosten geen of vrijgesteld loon</v>
      </c>
      <c r="L1852" s="38" t="str">
        <f t="shared" si="374"/>
        <v>WPerWkvWpv</v>
      </c>
      <c r="M1852" s="38" t="str">
        <f t="shared" si="380"/>
        <v>Werkgeversbijdrage personeelsvereniging (als werknemers geen aanspraak hebben op uitkeringen uit de pv)</v>
      </c>
      <c r="N1852" s="38" t="str">
        <f t="shared" si="375"/>
        <v/>
      </c>
      <c r="O1852" s="38" t="str">
        <f t="shared" si="381"/>
        <v/>
      </c>
      <c r="V1852" s="37" t="str">
        <f t="shared" si="371"/>
        <v/>
      </c>
      <c r="Y1852" s="1"/>
      <c r="Z1852" s="1"/>
      <c r="AA1852" s="1"/>
    </row>
    <row r="1853" spans="1:27" x14ac:dyDescent="0.25">
      <c r="A1853" s="49" t="s">
        <v>4065</v>
      </c>
      <c r="B1853" s="50" t="s">
        <v>4066</v>
      </c>
      <c r="C1853" s="51" t="s">
        <v>4067</v>
      </c>
      <c r="D1853" s="52" t="s">
        <v>10</v>
      </c>
      <c r="E1853" s="53">
        <v>4</v>
      </c>
      <c r="F1853" s="38" t="str">
        <f t="shared" si="376"/>
        <v>W</v>
      </c>
      <c r="G1853" s="38" t="str">
        <f t="shared" si="377"/>
        <v>Winst en verliesrekening</v>
      </c>
      <c r="H1853" s="38" t="str">
        <f t="shared" si="372"/>
        <v>WPer</v>
      </c>
      <c r="I1853" s="38" t="str">
        <f t="shared" si="378"/>
        <v>PERSONEELSKOSTEN</v>
      </c>
      <c r="J1853" s="38" t="str">
        <f t="shared" si="373"/>
        <v>WPerWkv</v>
      </c>
      <c r="K1853" s="38" t="str">
        <f t="shared" si="379"/>
        <v>Werkkosten geen of vrijgesteld loon</v>
      </c>
      <c r="L1853" s="38" t="str">
        <f t="shared" si="374"/>
        <v>WPerWkvUtv</v>
      </c>
      <c r="M1853" s="38" t="str">
        <f t="shared" si="380"/>
        <v>Uitkering/verstrekking tot vergoeding door werknemer ivm met werk gelden schade/verlies persoonlijke zaken</v>
      </c>
      <c r="N1853" s="38" t="str">
        <f t="shared" si="375"/>
        <v/>
      </c>
      <c r="O1853" s="38" t="str">
        <f t="shared" si="381"/>
        <v/>
      </c>
      <c r="V1853" s="37" t="str">
        <f t="shared" si="371"/>
        <v/>
      </c>
      <c r="Y1853" s="1"/>
      <c r="Z1853" s="1"/>
      <c r="AA1853" s="1"/>
    </row>
    <row r="1854" spans="1:27" x14ac:dyDescent="0.25">
      <c r="A1854" s="49" t="s">
        <v>4068</v>
      </c>
      <c r="B1854" s="50" t="s">
        <v>4069</v>
      </c>
      <c r="C1854" s="49" t="s">
        <v>4070</v>
      </c>
      <c r="D1854" s="61" t="s">
        <v>10</v>
      </c>
      <c r="E1854" s="62">
        <v>4</v>
      </c>
      <c r="F1854" s="38" t="str">
        <f t="shared" si="376"/>
        <v>W</v>
      </c>
      <c r="G1854" s="38" t="str">
        <f t="shared" si="377"/>
        <v>Winst en verliesrekening</v>
      </c>
      <c r="H1854" s="38" t="str">
        <f t="shared" si="372"/>
        <v>WPer</v>
      </c>
      <c r="I1854" s="38" t="str">
        <f t="shared" si="378"/>
        <v>PERSONEELSKOSTEN</v>
      </c>
      <c r="J1854" s="38" t="str">
        <f t="shared" si="373"/>
        <v>WPerWkv</v>
      </c>
      <c r="K1854" s="38" t="str">
        <f t="shared" si="379"/>
        <v>Werkkosten geen of vrijgesteld loon</v>
      </c>
      <c r="L1854" s="38" t="str">
        <f t="shared" si="374"/>
        <v>WPerWkvEuo</v>
      </c>
      <c r="M1854" s="38" t="str">
        <f t="shared" si="380"/>
        <v>Eenmalige uitkering/verstrekking bij overlijden werknemer, zijn partner of kinderen (voorzover = &lt; 3 x maandloon)</v>
      </c>
      <c r="N1854" s="38" t="str">
        <f t="shared" si="375"/>
        <v/>
      </c>
      <c r="O1854" s="38" t="str">
        <f t="shared" si="381"/>
        <v/>
      </c>
      <c r="V1854" s="37" t="str">
        <f t="shared" si="371"/>
        <v/>
      </c>
      <c r="Y1854" s="1"/>
      <c r="Z1854" s="1"/>
      <c r="AA1854" s="1"/>
    </row>
    <row r="1855" spans="1:27" x14ac:dyDescent="0.25">
      <c r="A1855" s="49" t="s">
        <v>4071</v>
      </c>
      <c r="B1855" s="50" t="s">
        <v>4072</v>
      </c>
      <c r="C1855" s="49" t="s">
        <v>4073</v>
      </c>
      <c r="D1855" s="61" t="s">
        <v>10</v>
      </c>
      <c r="E1855" s="62">
        <v>4</v>
      </c>
      <c r="F1855" s="38" t="str">
        <f t="shared" si="376"/>
        <v>W</v>
      </c>
      <c r="G1855" s="38" t="str">
        <f t="shared" si="377"/>
        <v>Winst en verliesrekening</v>
      </c>
      <c r="H1855" s="38" t="str">
        <f t="shared" si="372"/>
        <v>WPer</v>
      </c>
      <c r="I1855" s="38" t="str">
        <f t="shared" si="378"/>
        <v>PERSONEELSKOSTEN</v>
      </c>
      <c r="J1855" s="38" t="str">
        <f t="shared" si="373"/>
        <v>WPerWkv</v>
      </c>
      <c r="K1855" s="38" t="str">
        <f t="shared" si="379"/>
        <v>Werkkosten geen of vrijgesteld loon</v>
      </c>
      <c r="L1855" s="38" t="str">
        <f t="shared" si="374"/>
        <v>WPerWkvUue</v>
      </c>
      <c r="M1855" s="38" t="str">
        <f t="shared" si="380"/>
        <v xml:space="preserve">Uitkering/verstrekking uit een personeelsfonds </v>
      </c>
      <c r="N1855" s="38" t="str">
        <f t="shared" si="375"/>
        <v/>
      </c>
      <c r="O1855" s="38" t="str">
        <f t="shared" si="381"/>
        <v/>
      </c>
      <c r="V1855" s="37" t="str">
        <f t="shared" si="371"/>
        <v/>
      </c>
      <c r="Y1855" s="1"/>
      <c r="Z1855" s="1"/>
      <c r="AA1855" s="1"/>
    </row>
    <row r="1856" spans="1:27" x14ac:dyDescent="0.25">
      <c r="A1856" s="49" t="s">
        <v>4074</v>
      </c>
      <c r="B1856" s="50" t="s">
        <v>4075</v>
      </c>
      <c r="C1856" s="49" t="s">
        <v>4076</v>
      </c>
      <c r="D1856" s="61" t="s">
        <v>10</v>
      </c>
      <c r="E1856" s="62">
        <v>4</v>
      </c>
      <c r="F1856" s="38" t="str">
        <f t="shared" si="376"/>
        <v>W</v>
      </c>
      <c r="G1856" s="38" t="str">
        <f t="shared" si="377"/>
        <v>Winst en verliesrekening</v>
      </c>
      <c r="H1856" s="38" t="str">
        <f t="shared" si="372"/>
        <v>WPer</v>
      </c>
      <c r="I1856" s="38" t="str">
        <f t="shared" si="378"/>
        <v>PERSONEELSKOSTEN</v>
      </c>
      <c r="J1856" s="38" t="str">
        <f t="shared" si="373"/>
        <v>WPerWkv</v>
      </c>
      <c r="K1856" s="38" t="str">
        <f t="shared" si="379"/>
        <v>Werkkosten geen of vrijgesteld loon</v>
      </c>
      <c r="L1856" s="38" t="str">
        <f t="shared" si="374"/>
        <v>WPerWkvMpi</v>
      </c>
      <c r="M1856" s="38" t="str">
        <f t="shared" si="380"/>
        <v>Meewerkvergoeding partner inhoudingsplichtige (indien lager dan € 5.000)</v>
      </c>
      <c r="N1856" s="38" t="str">
        <f t="shared" si="375"/>
        <v/>
      </c>
      <c r="O1856" s="38" t="str">
        <f t="shared" si="381"/>
        <v/>
      </c>
      <c r="V1856" s="37" t="str">
        <f t="shared" si="371"/>
        <v/>
      </c>
    </row>
    <row r="1857" spans="1:28" x14ac:dyDescent="0.25">
      <c r="A1857" s="49" t="s">
        <v>4077</v>
      </c>
      <c r="B1857" s="50" t="s">
        <v>4078</v>
      </c>
      <c r="C1857" s="49" t="s">
        <v>4079</v>
      </c>
      <c r="D1857" s="61" t="s">
        <v>10</v>
      </c>
      <c r="E1857" s="62">
        <v>4</v>
      </c>
      <c r="F1857" s="38" t="str">
        <f t="shared" si="376"/>
        <v>W</v>
      </c>
      <c r="G1857" s="38" t="str">
        <f t="shared" si="377"/>
        <v>Winst en verliesrekening</v>
      </c>
      <c r="H1857" s="38" t="str">
        <f t="shared" si="372"/>
        <v>WPer</v>
      </c>
      <c r="I1857" s="38" t="str">
        <f t="shared" si="378"/>
        <v>PERSONEELSKOSTEN</v>
      </c>
      <c r="J1857" s="38" t="str">
        <f t="shared" si="373"/>
        <v>WPerWkv</v>
      </c>
      <c r="K1857" s="38" t="str">
        <f t="shared" si="379"/>
        <v>Werkkosten geen of vrijgesteld loon</v>
      </c>
      <c r="L1857" s="38" t="str">
        <f t="shared" si="374"/>
        <v>WPerWkvOwg</v>
      </c>
      <c r="M1857" s="38" t="str">
        <f t="shared" si="380"/>
        <v>Overige werkkosten geen of vrijgesteld loon</v>
      </c>
      <c r="N1857" s="38" t="str">
        <f t="shared" si="375"/>
        <v/>
      </c>
      <c r="O1857" s="38" t="str">
        <f t="shared" si="381"/>
        <v/>
      </c>
      <c r="V1857" s="37" t="str">
        <f t="shared" si="371"/>
        <v/>
      </c>
      <c r="Y1857" s="1"/>
      <c r="Z1857" s="1"/>
      <c r="AA1857" s="1"/>
    </row>
    <row r="1858" spans="1:28" x14ac:dyDescent="0.25">
      <c r="A1858" s="43" t="s">
        <v>4080</v>
      </c>
      <c r="B1858" s="44" t="s">
        <v>4081</v>
      </c>
      <c r="C1858" s="43" t="s">
        <v>4082</v>
      </c>
      <c r="D1858" s="45" t="s">
        <v>24</v>
      </c>
      <c r="E1858" s="46">
        <v>3</v>
      </c>
      <c r="F1858" s="38" t="str">
        <f t="shared" si="376"/>
        <v>W</v>
      </c>
      <c r="G1858" s="38" t="str">
        <f t="shared" si="377"/>
        <v>Winst en verliesrekening</v>
      </c>
      <c r="H1858" s="38" t="str">
        <f t="shared" si="372"/>
        <v>WPer</v>
      </c>
      <c r="I1858" s="38" t="str">
        <f t="shared" si="378"/>
        <v>PERSONEELSKOSTEN</v>
      </c>
      <c r="J1858" s="38" t="str">
        <f t="shared" si="373"/>
        <v>WPerWko</v>
      </c>
      <c r="K1858" s="38" t="str">
        <f t="shared" si="379"/>
        <v>Werkkosten overig</v>
      </c>
      <c r="L1858" s="38" t="str">
        <f t="shared" si="374"/>
        <v/>
      </c>
      <c r="M1858" s="38" t="str">
        <f t="shared" si="380"/>
        <v/>
      </c>
      <c r="N1858" s="38" t="str">
        <f t="shared" si="375"/>
        <v/>
      </c>
      <c r="O1858" s="38" t="str">
        <f t="shared" si="381"/>
        <v/>
      </c>
      <c r="V1858" s="37" t="str">
        <f t="shared" si="371"/>
        <v/>
      </c>
      <c r="Y1858" s="1"/>
      <c r="Z1858" s="1"/>
      <c r="AA1858" s="1"/>
    </row>
    <row r="1859" spans="1:28" x14ac:dyDescent="0.25">
      <c r="A1859" s="49" t="s">
        <v>4083</v>
      </c>
      <c r="B1859" s="50" t="s">
        <v>4084</v>
      </c>
      <c r="C1859" s="49" t="s">
        <v>4085</v>
      </c>
      <c r="D1859" s="61" t="s">
        <v>10</v>
      </c>
      <c r="E1859" s="62">
        <v>4</v>
      </c>
      <c r="F1859" s="38" t="str">
        <f t="shared" si="376"/>
        <v>W</v>
      </c>
      <c r="G1859" s="38" t="str">
        <f t="shared" si="377"/>
        <v>Winst en verliesrekening</v>
      </c>
      <c r="H1859" s="38" t="str">
        <f t="shared" si="372"/>
        <v>WPer</v>
      </c>
      <c r="I1859" s="38" t="str">
        <f t="shared" si="378"/>
        <v>PERSONEELSKOSTEN</v>
      </c>
      <c r="J1859" s="38" t="str">
        <f t="shared" si="373"/>
        <v>WPerWko</v>
      </c>
      <c r="K1859" s="38" t="str">
        <f t="shared" si="379"/>
        <v>Werkkosten overig</v>
      </c>
      <c r="L1859" s="38" t="str">
        <f t="shared" si="374"/>
        <v>WPerWkoWee</v>
      </c>
      <c r="M1859" s="38" t="str">
        <f t="shared" si="380"/>
        <v>Werkkosten eindheffing</v>
      </c>
      <c r="N1859" s="38" t="str">
        <f t="shared" si="375"/>
        <v/>
      </c>
      <c r="O1859" s="38" t="str">
        <f t="shared" si="381"/>
        <v/>
      </c>
      <c r="V1859" s="37" t="str">
        <f t="shared" si="371"/>
        <v/>
      </c>
      <c r="Y1859" s="1"/>
      <c r="Z1859" s="1"/>
      <c r="AA1859" s="1"/>
    </row>
    <row r="1860" spans="1:28" x14ac:dyDescent="0.25">
      <c r="A1860" s="49" t="s">
        <v>4086</v>
      </c>
      <c r="B1860" s="50" t="s">
        <v>4087</v>
      </c>
      <c r="C1860" s="49" t="s">
        <v>4088</v>
      </c>
      <c r="D1860" s="61" t="s">
        <v>24</v>
      </c>
      <c r="E1860" s="62">
        <v>4</v>
      </c>
      <c r="F1860" s="38" t="str">
        <f t="shared" si="376"/>
        <v>W</v>
      </c>
      <c r="G1860" s="38" t="str">
        <f t="shared" si="377"/>
        <v>Winst en verliesrekening</v>
      </c>
      <c r="H1860" s="38" t="str">
        <f t="shared" si="372"/>
        <v>WPer</v>
      </c>
      <c r="I1860" s="38" t="str">
        <f t="shared" si="378"/>
        <v>PERSONEELSKOSTEN</v>
      </c>
      <c r="J1860" s="38" t="str">
        <f t="shared" si="373"/>
        <v>WPerWko</v>
      </c>
      <c r="K1860" s="38" t="str">
        <f t="shared" si="379"/>
        <v>Werkkosten overig</v>
      </c>
      <c r="L1860" s="38" t="str">
        <f t="shared" si="374"/>
        <v>WPerWkoCiB</v>
      </c>
      <c r="M1860" s="38" t="str">
        <f t="shared" si="380"/>
        <v>Correctie inzake BTW</v>
      </c>
      <c r="N1860" s="38" t="str">
        <f t="shared" si="375"/>
        <v/>
      </c>
      <c r="O1860" s="38" t="str">
        <f t="shared" si="381"/>
        <v/>
      </c>
      <c r="V1860" s="37" t="str">
        <f t="shared" si="371"/>
        <v/>
      </c>
    </row>
    <row r="1861" spans="1:28" x14ac:dyDescent="0.25">
      <c r="A1861" s="49" t="s">
        <v>4089</v>
      </c>
      <c r="B1861" s="50" t="s">
        <v>4090</v>
      </c>
      <c r="C1861" s="49" t="s">
        <v>4091</v>
      </c>
      <c r="D1861" s="61" t="s">
        <v>24</v>
      </c>
      <c r="E1861" s="62">
        <v>4</v>
      </c>
      <c r="F1861" s="38" t="str">
        <f t="shared" si="376"/>
        <v>W</v>
      </c>
      <c r="G1861" s="38" t="str">
        <f t="shared" si="377"/>
        <v>Winst en verliesrekening</v>
      </c>
      <c r="H1861" s="38" t="str">
        <f t="shared" si="372"/>
        <v>WPer</v>
      </c>
      <c r="I1861" s="38" t="str">
        <f t="shared" si="378"/>
        <v>PERSONEELSKOSTEN</v>
      </c>
      <c r="J1861" s="38" t="str">
        <f t="shared" si="373"/>
        <v>WPerWko</v>
      </c>
      <c r="K1861" s="38" t="str">
        <f t="shared" si="379"/>
        <v>Werkkosten overig</v>
      </c>
      <c r="L1861" s="38" t="str">
        <f t="shared" si="374"/>
        <v>WPerWkoObw</v>
      </c>
      <c r="M1861" s="38" t="str">
        <f t="shared" si="380"/>
        <v>Overboeking werkkosten</v>
      </c>
      <c r="N1861" s="38" t="str">
        <f t="shared" si="375"/>
        <v/>
      </c>
      <c r="O1861" s="38" t="str">
        <f t="shared" si="381"/>
        <v/>
      </c>
      <c r="V1861" s="37" t="str">
        <f t="shared" si="371"/>
        <v/>
      </c>
    </row>
    <row r="1862" spans="1:28" x14ac:dyDescent="0.25">
      <c r="A1862" s="49" t="s">
        <v>4092</v>
      </c>
      <c r="B1862" s="50">
        <v>4011990</v>
      </c>
      <c r="C1862" s="49" t="s">
        <v>4093</v>
      </c>
      <c r="D1862" s="61" t="s">
        <v>24</v>
      </c>
      <c r="E1862" s="62">
        <v>4</v>
      </c>
      <c r="F1862" s="38" t="str">
        <f t="shared" si="376"/>
        <v>W</v>
      </c>
      <c r="G1862" s="38" t="str">
        <f t="shared" si="377"/>
        <v>Winst en verliesrekening</v>
      </c>
      <c r="H1862" s="38" t="str">
        <f t="shared" si="372"/>
        <v>WPer</v>
      </c>
      <c r="I1862" s="38" t="str">
        <f t="shared" si="378"/>
        <v>PERSONEELSKOSTEN</v>
      </c>
      <c r="J1862" s="38" t="str">
        <f t="shared" si="373"/>
        <v>WPerWko</v>
      </c>
      <c r="K1862" s="38" t="str">
        <f t="shared" si="379"/>
        <v>Werkkosten overig</v>
      </c>
      <c r="L1862" s="38" t="str">
        <f t="shared" si="374"/>
        <v>WPerWkoDwk</v>
      </c>
      <c r="M1862" s="38" t="str">
        <f t="shared" si="380"/>
        <v>Doorberekende werkkosten</v>
      </c>
      <c r="N1862" s="38" t="str">
        <f t="shared" si="375"/>
        <v/>
      </c>
      <c r="O1862" s="38" t="str">
        <f t="shared" si="381"/>
        <v/>
      </c>
      <c r="V1862" s="37" t="str">
        <f t="shared" si="371"/>
        <v/>
      </c>
    </row>
    <row r="1863" spans="1:28" x14ac:dyDescent="0.25">
      <c r="A1863" s="43" t="s">
        <v>4094</v>
      </c>
      <c r="B1863" s="44" t="s">
        <v>4095</v>
      </c>
      <c r="C1863" s="43" t="s">
        <v>4096</v>
      </c>
      <c r="D1863" s="45" t="s">
        <v>10</v>
      </c>
      <c r="E1863" s="46">
        <v>3</v>
      </c>
      <c r="F1863" s="38" t="str">
        <f t="shared" si="376"/>
        <v>W</v>
      </c>
      <c r="G1863" s="38" t="str">
        <f t="shared" si="377"/>
        <v>Winst en verliesrekening</v>
      </c>
      <c r="H1863" s="38" t="str">
        <f t="shared" si="372"/>
        <v>WPer</v>
      </c>
      <c r="I1863" s="38" t="str">
        <f t="shared" si="378"/>
        <v>PERSONEELSKOSTEN</v>
      </c>
      <c r="J1863" s="38" t="str">
        <f t="shared" si="373"/>
        <v>WPerOvp</v>
      </c>
      <c r="K1863" s="38" t="str">
        <f t="shared" si="379"/>
        <v>Overige personeelskosten</v>
      </c>
      <c r="L1863" s="38" t="str">
        <f t="shared" si="374"/>
        <v/>
      </c>
      <c r="M1863" s="38" t="str">
        <f t="shared" si="380"/>
        <v/>
      </c>
      <c r="N1863" s="38" t="str">
        <f t="shared" si="375"/>
        <v/>
      </c>
      <c r="O1863" s="38" t="str">
        <f t="shared" si="381"/>
        <v/>
      </c>
      <c r="R1863" s="47">
        <v>4230</v>
      </c>
      <c r="S1863" s="48" t="s">
        <v>5816</v>
      </c>
      <c r="T1863" s="37">
        <v>37</v>
      </c>
      <c r="U1863" s="86" t="s">
        <v>4096</v>
      </c>
      <c r="V1863" s="37">
        <f t="shared" si="371"/>
        <v>1</v>
      </c>
    </row>
    <row r="1864" spans="1:28" x14ac:dyDescent="0.25">
      <c r="A1864" s="49" t="s">
        <v>4097</v>
      </c>
      <c r="B1864" s="50" t="s">
        <v>4098</v>
      </c>
      <c r="C1864" s="49" t="s">
        <v>4099</v>
      </c>
      <c r="D1864" s="61" t="s">
        <v>10</v>
      </c>
      <c r="E1864" s="62">
        <v>4</v>
      </c>
      <c r="F1864" s="38" t="str">
        <f t="shared" si="376"/>
        <v>W</v>
      </c>
      <c r="G1864" s="38" t="str">
        <f t="shared" si="377"/>
        <v>Winst en verliesrekening</v>
      </c>
      <c r="H1864" s="38" t="str">
        <f t="shared" si="372"/>
        <v>WPer</v>
      </c>
      <c r="I1864" s="38" t="str">
        <f t="shared" si="378"/>
        <v>PERSONEELSKOSTEN</v>
      </c>
      <c r="J1864" s="38" t="str">
        <f t="shared" si="373"/>
        <v>WPerOvp</v>
      </c>
      <c r="K1864" s="38" t="str">
        <f t="shared" si="379"/>
        <v>Overige personeelskosten</v>
      </c>
      <c r="L1864" s="38" t="str">
        <f t="shared" si="374"/>
        <v>WPerOvpUik</v>
      </c>
      <c r="M1864" s="38" t="str">
        <f t="shared" si="380"/>
        <v>Uitzendkrachten</v>
      </c>
      <c r="N1864" s="38" t="str">
        <f t="shared" si="375"/>
        <v/>
      </c>
      <c r="O1864" s="38" t="str">
        <f t="shared" si="381"/>
        <v/>
      </c>
      <c r="V1864" s="37" t="str">
        <f t="shared" si="371"/>
        <v/>
      </c>
    </row>
    <row r="1865" spans="1:28" s="1" customFormat="1" x14ac:dyDescent="0.25">
      <c r="A1865" s="49"/>
      <c r="B1865" s="50"/>
      <c r="C1865" s="49"/>
      <c r="D1865" s="61"/>
      <c r="E1865" s="62"/>
      <c r="F1865" s="38"/>
      <c r="G1865" s="38"/>
      <c r="H1865" s="38"/>
      <c r="I1865" s="38"/>
      <c r="J1865" s="38"/>
      <c r="K1865" s="38"/>
      <c r="L1865" s="38"/>
      <c r="M1865" s="38"/>
      <c r="N1865" s="38"/>
      <c r="O1865" s="38"/>
      <c r="P1865" s="37"/>
      <c r="Q1865" s="37"/>
      <c r="R1865" s="48">
        <v>4315</v>
      </c>
      <c r="S1865" s="48" t="s">
        <v>5827</v>
      </c>
      <c r="T1865" s="37">
        <v>36</v>
      </c>
      <c r="U1865" s="48" t="s">
        <v>5828</v>
      </c>
      <c r="V1865" s="37">
        <f t="shared" si="371"/>
        <v>2</v>
      </c>
      <c r="X1865" s="10"/>
      <c r="Y1865" s="10"/>
      <c r="Z1865" s="10"/>
      <c r="AA1865" s="10"/>
      <c r="AB1865" s="10"/>
    </row>
    <row r="1866" spans="1:28" s="1" customFormat="1" x14ac:dyDescent="0.25">
      <c r="A1866" s="49"/>
      <c r="B1866" s="50"/>
      <c r="C1866" s="49"/>
      <c r="D1866" s="61"/>
      <c r="E1866" s="62"/>
      <c r="F1866" s="38"/>
      <c r="G1866" s="38"/>
      <c r="H1866" s="38"/>
      <c r="I1866" s="38"/>
      <c r="J1866" s="38"/>
      <c r="K1866" s="38"/>
      <c r="L1866" s="38"/>
      <c r="M1866" s="38"/>
      <c r="N1866" s="38"/>
      <c r="O1866" s="38"/>
      <c r="P1866" s="37"/>
      <c r="Q1866" s="37"/>
      <c r="R1866" s="48">
        <v>5010</v>
      </c>
      <c r="S1866" s="48" t="s">
        <v>5865</v>
      </c>
      <c r="T1866" s="37">
        <v>36</v>
      </c>
      <c r="U1866" s="48" t="s">
        <v>5828</v>
      </c>
      <c r="V1866" s="37">
        <f t="shared" si="371"/>
        <v>1</v>
      </c>
      <c r="X1866" s="10"/>
      <c r="Y1866" s="10"/>
      <c r="Z1866" s="10"/>
      <c r="AA1866" s="10"/>
      <c r="AB1866" s="10"/>
    </row>
    <row r="1867" spans="1:28" s="1" customFormat="1" x14ac:dyDescent="0.25">
      <c r="A1867" s="49"/>
      <c r="B1867" s="50"/>
      <c r="C1867" s="49"/>
      <c r="D1867" s="61"/>
      <c r="E1867" s="62"/>
      <c r="F1867" s="38"/>
      <c r="G1867" s="38"/>
      <c r="H1867" s="38"/>
      <c r="I1867" s="38"/>
      <c r="J1867" s="38"/>
      <c r="K1867" s="38"/>
      <c r="L1867" s="38"/>
      <c r="M1867" s="38"/>
      <c r="N1867" s="38"/>
      <c r="O1867" s="38"/>
      <c r="P1867" s="37"/>
      <c r="Q1867" s="37"/>
      <c r="R1867" s="48">
        <v>5115</v>
      </c>
      <c r="S1867" s="48" t="s">
        <v>5903</v>
      </c>
      <c r="T1867" s="37">
        <v>36</v>
      </c>
      <c r="U1867" s="48" t="s">
        <v>5828</v>
      </c>
      <c r="V1867" s="37">
        <f t="shared" si="371"/>
        <v>1</v>
      </c>
      <c r="X1867" s="10"/>
      <c r="Y1867" s="10"/>
      <c r="Z1867" s="10"/>
      <c r="AA1867" s="10"/>
      <c r="AB1867" s="10"/>
    </row>
    <row r="1868" spans="1:28" s="1" customFormat="1" x14ac:dyDescent="0.25">
      <c r="A1868" s="49"/>
      <c r="B1868" s="50"/>
      <c r="C1868" s="49"/>
      <c r="D1868" s="61"/>
      <c r="E1868" s="62"/>
      <c r="F1868" s="38"/>
      <c r="G1868" s="38"/>
      <c r="H1868" s="38"/>
      <c r="I1868" s="38"/>
      <c r="J1868" s="38"/>
      <c r="K1868" s="38"/>
      <c r="L1868" s="38"/>
      <c r="M1868" s="38"/>
      <c r="N1868" s="38"/>
      <c r="O1868" s="38"/>
      <c r="P1868" s="37"/>
      <c r="Q1868" s="37"/>
      <c r="R1868" s="48">
        <v>5415</v>
      </c>
      <c r="S1868" s="48" t="s">
        <v>5945</v>
      </c>
      <c r="T1868" s="37">
        <v>36</v>
      </c>
      <c r="U1868" s="48" t="s">
        <v>5828</v>
      </c>
      <c r="V1868" s="37">
        <f t="shared" si="371"/>
        <v>1</v>
      </c>
      <c r="X1868" s="10"/>
      <c r="Y1868" s="10"/>
      <c r="Z1868" s="10"/>
      <c r="AA1868" s="10"/>
      <c r="AB1868" s="10"/>
    </row>
    <row r="1869" spans="1:28" x14ac:dyDescent="0.25">
      <c r="A1869" s="49" t="s">
        <v>4100</v>
      </c>
      <c r="B1869" s="50" t="s">
        <v>4101</v>
      </c>
      <c r="C1869" s="49" t="s">
        <v>4102</v>
      </c>
      <c r="D1869" s="61" t="s">
        <v>10</v>
      </c>
      <c r="E1869" s="62">
        <v>4</v>
      </c>
      <c r="F1869" s="38" t="str">
        <f t="shared" si="376"/>
        <v>W</v>
      </c>
      <c r="G1869" s="38" t="str">
        <f t="shared" ref="G1869:G1900" si="382">LOOKUP(F1869,A:A,C:C)</f>
        <v>Winst en verliesrekening</v>
      </c>
      <c r="H1869" s="38" t="str">
        <f t="shared" si="372"/>
        <v>WPer</v>
      </c>
      <c r="I1869" s="38" t="str">
        <f t="shared" ref="I1869:I1900" si="383">IF(ISERROR(VLOOKUP(H1869,A:C,3,FALSE)),"",VLOOKUP(H1869,A:C,3,FALSE))</f>
        <v>PERSONEELSKOSTEN</v>
      </c>
      <c r="J1869" s="38" t="str">
        <f t="shared" si="373"/>
        <v>WPerOvp</v>
      </c>
      <c r="K1869" s="38" t="str">
        <f t="shared" ref="K1869:K1900" si="384">IF(ISERROR(VLOOKUP(J1869,A:C,3,FALSE)),"",VLOOKUP(J1869,A:C,3,FALSE))</f>
        <v>Overige personeelskosten</v>
      </c>
      <c r="L1869" s="38" t="str">
        <f t="shared" si="374"/>
        <v>WPerOvpUit</v>
      </c>
      <c r="M1869" s="38" t="str">
        <f t="shared" ref="M1869:M1900" si="385">IF(ISERROR(VLOOKUP(L1869,A:C,3,FALSE)),"",VLOOKUP(L1869,A:C,3,FALSE))</f>
        <v>Uitzendbedrijven</v>
      </c>
      <c r="N1869" s="38" t="str">
        <f t="shared" si="375"/>
        <v/>
      </c>
      <c r="O1869" s="38" t="str">
        <f t="shared" ref="O1869:O1900" si="386">IF(ISERROR(VLOOKUP(N1869,A:C,3,FALSE)),"",VLOOKUP(N1869,A:C,3,FALSE))</f>
        <v/>
      </c>
      <c r="V1869" s="37" t="str">
        <f t="shared" si="371"/>
        <v/>
      </c>
    </row>
    <row r="1870" spans="1:28" x14ac:dyDescent="0.25">
      <c r="A1870" s="49" t="s">
        <v>4103</v>
      </c>
      <c r="B1870" s="50" t="s">
        <v>4104</v>
      </c>
      <c r="C1870" s="49" t="s">
        <v>4105</v>
      </c>
      <c r="D1870" s="61" t="s">
        <v>10</v>
      </c>
      <c r="E1870" s="62">
        <v>4</v>
      </c>
      <c r="F1870" s="38" t="str">
        <f t="shared" si="376"/>
        <v>W</v>
      </c>
      <c r="G1870" s="38" t="str">
        <f t="shared" si="382"/>
        <v>Winst en verliesrekening</v>
      </c>
      <c r="H1870" s="38" t="str">
        <f t="shared" si="372"/>
        <v>WPer</v>
      </c>
      <c r="I1870" s="38" t="str">
        <f t="shared" si="383"/>
        <v>PERSONEELSKOSTEN</v>
      </c>
      <c r="J1870" s="38" t="str">
        <f t="shared" si="373"/>
        <v>WPerOvp</v>
      </c>
      <c r="K1870" s="38" t="str">
        <f t="shared" si="384"/>
        <v>Overige personeelskosten</v>
      </c>
      <c r="L1870" s="38" t="str">
        <f t="shared" si="374"/>
        <v>WPerOvpMaf</v>
      </c>
      <c r="M1870" s="38" t="str">
        <f t="shared" si="385"/>
        <v>Management fee</v>
      </c>
      <c r="N1870" s="38" t="str">
        <f t="shared" si="375"/>
        <v/>
      </c>
      <c r="O1870" s="38" t="str">
        <f t="shared" si="386"/>
        <v/>
      </c>
      <c r="V1870" s="37" t="str">
        <f t="shared" si="371"/>
        <v/>
      </c>
    </row>
    <row r="1871" spans="1:28" s="1" customFormat="1" ht="30" x14ac:dyDescent="0.25">
      <c r="A1871" s="49"/>
      <c r="B1871" s="50"/>
      <c r="C1871" s="49"/>
      <c r="D1871" s="61" t="s">
        <v>10</v>
      </c>
      <c r="E1871" s="62">
        <v>5</v>
      </c>
      <c r="F1871" s="38" t="str">
        <f t="shared" ref="F1871:F1872" si="387">IF(LEN(A1871)&gt;=1,LEFT(A1871,1),"")</f>
        <v/>
      </c>
      <c r="G1871" s="38" t="e">
        <f t="shared" si="382"/>
        <v>#N/A</v>
      </c>
      <c r="H1871" s="38" t="str">
        <f t="shared" si="372"/>
        <v/>
      </c>
      <c r="I1871" s="38" t="str">
        <f t="shared" si="383"/>
        <v/>
      </c>
      <c r="J1871" s="38" t="str">
        <f t="shared" si="373"/>
        <v/>
      </c>
      <c r="K1871" s="38" t="str">
        <f t="shared" si="384"/>
        <v/>
      </c>
      <c r="L1871" s="38" t="str">
        <f t="shared" si="374"/>
        <v/>
      </c>
      <c r="M1871" s="38" t="str">
        <f t="shared" si="385"/>
        <v/>
      </c>
      <c r="N1871" s="38" t="str">
        <f t="shared" si="375"/>
        <v/>
      </c>
      <c r="O1871" s="38" t="str">
        <f t="shared" si="386"/>
        <v/>
      </c>
      <c r="P1871" s="37"/>
      <c r="Q1871" s="37"/>
      <c r="R1871" s="47">
        <v>6006</v>
      </c>
      <c r="S1871" s="48" t="s">
        <v>5958</v>
      </c>
      <c r="T1871" s="37">
        <v>34</v>
      </c>
      <c r="U1871" s="48" t="s">
        <v>5957</v>
      </c>
      <c r="V1871" s="37">
        <f t="shared" si="371"/>
        <v>1</v>
      </c>
      <c r="X1871" s="10"/>
      <c r="Y1871" s="10"/>
      <c r="Z1871" s="10"/>
      <c r="AA1871" s="10"/>
      <c r="AB1871" s="10"/>
    </row>
    <row r="1872" spans="1:28" s="1" customFormat="1" ht="30" x14ac:dyDescent="0.25">
      <c r="A1872" s="49"/>
      <c r="B1872" s="50"/>
      <c r="C1872" s="49"/>
      <c r="D1872" s="61" t="s">
        <v>10</v>
      </c>
      <c r="E1872" s="62">
        <v>5</v>
      </c>
      <c r="F1872" s="38" t="str">
        <f t="shared" si="387"/>
        <v/>
      </c>
      <c r="G1872" s="38" t="e">
        <f t="shared" si="382"/>
        <v>#N/A</v>
      </c>
      <c r="H1872" s="38" t="str">
        <f t="shared" si="372"/>
        <v/>
      </c>
      <c r="I1872" s="38" t="str">
        <f t="shared" si="383"/>
        <v/>
      </c>
      <c r="J1872" s="38" t="str">
        <f t="shared" si="373"/>
        <v/>
      </c>
      <c r="K1872" s="38" t="str">
        <f t="shared" si="384"/>
        <v/>
      </c>
      <c r="L1872" s="38" t="str">
        <f t="shared" si="374"/>
        <v/>
      </c>
      <c r="M1872" s="38" t="str">
        <f t="shared" si="385"/>
        <v/>
      </c>
      <c r="N1872" s="38" t="str">
        <f t="shared" si="375"/>
        <v/>
      </c>
      <c r="O1872" s="38" t="str">
        <f t="shared" si="386"/>
        <v/>
      </c>
      <c r="P1872" s="37"/>
      <c r="Q1872" s="37"/>
      <c r="R1872" s="47">
        <v>6005</v>
      </c>
      <c r="S1872" s="48" t="s">
        <v>5956</v>
      </c>
      <c r="T1872" s="37">
        <v>34</v>
      </c>
      <c r="U1872" s="48" t="s">
        <v>5957</v>
      </c>
      <c r="V1872" s="37">
        <f t="shared" si="371"/>
        <v>1</v>
      </c>
      <c r="X1872" s="10"/>
      <c r="Y1872" s="10"/>
      <c r="Z1872" s="10"/>
      <c r="AA1872" s="10"/>
      <c r="AB1872" s="10"/>
    </row>
    <row r="1873" spans="1:25" x14ac:dyDescent="0.25">
      <c r="A1873" s="49" t="s">
        <v>4106</v>
      </c>
      <c r="B1873" s="50" t="s">
        <v>4107</v>
      </c>
      <c r="C1873" s="49" t="s">
        <v>4108</v>
      </c>
      <c r="D1873" s="61" t="s">
        <v>10</v>
      </c>
      <c r="E1873" s="62">
        <v>4</v>
      </c>
      <c r="F1873" s="38" t="str">
        <f t="shared" ref="F1873:F1904" si="388">IF(LEN(A1873)&gt;=1,LEFT(A1873,1),"")</f>
        <v>W</v>
      </c>
      <c r="G1873" s="38" t="str">
        <f t="shared" si="382"/>
        <v>Winst en verliesrekening</v>
      </c>
      <c r="H1873" s="38" t="str">
        <f t="shared" si="372"/>
        <v>WPer</v>
      </c>
      <c r="I1873" s="38" t="str">
        <f t="shared" si="383"/>
        <v>PERSONEELSKOSTEN</v>
      </c>
      <c r="J1873" s="38" t="str">
        <f t="shared" si="373"/>
        <v>WPerOvp</v>
      </c>
      <c r="K1873" s="38" t="str">
        <f t="shared" si="384"/>
        <v>Overige personeelskosten</v>
      </c>
      <c r="L1873" s="38" t="str">
        <f t="shared" si="374"/>
        <v>WPerOvpOip</v>
      </c>
      <c r="M1873" s="38" t="str">
        <f t="shared" si="385"/>
        <v>Overig ingeleend personeel</v>
      </c>
      <c r="N1873" s="38" t="str">
        <f t="shared" si="375"/>
        <v/>
      </c>
      <c r="O1873" s="38" t="str">
        <f t="shared" si="386"/>
        <v/>
      </c>
      <c r="R1873" s="48">
        <v>4315</v>
      </c>
      <c r="S1873" s="48" t="s">
        <v>5827</v>
      </c>
      <c r="T1873" s="37">
        <v>36</v>
      </c>
      <c r="U1873" s="48" t="s">
        <v>5828</v>
      </c>
      <c r="V1873" s="37">
        <f t="shared" si="371"/>
        <v>2</v>
      </c>
    </row>
    <row r="1874" spans="1:25" x14ac:dyDescent="0.25">
      <c r="A1874" s="49" t="s">
        <v>4109</v>
      </c>
      <c r="B1874" s="50" t="s">
        <v>4110</v>
      </c>
      <c r="C1874" s="49" t="s">
        <v>4111</v>
      </c>
      <c r="D1874" s="61" t="s">
        <v>10</v>
      </c>
      <c r="E1874" s="62">
        <v>4</v>
      </c>
      <c r="F1874" s="38" t="str">
        <f t="shared" si="388"/>
        <v>W</v>
      </c>
      <c r="G1874" s="38" t="str">
        <f t="shared" si="382"/>
        <v>Winst en verliesrekening</v>
      </c>
      <c r="H1874" s="38" t="str">
        <f t="shared" si="372"/>
        <v>WPer</v>
      </c>
      <c r="I1874" s="38" t="str">
        <f t="shared" si="383"/>
        <v>PERSONEELSKOSTEN</v>
      </c>
      <c r="J1874" s="38" t="str">
        <f t="shared" si="373"/>
        <v>WPerOvp</v>
      </c>
      <c r="K1874" s="38" t="str">
        <f t="shared" si="384"/>
        <v>Overige personeelskosten</v>
      </c>
      <c r="L1874" s="38" t="str">
        <f t="shared" si="374"/>
        <v>WPerOvpWer</v>
      </c>
      <c r="M1874" s="38" t="str">
        <f t="shared" si="385"/>
        <v>Wervingskosten</v>
      </c>
      <c r="N1874" s="38" t="str">
        <f t="shared" si="375"/>
        <v/>
      </c>
      <c r="O1874" s="38" t="str">
        <f t="shared" si="386"/>
        <v/>
      </c>
      <c r="R1874" s="47">
        <v>4220</v>
      </c>
      <c r="S1874" s="48" t="s">
        <v>4111</v>
      </c>
      <c r="T1874" s="37">
        <v>37</v>
      </c>
      <c r="U1874" s="86" t="s">
        <v>4096</v>
      </c>
      <c r="V1874" s="37">
        <f t="shared" si="371"/>
        <v>1</v>
      </c>
    </row>
    <row r="1875" spans="1:25" x14ac:dyDescent="0.25">
      <c r="A1875" s="49" t="s">
        <v>4112</v>
      </c>
      <c r="B1875" s="50" t="s">
        <v>4113</v>
      </c>
      <c r="C1875" s="49" t="s">
        <v>4114</v>
      </c>
      <c r="D1875" s="61" t="s">
        <v>10</v>
      </c>
      <c r="E1875" s="62">
        <v>4</v>
      </c>
      <c r="F1875" s="38" t="str">
        <f t="shared" si="388"/>
        <v>W</v>
      </c>
      <c r="G1875" s="38" t="str">
        <f t="shared" si="382"/>
        <v>Winst en verliesrekening</v>
      </c>
      <c r="H1875" s="38" t="str">
        <f t="shared" si="372"/>
        <v>WPer</v>
      </c>
      <c r="I1875" s="38" t="str">
        <f t="shared" si="383"/>
        <v>PERSONEELSKOSTEN</v>
      </c>
      <c r="J1875" s="38" t="str">
        <f t="shared" si="373"/>
        <v>WPerOvp</v>
      </c>
      <c r="K1875" s="38" t="str">
        <f t="shared" si="384"/>
        <v>Overige personeelskosten</v>
      </c>
      <c r="L1875" s="38" t="str">
        <f t="shared" si="374"/>
        <v>WPerOvpAbd</v>
      </c>
      <c r="M1875" s="38" t="str">
        <f t="shared" si="385"/>
        <v>Arbodienst</v>
      </c>
      <c r="N1875" s="38" t="str">
        <f t="shared" si="375"/>
        <v/>
      </c>
      <c r="O1875" s="38" t="str">
        <f t="shared" si="386"/>
        <v/>
      </c>
      <c r="V1875" s="37" t="str">
        <f t="shared" si="371"/>
        <v/>
      </c>
    </row>
    <row r="1876" spans="1:25" x14ac:dyDescent="0.25">
      <c r="A1876" s="49" t="s">
        <v>4115</v>
      </c>
      <c r="B1876" s="50" t="s">
        <v>4116</v>
      </c>
      <c r="C1876" s="49" t="s">
        <v>4117</v>
      </c>
      <c r="D1876" s="61" t="s">
        <v>10</v>
      </c>
      <c r="E1876" s="62">
        <v>4</v>
      </c>
      <c r="F1876" s="38" t="str">
        <f t="shared" si="388"/>
        <v>W</v>
      </c>
      <c r="G1876" s="38" t="str">
        <f t="shared" si="382"/>
        <v>Winst en verliesrekening</v>
      </c>
      <c r="H1876" s="38" t="str">
        <f t="shared" si="372"/>
        <v>WPer</v>
      </c>
      <c r="I1876" s="38" t="str">
        <f t="shared" si="383"/>
        <v>PERSONEELSKOSTEN</v>
      </c>
      <c r="J1876" s="38" t="str">
        <f t="shared" si="373"/>
        <v>WPerOvp</v>
      </c>
      <c r="K1876" s="38" t="str">
        <f t="shared" si="384"/>
        <v>Overige personeelskosten</v>
      </c>
      <c r="L1876" s="38" t="str">
        <f t="shared" si="374"/>
        <v>WPerOvpDdd</v>
      </c>
      <c r="M1876" s="38" t="str">
        <f t="shared" si="385"/>
        <v>Diensten door derden</v>
      </c>
      <c r="N1876" s="38" t="str">
        <f t="shared" si="375"/>
        <v/>
      </c>
      <c r="O1876" s="38" t="str">
        <f t="shared" si="386"/>
        <v/>
      </c>
      <c r="V1876" s="37" t="str">
        <f t="shared" si="371"/>
        <v/>
      </c>
    </row>
    <row r="1877" spans="1:25" x14ac:dyDescent="0.25">
      <c r="A1877" s="49" t="s">
        <v>4118</v>
      </c>
      <c r="B1877" s="50" t="s">
        <v>4119</v>
      </c>
      <c r="C1877" s="49" t="s">
        <v>4120</v>
      </c>
      <c r="D1877" s="61" t="s">
        <v>10</v>
      </c>
      <c r="E1877" s="62">
        <v>4</v>
      </c>
      <c r="F1877" s="38" t="str">
        <f t="shared" si="388"/>
        <v>W</v>
      </c>
      <c r="G1877" s="38" t="str">
        <f t="shared" si="382"/>
        <v>Winst en verliesrekening</v>
      </c>
      <c r="H1877" s="38" t="str">
        <f t="shared" si="372"/>
        <v>WPer</v>
      </c>
      <c r="I1877" s="38" t="str">
        <f t="shared" si="383"/>
        <v>PERSONEELSKOSTEN</v>
      </c>
      <c r="J1877" s="38" t="str">
        <f t="shared" si="373"/>
        <v>WPerOvp</v>
      </c>
      <c r="K1877" s="38" t="str">
        <f t="shared" si="384"/>
        <v>Overige personeelskosten</v>
      </c>
      <c r="L1877" s="38" t="str">
        <f t="shared" si="374"/>
        <v>WPerOvpZie</v>
      </c>
      <c r="M1877" s="38" t="str">
        <f t="shared" si="385"/>
        <v>Ziekengeldverzekering</v>
      </c>
      <c r="N1877" s="38" t="str">
        <f t="shared" si="375"/>
        <v/>
      </c>
      <c r="O1877" s="38" t="str">
        <f t="shared" si="386"/>
        <v/>
      </c>
      <c r="V1877" s="37" t="str">
        <f t="shared" si="371"/>
        <v/>
      </c>
      <c r="Y1877" s="12"/>
    </row>
    <row r="1878" spans="1:25" x14ac:dyDescent="0.25">
      <c r="A1878" s="49" t="s">
        <v>4121</v>
      </c>
      <c r="B1878" s="50" t="s">
        <v>4122</v>
      </c>
      <c r="C1878" s="49" t="s">
        <v>4123</v>
      </c>
      <c r="D1878" s="61" t="s">
        <v>24</v>
      </c>
      <c r="E1878" s="62">
        <v>4</v>
      </c>
      <c r="F1878" s="38" t="str">
        <f t="shared" si="388"/>
        <v>W</v>
      </c>
      <c r="G1878" s="38" t="str">
        <f t="shared" si="382"/>
        <v>Winst en verliesrekening</v>
      </c>
      <c r="H1878" s="38" t="str">
        <f t="shared" si="372"/>
        <v>WPer</v>
      </c>
      <c r="I1878" s="38" t="str">
        <f t="shared" si="383"/>
        <v>PERSONEELSKOSTEN</v>
      </c>
      <c r="J1878" s="38" t="str">
        <f t="shared" si="373"/>
        <v>WPerOvp</v>
      </c>
      <c r="K1878" s="38" t="str">
        <f t="shared" si="384"/>
        <v>Overige personeelskosten</v>
      </c>
      <c r="L1878" s="38" t="str">
        <f t="shared" si="374"/>
        <v>WPerOvpOzi</v>
      </c>
      <c r="M1878" s="38" t="str">
        <f t="shared" si="385"/>
        <v>Ontvangen ziekengelden</v>
      </c>
      <c r="N1878" s="38" t="str">
        <f t="shared" si="375"/>
        <v/>
      </c>
      <c r="O1878" s="38" t="str">
        <f t="shared" si="386"/>
        <v/>
      </c>
      <c r="Q1878" s="80" t="s">
        <v>24</v>
      </c>
      <c r="R1878" s="47">
        <v>4040</v>
      </c>
      <c r="S1878" s="48" t="s">
        <v>5772</v>
      </c>
      <c r="T1878" s="37">
        <v>33</v>
      </c>
      <c r="U1878" s="86" t="s">
        <v>3633</v>
      </c>
      <c r="V1878" s="37">
        <f t="shared" si="371"/>
        <v>1</v>
      </c>
    </row>
    <row r="1879" spans="1:25" x14ac:dyDescent="0.25">
      <c r="A1879" s="49" t="s">
        <v>4124</v>
      </c>
      <c r="B1879" s="50" t="s">
        <v>4125</v>
      </c>
      <c r="C1879" s="49" t="s">
        <v>4126</v>
      </c>
      <c r="D1879" s="61" t="s">
        <v>10</v>
      </c>
      <c r="E1879" s="62">
        <v>4</v>
      </c>
      <c r="F1879" s="38" t="str">
        <f t="shared" si="388"/>
        <v>W</v>
      </c>
      <c r="G1879" s="38" t="str">
        <f t="shared" si="382"/>
        <v>Winst en verliesrekening</v>
      </c>
      <c r="H1879" s="38" t="str">
        <f t="shared" si="372"/>
        <v>WPer</v>
      </c>
      <c r="I1879" s="38" t="str">
        <f t="shared" si="383"/>
        <v>PERSONEELSKOSTEN</v>
      </c>
      <c r="J1879" s="38" t="str">
        <f t="shared" si="373"/>
        <v>WPerOvp</v>
      </c>
      <c r="K1879" s="38" t="str">
        <f t="shared" si="384"/>
        <v>Overige personeelskosten</v>
      </c>
      <c r="L1879" s="38" t="str">
        <f t="shared" si="374"/>
        <v>WPerOvpDvr</v>
      </c>
      <c r="M1879" s="38" t="str">
        <f t="shared" si="385"/>
        <v>Dotatie voorziening in verband met reorganisaties</v>
      </c>
      <c r="N1879" s="38" t="str">
        <f t="shared" si="375"/>
        <v/>
      </c>
      <c r="O1879" s="38" t="str">
        <f t="shared" si="386"/>
        <v/>
      </c>
      <c r="V1879" s="37" t="str">
        <f t="shared" si="371"/>
        <v/>
      </c>
    </row>
    <row r="1880" spans="1:25" x14ac:dyDescent="0.25">
      <c r="A1880" s="49" t="s">
        <v>4127</v>
      </c>
      <c r="B1880" s="50" t="s">
        <v>4128</v>
      </c>
      <c r="C1880" s="49" t="s">
        <v>2679</v>
      </c>
      <c r="D1880" s="61" t="s">
        <v>24</v>
      </c>
      <c r="E1880" s="62">
        <v>4</v>
      </c>
      <c r="F1880" s="38" t="str">
        <f t="shared" si="388"/>
        <v>W</v>
      </c>
      <c r="G1880" s="38" t="str">
        <f t="shared" si="382"/>
        <v>Winst en verliesrekening</v>
      </c>
      <c r="H1880" s="38" t="str">
        <f t="shared" si="372"/>
        <v>WPer</v>
      </c>
      <c r="I1880" s="38" t="str">
        <f t="shared" si="383"/>
        <v>PERSONEELSKOSTEN</v>
      </c>
      <c r="J1880" s="38" t="str">
        <f t="shared" si="373"/>
        <v>WPerOvp</v>
      </c>
      <c r="K1880" s="38" t="str">
        <f t="shared" si="384"/>
        <v>Overige personeelskosten</v>
      </c>
      <c r="L1880" s="38" t="str">
        <f t="shared" si="374"/>
        <v>WPerOvpVvr</v>
      </c>
      <c r="M1880" s="38" t="str">
        <f t="shared" si="385"/>
        <v>Vrijval voorziening in verband met reorganisaties</v>
      </c>
      <c r="N1880" s="38" t="str">
        <f t="shared" si="375"/>
        <v/>
      </c>
      <c r="O1880" s="38" t="str">
        <f t="shared" si="386"/>
        <v/>
      </c>
      <c r="V1880" s="37" t="str">
        <f t="shared" si="371"/>
        <v/>
      </c>
    </row>
    <row r="1881" spans="1:25" ht="30" x14ac:dyDescent="0.25">
      <c r="A1881" s="49" t="s">
        <v>4129</v>
      </c>
      <c r="B1881" s="50" t="s">
        <v>4130</v>
      </c>
      <c r="C1881" s="49" t="s">
        <v>4131</v>
      </c>
      <c r="D1881" s="61" t="s">
        <v>10</v>
      </c>
      <c r="E1881" s="62">
        <v>4</v>
      </c>
      <c r="F1881" s="38" t="str">
        <f t="shared" si="388"/>
        <v>W</v>
      </c>
      <c r="G1881" s="38" t="str">
        <f t="shared" si="382"/>
        <v>Winst en verliesrekening</v>
      </c>
      <c r="H1881" s="38" t="str">
        <f t="shared" si="372"/>
        <v>WPer</v>
      </c>
      <c r="I1881" s="38" t="str">
        <f t="shared" si="383"/>
        <v>PERSONEELSKOSTEN</v>
      </c>
      <c r="J1881" s="38" t="str">
        <f t="shared" si="373"/>
        <v>WPerOvp</v>
      </c>
      <c r="K1881" s="38" t="str">
        <f t="shared" si="384"/>
        <v>Overige personeelskosten</v>
      </c>
      <c r="L1881" s="38" t="str">
        <f t="shared" si="374"/>
        <v>WPerOvpDoa</v>
      </c>
      <c r="M1881" s="38" t="str">
        <f t="shared" si="385"/>
        <v>Dotatie arbeidsongeschiktheidsvoorziening</v>
      </c>
      <c r="N1881" s="38" t="str">
        <f t="shared" si="375"/>
        <v/>
      </c>
      <c r="O1881" s="38" t="str">
        <f t="shared" si="386"/>
        <v/>
      </c>
      <c r="R1881" s="47">
        <v>4260</v>
      </c>
      <c r="S1881" s="48" t="s">
        <v>5819</v>
      </c>
      <c r="T1881" s="37">
        <v>37</v>
      </c>
      <c r="U1881" s="86" t="s">
        <v>4096</v>
      </c>
      <c r="V1881" s="37">
        <f t="shared" si="371"/>
        <v>1</v>
      </c>
    </row>
    <row r="1882" spans="1:25" x14ac:dyDescent="0.25">
      <c r="A1882" s="49" t="s">
        <v>4132</v>
      </c>
      <c r="B1882" s="50" t="s">
        <v>4133</v>
      </c>
      <c r="C1882" s="49" t="s">
        <v>4134</v>
      </c>
      <c r="D1882" s="61" t="s">
        <v>10</v>
      </c>
      <c r="E1882" s="62">
        <v>4</v>
      </c>
      <c r="F1882" s="38" t="str">
        <f t="shared" si="388"/>
        <v>W</v>
      </c>
      <c r="G1882" s="38" t="str">
        <f t="shared" si="382"/>
        <v>Winst en verliesrekening</v>
      </c>
      <c r="H1882" s="38" t="str">
        <f t="shared" si="372"/>
        <v>WPer</v>
      </c>
      <c r="I1882" s="38" t="str">
        <f t="shared" si="383"/>
        <v>PERSONEELSKOSTEN</v>
      </c>
      <c r="J1882" s="38" t="str">
        <f t="shared" si="373"/>
        <v>WPerOvp</v>
      </c>
      <c r="K1882" s="38" t="str">
        <f t="shared" si="384"/>
        <v>Overige personeelskosten</v>
      </c>
      <c r="L1882" s="38" t="str">
        <f t="shared" si="374"/>
        <v>WPerOvpDoj</v>
      </c>
      <c r="M1882" s="38" t="str">
        <f t="shared" si="385"/>
        <v>Dotatie jubileumvoorziening</v>
      </c>
      <c r="N1882" s="38" t="str">
        <f t="shared" si="375"/>
        <v/>
      </c>
      <c r="O1882" s="38" t="str">
        <f t="shared" si="386"/>
        <v/>
      </c>
      <c r="V1882" s="37" t="str">
        <f t="shared" si="371"/>
        <v/>
      </c>
    </row>
    <row r="1883" spans="1:25" x14ac:dyDescent="0.25">
      <c r="A1883" s="49" t="s">
        <v>4135</v>
      </c>
      <c r="B1883" s="50" t="s">
        <v>4136</v>
      </c>
      <c r="C1883" s="49" t="s">
        <v>2730</v>
      </c>
      <c r="D1883" s="61" t="s">
        <v>24</v>
      </c>
      <c r="E1883" s="62">
        <v>4</v>
      </c>
      <c r="F1883" s="38" t="str">
        <f t="shared" si="388"/>
        <v>W</v>
      </c>
      <c r="G1883" s="38" t="str">
        <f t="shared" si="382"/>
        <v>Winst en verliesrekening</v>
      </c>
      <c r="H1883" s="38" t="str">
        <f t="shared" si="372"/>
        <v>WPer</v>
      </c>
      <c r="I1883" s="38" t="str">
        <f t="shared" si="383"/>
        <v>PERSONEELSKOSTEN</v>
      </c>
      <c r="J1883" s="38" t="str">
        <f t="shared" si="373"/>
        <v>WPerOvp</v>
      </c>
      <c r="K1883" s="38" t="str">
        <f t="shared" si="384"/>
        <v>Overige personeelskosten</v>
      </c>
      <c r="L1883" s="38" t="str">
        <f t="shared" si="374"/>
        <v>WPerOvpVva</v>
      </c>
      <c r="M1883" s="38" t="str">
        <f t="shared" si="385"/>
        <v>Vrijval arbeidsongeschiktheidsvoorziening</v>
      </c>
      <c r="N1883" s="38" t="str">
        <f t="shared" si="375"/>
        <v/>
      </c>
      <c r="O1883" s="38" t="str">
        <f t="shared" si="386"/>
        <v/>
      </c>
      <c r="V1883" s="37" t="str">
        <f t="shared" si="371"/>
        <v/>
      </c>
    </row>
    <row r="1884" spans="1:25" x14ac:dyDescent="0.25">
      <c r="A1884" s="49" t="s">
        <v>4137</v>
      </c>
      <c r="B1884" s="50" t="s">
        <v>4138</v>
      </c>
      <c r="C1884" s="51" t="s">
        <v>2713</v>
      </c>
      <c r="D1884" s="52" t="s">
        <v>24</v>
      </c>
      <c r="E1884" s="53">
        <v>4</v>
      </c>
      <c r="F1884" s="38" t="str">
        <f t="shared" si="388"/>
        <v>W</v>
      </c>
      <c r="G1884" s="38" t="str">
        <f t="shared" si="382"/>
        <v>Winst en verliesrekening</v>
      </c>
      <c r="H1884" s="38" t="str">
        <f t="shared" si="372"/>
        <v>WPer</v>
      </c>
      <c r="I1884" s="38" t="str">
        <f t="shared" si="383"/>
        <v>PERSONEELSKOSTEN</v>
      </c>
      <c r="J1884" s="38" t="str">
        <f t="shared" si="373"/>
        <v>WPerOvp</v>
      </c>
      <c r="K1884" s="38" t="str">
        <f t="shared" si="384"/>
        <v>Overige personeelskosten</v>
      </c>
      <c r="L1884" s="38" t="str">
        <f t="shared" si="374"/>
        <v>WPerOvpVrj</v>
      </c>
      <c r="M1884" s="38" t="str">
        <f t="shared" si="385"/>
        <v>Vrijval jubileumvoorziening</v>
      </c>
      <c r="N1884" s="38" t="str">
        <f t="shared" si="375"/>
        <v/>
      </c>
      <c r="O1884" s="38" t="str">
        <f t="shared" si="386"/>
        <v/>
      </c>
      <c r="V1884" s="37" t="str">
        <f t="shared" si="371"/>
        <v/>
      </c>
    </row>
    <row r="1885" spans="1:25" x14ac:dyDescent="0.25">
      <c r="A1885" s="49" t="s">
        <v>4139</v>
      </c>
      <c r="B1885" s="50" t="s">
        <v>4140</v>
      </c>
      <c r="C1885" s="49" t="s">
        <v>4141</v>
      </c>
      <c r="D1885" s="61" t="s">
        <v>10</v>
      </c>
      <c r="E1885" s="62">
        <v>4</v>
      </c>
      <c r="F1885" s="38" t="str">
        <f t="shared" si="388"/>
        <v>W</v>
      </c>
      <c r="G1885" s="38" t="str">
        <f t="shared" si="382"/>
        <v>Winst en verliesrekening</v>
      </c>
      <c r="H1885" s="38" t="str">
        <f t="shared" si="372"/>
        <v>WPer</v>
      </c>
      <c r="I1885" s="38" t="str">
        <f t="shared" si="383"/>
        <v>PERSONEELSKOSTEN</v>
      </c>
      <c r="J1885" s="38" t="str">
        <f t="shared" si="373"/>
        <v>WPerOvp</v>
      </c>
      <c r="K1885" s="38" t="str">
        <f t="shared" si="384"/>
        <v>Overige personeelskosten</v>
      </c>
      <c r="L1885" s="38" t="str">
        <f t="shared" si="374"/>
        <v>WPerOvpObp</v>
      </c>
      <c r="M1885" s="38" t="str">
        <f t="shared" si="385"/>
        <v>Overige belastingen inzake personeel</v>
      </c>
      <c r="N1885" s="38" t="str">
        <f t="shared" si="375"/>
        <v/>
      </c>
      <c r="O1885" s="38" t="str">
        <f t="shared" si="386"/>
        <v/>
      </c>
      <c r="V1885" s="37" t="str">
        <f t="shared" si="371"/>
        <v/>
      </c>
    </row>
    <row r="1886" spans="1:25" x14ac:dyDescent="0.25">
      <c r="A1886" s="49" t="s">
        <v>4142</v>
      </c>
      <c r="B1886" s="50" t="s">
        <v>4143</v>
      </c>
      <c r="C1886" s="49" t="s">
        <v>4096</v>
      </c>
      <c r="D1886" s="61" t="s">
        <v>10</v>
      </c>
      <c r="E1886" s="62">
        <v>4</v>
      </c>
      <c r="F1886" s="38" t="str">
        <f t="shared" si="388"/>
        <v>W</v>
      </c>
      <c r="G1886" s="38" t="str">
        <f t="shared" si="382"/>
        <v>Winst en verliesrekening</v>
      </c>
      <c r="H1886" s="38" t="str">
        <f t="shared" si="372"/>
        <v>WPer</v>
      </c>
      <c r="I1886" s="38" t="str">
        <f t="shared" si="383"/>
        <v>PERSONEELSKOSTEN</v>
      </c>
      <c r="J1886" s="38" t="str">
        <f t="shared" si="373"/>
        <v>WPerOvp</v>
      </c>
      <c r="K1886" s="38" t="str">
        <f t="shared" si="384"/>
        <v>Overige personeelskosten</v>
      </c>
      <c r="L1886" s="38" t="str">
        <f t="shared" si="374"/>
        <v>WPerOvpOvp</v>
      </c>
      <c r="M1886" s="38" t="str">
        <f t="shared" si="385"/>
        <v>Overige personeelskosten</v>
      </c>
      <c r="N1886" s="38" t="str">
        <f t="shared" si="375"/>
        <v/>
      </c>
      <c r="O1886" s="38" t="str">
        <f t="shared" si="386"/>
        <v/>
      </c>
      <c r="R1886" s="63"/>
      <c r="S1886" s="64"/>
      <c r="T1886" s="65"/>
      <c r="U1886" s="70"/>
      <c r="V1886" s="37" t="str">
        <f t="shared" si="371"/>
        <v/>
      </c>
    </row>
    <row r="1887" spans="1:25" ht="16.5" thickBot="1" x14ac:dyDescent="0.3">
      <c r="A1887" s="49" t="s">
        <v>4144</v>
      </c>
      <c r="B1887" s="50">
        <v>4012990</v>
      </c>
      <c r="C1887" s="49" t="s">
        <v>4145</v>
      </c>
      <c r="D1887" s="61" t="s">
        <v>24</v>
      </c>
      <c r="E1887" s="62">
        <v>4</v>
      </c>
      <c r="F1887" s="38" t="str">
        <f t="shared" si="388"/>
        <v>W</v>
      </c>
      <c r="G1887" s="38" t="str">
        <f t="shared" si="382"/>
        <v>Winst en verliesrekening</v>
      </c>
      <c r="H1887" s="38" t="str">
        <f t="shared" si="372"/>
        <v>WPer</v>
      </c>
      <c r="I1887" s="38" t="str">
        <f t="shared" si="383"/>
        <v>PERSONEELSKOSTEN</v>
      </c>
      <c r="J1887" s="38" t="str">
        <f t="shared" si="373"/>
        <v>WPerOvp</v>
      </c>
      <c r="K1887" s="38" t="str">
        <f t="shared" si="384"/>
        <v>Overige personeelskosten</v>
      </c>
      <c r="L1887" s="38" t="str">
        <f t="shared" si="374"/>
        <v>WPerOvpDop</v>
      </c>
      <c r="M1887" s="38" t="str">
        <f t="shared" si="385"/>
        <v>Doorberekende overige personeelskosten</v>
      </c>
      <c r="N1887" s="38" t="str">
        <f t="shared" si="375"/>
        <v/>
      </c>
      <c r="O1887" s="38" t="str">
        <f t="shared" si="386"/>
        <v/>
      </c>
      <c r="V1887" s="37" t="str">
        <f t="shared" si="371"/>
        <v/>
      </c>
      <c r="W1887">
        <f>COUNTIF(V1682:V1887,1)</f>
        <v>50</v>
      </c>
    </row>
    <row r="1888" spans="1:25" ht="17.25" thickTop="1" thickBot="1" x14ac:dyDescent="0.3">
      <c r="A1888" s="35" t="s">
        <v>4146</v>
      </c>
      <c r="B1888" s="36">
        <v>4100000</v>
      </c>
      <c r="C1888" s="40" t="s">
        <v>4147</v>
      </c>
      <c r="D1888" s="41" t="s">
        <v>10</v>
      </c>
      <c r="E1888" s="42">
        <v>2</v>
      </c>
      <c r="F1888" s="38" t="str">
        <f t="shared" si="388"/>
        <v>W</v>
      </c>
      <c r="G1888" s="38" t="str">
        <f t="shared" si="382"/>
        <v>Winst en verliesrekening</v>
      </c>
      <c r="H1888" s="38" t="str">
        <f t="shared" si="372"/>
        <v>WAfs</v>
      </c>
      <c r="I1888" s="38" t="str">
        <f t="shared" si="383"/>
        <v>AFSCHRIJVINGEN</v>
      </c>
      <c r="J1888" s="38" t="str">
        <f t="shared" si="373"/>
        <v/>
      </c>
      <c r="K1888" s="38" t="str">
        <f t="shared" si="384"/>
        <v/>
      </c>
      <c r="L1888" s="38" t="str">
        <f t="shared" si="374"/>
        <v/>
      </c>
      <c r="M1888" s="38" t="str">
        <f t="shared" si="385"/>
        <v/>
      </c>
      <c r="N1888" s="38" t="str">
        <f t="shared" si="375"/>
        <v/>
      </c>
      <c r="O1888" s="38" t="str">
        <f t="shared" si="386"/>
        <v/>
      </c>
      <c r="V1888" s="37" t="str">
        <f t="shared" si="371"/>
        <v/>
      </c>
    </row>
    <row r="1889" spans="1:22" ht="16.5" thickTop="1" x14ac:dyDescent="0.25">
      <c r="A1889" s="43" t="s">
        <v>4148</v>
      </c>
      <c r="B1889" s="44" t="s">
        <v>4149</v>
      </c>
      <c r="C1889" s="43" t="s">
        <v>4150</v>
      </c>
      <c r="D1889" s="45" t="s">
        <v>10</v>
      </c>
      <c r="E1889" s="46">
        <v>3</v>
      </c>
      <c r="F1889" s="38" t="str">
        <f t="shared" si="388"/>
        <v>W</v>
      </c>
      <c r="G1889" s="38" t="str">
        <f t="shared" si="382"/>
        <v>Winst en verliesrekening</v>
      </c>
      <c r="H1889" s="38" t="str">
        <f t="shared" si="372"/>
        <v>WAfs</v>
      </c>
      <c r="I1889" s="38" t="str">
        <f t="shared" si="383"/>
        <v>AFSCHRIJVINGEN</v>
      </c>
      <c r="J1889" s="38" t="str">
        <f t="shared" si="373"/>
        <v>WAfsAiv</v>
      </c>
      <c r="K1889" s="38" t="str">
        <f t="shared" si="384"/>
        <v>Afschrijvingen immateriële vaste activa</v>
      </c>
      <c r="L1889" s="38" t="str">
        <f t="shared" si="374"/>
        <v/>
      </c>
      <c r="M1889" s="38" t="str">
        <f t="shared" si="385"/>
        <v/>
      </c>
      <c r="N1889" s="38" t="str">
        <f t="shared" si="375"/>
        <v/>
      </c>
      <c r="O1889" s="38" t="str">
        <f t="shared" si="386"/>
        <v/>
      </c>
      <c r="R1889" s="47">
        <v>6525</v>
      </c>
      <c r="S1889" s="48" t="s">
        <v>5987</v>
      </c>
      <c r="T1889" s="37">
        <v>56</v>
      </c>
      <c r="U1889" s="48" t="s">
        <v>5985</v>
      </c>
      <c r="V1889" s="37">
        <f t="shared" si="371"/>
        <v>1</v>
      </c>
    </row>
    <row r="1890" spans="1:22" x14ac:dyDescent="0.25">
      <c r="A1890" s="49" t="s">
        <v>4151</v>
      </c>
      <c r="B1890" s="50" t="s">
        <v>4152</v>
      </c>
      <c r="C1890" s="49" t="s">
        <v>4153</v>
      </c>
      <c r="D1890" s="61" t="s">
        <v>10</v>
      </c>
      <c r="E1890" s="62">
        <v>4</v>
      </c>
      <c r="F1890" s="38" t="str">
        <f t="shared" si="388"/>
        <v>W</v>
      </c>
      <c r="G1890" s="38" t="str">
        <f t="shared" si="382"/>
        <v>Winst en verliesrekening</v>
      </c>
      <c r="H1890" s="38" t="str">
        <f t="shared" si="372"/>
        <v>WAfs</v>
      </c>
      <c r="I1890" s="38" t="str">
        <f t="shared" si="383"/>
        <v>AFSCHRIJVINGEN</v>
      </c>
      <c r="J1890" s="38" t="str">
        <f t="shared" si="373"/>
        <v>WAfsAiv</v>
      </c>
      <c r="K1890" s="38" t="str">
        <f t="shared" si="384"/>
        <v>Afschrijvingen immateriële vaste activa</v>
      </c>
      <c r="L1890" s="38" t="str">
        <f t="shared" si="374"/>
        <v>WAfsAivOek</v>
      </c>
      <c r="M1890" s="38" t="str">
        <f t="shared" si="385"/>
        <v>Afschrijving oprichtingskosten en kosten uitgifte van aandelen</v>
      </c>
      <c r="N1890" s="38" t="str">
        <f t="shared" si="375"/>
        <v/>
      </c>
      <c r="O1890" s="38" t="str">
        <f t="shared" si="386"/>
        <v/>
      </c>
      <c r="V1890" s="37" t="str">
        <f t="shared" si="371"/>
        <v/>
      </c>
    </row>
    <row r="1891" spans="1:22" x14ac:dyDescent="0.25">
      <c r="A1891" s="49" t="s">
        <v>4154</v>
      </c>
      <c r="B1891" s="50" t="s">
        <v>4155</v>
      </c>
      <c r="C1891" s="49" t="s">
        <v>4156</v>
      </c>
      <c r="D1891" s="61" t="s">
        <v>10</v>
      </c>
      <c r="E1891" s="62">
        <v>4</v>
      </c>
      <c r="F1891" s="38" t="str">
        <f t="shared" si="388"/>
        <v>W</v>
      </c>
      <c r="G1891" s="38" t="str">
        <f t="shared" si="382"/>
        <v>Winst en verliesrekening</v>
      </c>
      <c r="H1891" s="38" t="str">
        <f t="shared" si="372"/>
        <v>WAfs</v>
      </c>
      <c r="I1891" s="38" t="str">
        <f t="shared" si="383"/>
        <v>AFSCHRIJVINGEN</v>
      </c>
      <c r="J1891" s="38" t="str">
        <f t="shared" si="373"/>
        <v>WAfsAiv</v>
      </c>
      <c r="K1891" s="38" t="str">
        <f t="shared" si="384"/>
        <v>Afschrijvingen immateriële vaste activa</v>
      </c>
      <c r="L1891" s="38" t="str">
        <f t="shared" si="374"/>
        <v>WAfsAivKoe</v>
      </c>
      <c r="M1891" s="38" t="str">
        <f t="shared" si="385"/>
        <v>Afschrijving kosten onderzoek en ontwikkeling</v>
      </c>
      <c r="N1891" s="38" t="str">
        <f t="shared" si="375"/>
        <v/>
      </c>
      <c r="O1891" s="38" t="str">
        <f t="shared" si="386"/>
        <v/>
      </c>
      <c r="V1891" s="37" t="str">
        <f t="shared" si="371"/>
        <v/>
      </c>
    </row>
    <row r="1892" spans="1:22" x14ac:dyDescent="0.25">
      <c r="A1892" s="49" t="s">
        <v>4157</v>
      </c>
      <c r="B1892" s="50" t="s">
        <v>4158</v>
      </c>
      <c r="C1892" s="49" t="s">
        <v>4159</v>
      </c>
      <c r="D1892" s="61" t="s">
        <v>10</v>
      </c>
      <c r="E1892" s="62">
        <v>4</v>
      </c>
      <c r="F1892" s="38" t="str">
        <f t="shared" si="388"/>
        <v>W</v>
      </c>
      <c r="G1892" s="38" t="str">
        <f t="shared" si="382"/>
        <v>Winst en verliesrekening</v>
      </c>
      <c r="H1892" s="38" t="str">
        <f t="shared" si="372"/>
        <v>WAfs</v>
      </c>
      <c r="I1892" s="38" t="str">
        <f t="shared" si="383"/>
        <v>AFSCHRIJVINGEN</v>
      </c>
      <c r="J1892" s="38" t="str">
        <f t="shared" si="373"/>
        <v>WAfsAiv</v>
      </c>
      <c r="K1892" s="38" t="str">
        <f t="shared" si="384"/>
        <v>Afschrijvingen immateriële vaste activa</v>
      </c>
      <c r="L1892" s="38" t="str">
        <f t="shared" si="374"/>
        <v>WAfsAivCev</v>
      </c>
      <c r="M1892" s="38" t="str">
        <f t="shared" si="385"/>
        <v>Afschrijving concessies en vergunningen</v>
      </c>
      <c r="N1892" s="38" t="str">
        <f t="shared" si="375"/>
        <v/>
      </c>
      <c r="O1892" s="38" t="str">
        <f t="shared" si="386"/>
        <v/>
      </c>
      <c r="V1892" s="37" t="str">
        <f t="shared" si="371"/>
        <v/>
      </c>
    </row>
    <row r="1893" spans="1:22" x14ac:dyDescent="0.25">
      <c r="A1893" s="49" t="s">
        <v>4160</v>
      </c>
      <c r="B1893" s="50" t="s">
        <v>4161</v>
      </c>
      <c r="C1893" s="49" t="s">
        <v>4162</v>
      </c>
      <c r="D1893" s="61" t="s">
        <v>10</v>
      </c>
      <c r="E1893" s="62">
        <v>4</v>
      </c>
      <c r="F1893" s="38" t="str">
        <f t="shared" si="388"/>
        <v>W</v>
      </c>
      <c r="G1893" s="38" t="str">
        <f t="shared" si="382"/>
        <v>Winst en verliesrekening</v>
      </c>
      <c r="H1893" s="38" t="str">
        <f t="shared" si="372"/>
        <v>WAfs</v>
      </c>
      <c r="I1893" s="38" t="str">
        <f t="shared" si="383"/>
        <v>AFSCHRIJVINGEN</v>
      </c>
      <c r="J1893" s="38" t="str">
        <f t="shared" si="373"/>
        <v>WAfsAiv</v>
      </c>
      <c r="K1893" s="38" t="str">
        <f t="shared" si="384"/>
        <v>Afschrijvingen immateriële vaste activa</v>
      </c>
      <c r="L1893" s="38" t="str">
        <f t="shared" si="374"/>
        <v>WAfsAivSof</v>
      </c>
      <c r="M1893" s="38" t="str">
        <f t="shared" si="385"/>
        <v>Afschrijving software</v>
      </c>
      <c r="N1893" s="38" t="str">
        <f t="shared" si="375"/>
        <v/>
      </c>
      <c r="O1893" s="38" t="str">
        <f t="shared" si="386"/>
        <v/>
      </c>
      <c r="V1893" s="37" t="str">
        <f t="shared" si="371"/>
        <v/>
      </c>
    </row>
    <row r="1894" spans="1:22" x14ac:dyDescent="0.25">
      <c r="A1894" s="49" t="s">
        <v>4163</v>
      </c>
      <c r="B1894" s="50" t="s">
        <v>4164</v>
      </c>
      <c r="C1894" s="49" t="s">
        <v>4165</v>
      </c>
      <c r="D1894" s="61" t="s">
        <v>10</v>
      </c>
      <c r="E1894" s="62">
        <v>4</v>
      </c>
      <c r="F1894" s="38" t="str">
        <f t="shared" si="388"/>
        <v>W</v>
      </c>
      <c r="G1894" s="38" t="str">
        <f t="shared" si="382"/>
        <v>Winst en verliesrekening</v>
      </c>
      <c r="H1894" s="38" t="str">
        <f t="shared" si="372"/>
        <v>WAfs</v>
      </c>
      <c r="I1894" s="38" t="str">
        <f t="shared" si="383"/>
        <v>AFSCHRIJVINGEN</v>
      </c>
      <c r="J1894" s="38" t="str">
        <f t="shared" si="373"/>
        <v>WAfsAiv</v>
      </c>
      <c r="K1894" s="38" t="str">
        <f t="shared" si="384"/>
        <v>Afschrijvingen immateriële vaste activa</v>
      </c>
      <c r="L1894" s="38" t="str">
        <f t="shared" si="374"/>
        <v>WAfsAivOie</v>
      </c>
      <c r="M1894" s="38" t="str">
        <f t="shared" si="385"/>
        <v>Afschrijving overig intellectueel eigendom</v>
      </c>
      <c r="N1894" s="38" t="str">
        <f t="shared" si="375"/>
        <v/>
      </c>
      <c r="O1894" s="38" t="str">
        <f t="shared" si="386"/>
        <v/>
      </c>
      <c r="V1894" s="37" t="str">
        <f t="shared" ref="V1894:V1957" si="389">IF(COUNTIF(R:R,R1894)=0,"",COUNTIF(R:R,R1894))</f>
        <v/>
      </c>
    </row>
    <row r="1895" spans="1:22" x14ac:dyDescent="0.25">
      <c r="A1895" s="49" t="s">
        <v>4166</v>
      </c>
      <c r="B1895" s="50" t="s">
        <v>4167</v>
      </c>
      <c r="C1895" s="49" t="s">
        <v>4168</v>
      </c>
      <c r="D1895" s="61" t="s">
        <v>10</v>
      </c>
      <c r="E1895" s="62">
        <v>4</v>
      </c>
      <c r="F1895" s="38" t="str">
        <f t="shared" si="388"/>
        <v>W</v>
      </c>
      <c r="G1895" s="38" t="str">
        <f t="shared" si="382"/>
        <v>Winst en verliesrekening</v>
      </c>
      <c r="H1895" s="38" t="str">
        <f t="shared" si="372"/>
        <v>WAfs</v>
      </c>
      <c r="I1895" s="38" t="str">
        <f t="shared" si="383"/>
        <v>AFSCHRIJVINGEN</v>
      </c>
      <c r="J1895" s="38" t="str">
        <f t="shared" si="373"/>
        <v>WAfsAiv</v>
      </c>
      <c r="K1895" s="38" t="str">
        <f t="shared" si="384"/>
        <v>Afschrijvingen immateriële vaste activa</v>
      </c>
      <c r="L1895" s="38" t="str">
        <f t="shared" si="374"/>
        <v>WAfsAivBou</v>
      </c>
      <c r="M1895" s="38" t="str">
        <f t="shared" si="385"/>
        <v>Afschrijving bouwclaims</v>
      </c>
      <c r="N1895" s="38" t="str">
        <f t="shared" si="375"/>
        <v/>
      </c>
      <c r="O1895" s="38" t="str">
        <f t="shared" si="386"/>
        <v/>
      </c>
      <c r="V1895" s="37" t="str">
        <f t="shared" si="389"/>
        <v/>
      </c>
    </row>
    <row r="1896" spans="1:22" x14ac:dyDescent="0.25">
      <c r="A1896" s="49" t="s">
        <v>4169</v>
      </c>
      <c r="B1896" s="50" t="s">
        <v>4170</v>
      </c>
      <c r="C1896" s="49" t="s">
        <v>4171</v>
      </c>
      <c r="D1896" s="61" t="s">
        <v>10</v>
      </c>
      <c r="E1896" s="62">
        <v>4</v>
      </c>
      <c r="F1896" s="38" t="str">
        <f t="shared" si="388"/>
        <v>W</v>
      </c>
      <c r="G1896" s="38" t="str">
        <f t="shared" si="382"/>
        <v>Winst en verliesrekening</v>
      </c>
      <c r="H1896" s="38" t="str">
        <f t="shared" si="372"/>
        <v>WAfs</v>
      </c>
      <c r="I1896" s="38" t="str">
        <f t="shared" si="383"/>
        <v>AFSCHRIJVINGEN</v>
      </c>
      <c r="J1896" s="38" t="str">
        <f t="shared" si="373"/>
        <v>WAfsAiv</v>
      </c>
      <c r="K1896" s="38" t="str">
        <f t="shared" si="384"/>
        <v>Afschrijvingen immateriële vaste activa</v>
      </c>
      <c r="L1896" s="38" t="str">
        <f t="shared" si="374"/>
        <v>WAfsAivGoo</v>
      </c>
      <c r="M1896" s="38" t="str">
        <f t="shared" si="385"/>
        <v>Afschrijving goodwill</v>
      </c>
      <c r="N1896" s="38" t="str">
        <f t="shared" si="375"/>
        <v/>
      </c>
      <c r="O1896" s="38" t="str">
        <f t="shared" si="386"/>
        <v/>
      </c>
      <c r="V1896" s="37" t="str">
        <f t="shared" si="389"/>
        <v/>
      </c>
    </row>
    <row r="1897" spans="1:22" x14ac:dyDescent="0.25">
      <c r="A1897" s="49" t="s">
        <v>4172</v>
      </c>
      <c r="B1897" s="50" t="s">
        <v>4173</v>
      </c>
      <c r="C1897" s="49" t="s">
        <v>4174</v>
      </c>
      <c r="D1897" s="61" t="s">
        <v>10</v>
      </c>
      <c r="E1897" s="62">
        <v>4</v>
      </c>
      <c r="F1897" s="38" t="str">
        <f t="shared" si="388"/>
        <v>W</v>
      </c>
      <c r="G1897" s="38" t="str">
        <f t="shared" si="382"/>
        <v>Winst en verliesrekening</v>
      </c>
      <c r="H1897" s="38" t="str">
        <f t="shared" si="372"/>
        <v>WAfs</v>
      </c>
      <c r="I1897" s="38" t="str">
        <f t="shared" si="383"/>
        <v>AFSCHRIJVINGEN</v>
      </c>
      <c r="J1897" s="38" t="str">
        <f t="shared" si="373"/>
        <v>WAfsAiv</v>
      </c>
      <c r="K1897" s="38" t="str">
        <f t="shared" si="384"/>
        <v>Afschrijvingen immateriële vaste activa</v>
      </c>
      <c r="L1897" s="38" t="str">
        <f t="shared" si="374"/>
        <v>WAfsAivGue</v>
      </c>
      <c r="M1897" s="38" t="str">
        <f t="shared" si="385"/>
        <v>Afschrijving goodwill uit eerdere overnames</v>
      </c>
      <c r="N1897" s="38" t="str">
        <f t="shared" si="375"/>
        <v/>
      </c>
      <c r="O1897" s="38" t="str">
        <f t="shared" si="386"/>
        <v/>
      </c>
      <c r="V1897" s="37" t="str">
        <f t="shared" si="389"/>
        <v/>
      </c>
    </row>
    <row r="1898" spans="1:22" x14ac:dyDescent="0.25">
      <c r="A1898" s="49" t="s">
        <v>4175</v>
      </c>
      <c r="B1898" s="50" t="s">
        <v>4176</v>
      </c>
      <c r="C1898" s="49" t="s">
        <v>4177</v>
      </c>
      <c r="D1898" s="61" t="s">
        <v>10</v>
      </c>
      <c r="E1898" s="62">
        <v>4</v>
      </c>
      <c r="F1898" s="38" t="str">
        <f t="shared" si="388"/>
        <v>W</v>
      </c>
      <c r="G1898" s="38" t="str">
        <f t="shared" si="382"/>
        <v>Winst en verliesrekening</v>
      </c>
      <c r="H1898" s="38" t="str">
        <f t="shared" si="372"/>
        <v>WAfs</v>
      </c>
      <c r="I1898" s="38" t="str">
        <f t="shared" si="383"/>
        <v>AFSCHRIJVINGEN</v>
      </c>
      <c r="J1898" s="38" t="str">
        <f t="shared" si="373"/>
        <v>WAfsAiv</v>
      </c>
      <c r="K1898" s="38" t="str">
        <f t="shared" si="384"/>
        <v>Afschrijvingen immateriële vaste activa</v>
      </c>
      <c r="L1898" s="38" t="str">
        <f t="shared" si="374"/>
        <v>WAfsAivViv</v>
      </c>
      <c r="M1898" s="38" t="str">
        <f t="shared" si="385"/>
        <v>Afschrijving vooruitbetaalde immateriële vaste activa</v>
      </c>
      <c r="N1898" s="38" t="str">
        <f t="shared" si="375"/>
        <v/>
      </c>
      <c r="O1898" s="38" t="str">
        <f t="shared" si="386"/>
        <v/>
      </c>
      <c r="V1898" s="37" t="str">
        <f t="shared" si="389"/>
        <v/>
      </c>
    </row>
    <row r="1899" spans="1:22" x14ac:dyDescent="0.25">
      <c r="A1899" s="49" t="s">
        <v>4178</v>
      </c>
      <c r="B1899" s="50" t="s">
        <v>4179</v>
      </c>
      <c r="C1899" s="49" t="s">
        <v>4180</v>
      </c>
      <c r="D1899" s="61" t="s">
        <v>10</v>
      </c>
      <c r="E1899" s="62">
        <v>4</v>
      </c>
      <c r="F1899" s="38" t="str">
        <f t="shared" si="388"/>
        <v>W</v>
      </c>
      <c r="G1899" s="38" t="str">
        <f t="shared" si="382"/>
        <v>Winst en verliesrekening</v>
      </c>
      <c r="H1899" s="38" t="str">
        <f t="shared" ref="H1899:H1962" si="390">IF(LEN(A1899)&gt;=4,LEFT(A1899,4),"")</f>
        <v>WAfs</v>
      </c>
      <c r="I1899" s="38" t="str">
        <f t="shared" si="383"/>
        <v>AFSCHRIJVINGEN</v>
      </c>
      <c r="J1899" s="38" t="str">
        <f t="shared" ref="J1899:J1962" si="391">IF(LEN(A1899)&gt;=7,LEFT(A1899,7),"")</f>
        <v>WAfsAiv</v>
      </c>
      <c r="K1899" s="38" t="str">
        <f t="shared" si="384"/>
        <v>Afschrijvingen immateriële vaste activa</v>
      </c>
      <c r="L1899" s="38" t="str">
        <f t="shared" ref="L1899:L1962" si="392">IF(LEN(A1899)&gt;=10,LEFT(A1899,10),"")</f>
        <v>WAfsAivOiv</v>
      </c>
      <c r="M1899" s="38" t="str">
        <f t="shared" si="385"/>
        <v>Afschrijving overige immateriële vaste activa</v>
      </c>
      <c r="N1899" s="38" t="str">
        <f t="shared" ref="N1899:N1962" si="393">IF(LEN(A1899)&gt;=13,LEFT(A1899,13),"")</f>
        <v/>
      </c>
      <c r="O1899" s="38" t="str">
        <f t="shared" si="386"/>
        <v/>
      </c>
      <c r="V1899" s="37" t="str">
        <f t="shared" si="389"/>
        <v/>
      </c>
    </row>
    <row r="1900" spans="1:22" x14ac:dyDescent="0.25">
      <c r="A1900" s="43" t="s">
        <v>4181</v>
      </c>
      <c r="B1900" s="44" t="s">
        <v>4182</v>
      </c>
      <c r="C1900" s="43" t="s">
        <v>4183</v>
      </c>
      <c r="D1900" s="45" t="s">
        <v>10</v>
      </c>
      <c r="E1900" s="46">
        <v>3</v>
      </c>
      <c r="F1900" s="38" t="str">
        <f t="shared" si="388"/>
        <v>W</v>
      </c>
      <c r="G1900" s="38" t="str">
        <f t="shared" si="382"/>
        <v>Winst en verliesrekening</v>
      </c>
      <c r="H1900" s="38" t="str">
        <f t="shared" si="390"/>
        <v>WAfs</v>
      </c>
      <c r="I1900" s="38" t="str">
        <f t="shared" si="383"/>
        <v>AFSCHRIJVINGEN</v>
      </c>
      <c r="J1900" s="38" t="str">
        <f t="shared" si="391"/>
        <v>WAfsAmv</v>
      </c>
      <c r="K1900" s="38" t="str">
        <f t="shared" si="384"/>
        <v>Afschrijvingen materiële vaste activa</v>
      </c>
      <c r="L1900" s="38" t="str">
        <f t="shared" si="392"/>
        <v/>
      </c>
      <c r="M1900" s="38" t="str">
        <f t="shared" si="385"/>
        <v/>
      </c>
      <c r="N1900" s="38" t="str">
        <f t="shared" si="393"/>
        <v/>
      </c>
      <c r="O1900" s="38" t="str">
        <f t="shared" si="386"/>
        <v/>
      </c>
      <c r="V1900" s="37" t="str">
        <f t="shared" si="389"/>
        <v/>
      </c>
    </row>
    <row r="1901" spans="1:22" x14ac:dyDescent="0.25">
      <c r="A1901" s="49" t="s">
        <v>4184</v>
      </c>
      <c r="B1901" s="50" t="s">
        <v>4185</v>
      </c>
      <c r="C1901" s="49" t="s">
        <v>4186</v>
      </c>
      <c r="D1901" s="61" t="s">
        <v>10</v>
      </c>
      <c r="E1901" s="62">
        <v>4</v>
      </c>
      <c r="F1901" s="38" t="str">
        <f t="shared" si="388"/>
        <v>W</v>
      </c>
      <c r="G1901" s="38" t="str">
        <f t="shared" ref="G1901:G1932" si="394">LOOKUP(F1901,A:A,C:C)</f>
        <v>Winst en verliesrekening</v>
      </c>
      <c r="H1901" s="38" t="str">
        <f t="shared" si="390"/>
        <v>WAfs</v>
      </c>
      <c r="I1901" s="38" t="str">
        <f t="shared" ref="I1901:I1932" si="395">IF(ISERROR(VLOOKUP(H1901,A:C,3,FALSE)),"",VLOOKUP(H1901,A:C,3,FALSE))</f>
        <v>AFSCHRIJVINGEN</v>
      </c>
      <c r="J1901" s="38" t="str">
        <f t="shared" si="391"/>
        <v>WAfsAmv</v>
      </c>
      <c r="K1901" s="38" t="str">
        <f t="shared" ref="K1901:K1932" si="396">IF(ISERROR(VLOOKUP(J1901,A:C,3,FALSE)),"",VLOOKUP(J1901,A:C,3,FALSE))</f>
        <v>Afschrijvingen materiële vaste activa</v>
      </c>
      <c r="L1901" s="38" t="str">
        <f t="shared" si="392"/>
        <v>WAfsAmvBeg</v>
      </c>
      <c r="M1901" s="38" t="str">
        <f t="shared" ref="M1901:M1932" si="397">IF(ISERROR(VLOOKUP(L1901,A:C,3,FALSE)),"",VLOOKUP(L1901,A:C,3,FALSE))</f>
        <v>Afschrijving bedrijfsgebouwen</v>
      </c>
      <c r="N1901" s="38" t="str">
        <f t="shared" si="393"/>
        <v/>
      </c>
      <c r="O1901" s="38" t="str">
        <f t="shared" ref="O1901:O1932" si="398">IF(ISERROR(VLOOKUP(N1901,A:C,3,FALSE)),"",VLOOKUP(N1901,A:C,3,FALSE))</f>
        <v/>
      </c>
      <c r="R1901" s="47">
        <v>6510</v>
      </c>
      <c r="S1901" s="48" t="s">
        <v>481</v>
      </c>
      <c r="T1901" s="37">
        <v>56</v>
      </c>
      <c r="U1901" s="48" t="s">
        <v>5985</v>
      </c>
      <c r="V1901" s="37">
        <f t="shared" si="389"/>
        <v>1</v>
      </c>
    </row>
    <row r="1902" spans="1:22" x14ac:dyDescent="0.25">
      <c r="A1902" s="49" t="s">
        <v>4187</v>
      </c>
      <c r="B1902" s="50" t="s">
        <v>4188</v>
      </c>
      <c r="C1902" s="51" t="s">
        <v>4189</v>
      </c>
      <c r="D1902" s="52" t="s">
        <v>10</v>
      </c>
      <c r="E1902" s="53">
        <v>4</v>
      </c>
      <c r="F1902" s="38" t="str">
        <f t="shared" si="388"/>
        <v>W</v>
      </c>
      <c r="G1902" s="38" t="str">
        <f t="shared" si="394"/>
        <v>Winst en verliesrekening</v>
      </c>
      <c r="H1902" s="38" t="str">
        <f t="shared" si="390"/>
        <v>WAfs</v>
      </c>
      <c r="I1902" s="38" t="str">
        <f t="shared" si="395"/>
        <v>AFSCHRIJVINGEN</v>
      </c>
      <c r="J1902" s="38" t="str">
        <f t="shared" si="391"/>
        <v>WAfsAmv</v>
      </c>
      <c r="K1902" s="38" t="str">
        <f t="shared" si="396"/>
        <v>Afschrijvingen materiële vaste activa</v>
      </c>
      <c r="L1902" s="38" t="str">
        <f t="shared" si="392"/>
        <v>WAfsAmvVeb</v>
      </c>
      <c r="M1902" s="38" t="str">
        <f t="shared" si="397"/>
        <v>Afschrijving verbouwingen</v>
      </c>
      <c r="N1902" s="38" t="str">
        <f t="shared" si="393"/>
        <v/>
      </c>
      <c r="O1902" s="38" t="str">
        <f t="shared" si="398"/>
        <v/>
      </c>
      <c r="V1902" s="37" t="str">
        <f t="shared" si="389"/>
        <v/>
      </c>
    </row>
    <row r="1903" spans="1:22" x14ac:dyDescent="0.25">
      <c r="A1903" s="49" t="s">
        <v>4190</v>
      </c>
      <c r="B1903" s="50" t="s">
        <v>4191</v>
      </c>
      <c r="C1903" s="49" t="s">
        <v>4192</v>
      </c>
      <c r="D1903" s="61" t="s">
        <v>10</v>
      </c>
      <c r="E1903" s="62">
        <v>4</v>
      </c>
      <c r="F1903" s="38" t="str">
        <f t="shared" si="388"/>
        <v>W</v>
      </c>
      <c r="G1903" s="38" t="str">
        <f t="shared" si="394"/>
        <v>Winst en verliesrekening</v>
      </c>
      <c r="H1903" s="38" t="str">
        <f t="shared" si="390"/>
        <v>WAfs</v>
      </c>
      <c r="I1903" s="38" t="str">
        <f t="shared" si="395"/>
        <v>AFSCHRIJVINGEN</v>
      </c>
      <c r="J1903" s="38" t="str">
        <f t="shared" si="391"/>
        <v>WAfsAmv</v>
      </c>
      <c r="K1903" s="38" t="str">
        <f t="shared" si="396"/>
        <v>Afschrijvingen materiële vaste activa</v>
      </c>
      <c r="L1903" s="38" t="str">
        <f t="shared" si="392"/>
        <v>WAfsAmvVas</v>
      </c>
      <c r="M1903" s="38" t="str">
        <f t="shared" si="397"/>
        <v>Afschrijving vastgoedbeleggingen</v>
      </c>
      <c r="N1903" s="38" t="str">
        <f t="shared" si="393"/>
        <v/>
      </c>
      <c r="O1903" s="38" t="str">
        <f t="shared" si="398"/>
        <v/>
      </c>
      <c r="V1903" s="37" t="str">
        <f t="shared" si="389"/>
        <v/>
      </c>
    </row>
    <row r="1904" spans="1:22" x14ac:dyDescent="0.25">
      <c r="A1904" s="49" t="s">
        <v>4193</v>
      </c>
      <c r="B1904" s="50" t="s">
        <v>4194</v>
      </c>
      <c r="C1904" s="51" t="s">
        <v>4195</v>
      </c>
      <c r="D1904" s="52" t="s">
        <v>10</v>
      </c>
      <c r="E1904" s="53">
        <v>4</v>
      </c>
      <c r="F1904" s="38" t="str">
        <f t="shared" si="388"/>
        <v>W</v>
      </c>
      <c r="G1904" s="38" t="str">
        <f t="shared" si="394"/>
        <v>Winst en verliesrekening</v>
      </c>
      <c r="H1904" s="38" t="str">
        <f t="shared" si="390"/>
        <v>WAfs</v>
      </c>
      <c r="I1904" s="38" t="str">
        <f t="shared" si="395"/>
        <v>AFSCHRIJVINGEN</v>
      </c>
      <c r="J1904" s="38" t="str">
        <f t="shared" si="391"/>
        <v>WAfsAmv</v>
      </c>
      <c r="K1904" s="38" t="str">
        <f t="shared" si="396"/>
        <v>Afschrijvingen materiële vaste activa</v>
      </c>
      <c r="L1904" s="38" t="str">
        <f t="shared" si="392"/>
        <v>WAfsAmvHuu</v>
      </c>
      <c r="M1904" s="38" t="str">
        <f t="shared" si="397"/>
        <v>Afschrijving huurdersinvesteringen</v>
      </c>
      <c r="N1904" s="38" t="str">
        <f t="shared" si="393"/>
        <v/>
      </c>
      <c r="O1904" s="38" t="str">
        <f t="shared" si="398"/>
        <v/>
      </c>
      <c r="V1904" s="37" t="str">
        <f t="shared" si="389"/>
        <v/>
      </c>
    </row>
    <row r="1905" spans="1:22" x14ac:dyDescent="0.25">
      <c r="A1905" s="49" t="s">
        <v>4196</v>
      </c>
      <c r="B1905" s="50" t="s">
        <v>4197</v>
      </c>
      <c r="C1905" s="49" t="s">
        <v>4198</v>
      </c>
      <c r="D1905" s="61" t="s">
        <v>10</v>
      </c>
      <c r="E1905" s="62">
        <v>4</v>
      </c>
      <c r="F1905" s="38" t="str">
        <f t="shared" ref="F1905:F1936" si="399">IF(LEN(A1905)&gt;=1,LEFT(A1905,1),"")</f>
        <v>W</v>
      </c>
      <c r="G1905" s="38" t="str">
        <f t="shared" si="394"/>
        <v>Winst en verliesrekening</v>
      </c>
      <c r="H1905" s="38" t="str">
        <f t="shared" si="390"/>
        <v>WAfs</v>
      </c>
      <c r="I1905" s="38" t="str">
        <f t="shared" si="395"/>
        <v>AFSCHRIJVINGEN</v>
      </c>
      <c r="J1905" s="38" t="str">
        <f t="shared" si="391"/>
        <v>WAfsAmv</v>
      </c>
      <c r="K1905" s="38" t="str">
        <f t="shared" si="396"/>
        <v>Afschrijvingen materiële vaste activa</v>
      </c>
      <c r="L1905" s="38" t="str">
        <f t="shared" si="392"/>
        <v>WAfsAmvMei</v>
      </c>
      <c r="M1905" s="38" t="str">
        <f t="shared" si="397"/>
        <v>Afschrijving machines en installaties</v>
      </c>
      <c r="N1905" s="38" t="str">
        <f t="shared" si="393"/>
        <v/>
      </c>
      <c r="O1905" s="38" t="str">
        <f t="shared" si="398"/>
        <v/>
      </c>
      <c r="V1905" s="37" t="str">
        <f t="shared" si="389"/>
        <v/>
      </c>
    </row>
    <row r="1906" spans="1:22" x14ac:dyDescent="0.25">
      <c r="A1906" s="49" t="s">
        <v>4199</v>
      </c>
      <c r="B1906" s="50" t="s">
        <v>4200</v>
      </c>
      <c r="C1906" s="49" t="s">
        <v>4201</v>
      </c>
      <c r="D1906" s="61" t="s">
        <v>10</v>
      </c>
      <c r="E1906" s="62">
        <v>4</v>
      </c>
      <c r="F1906" s="38" t="str">
        <f t="shared" si="399"/>
        <v>W</v>
      </c>
      <c r="G1906" s="38" t="str">
        <f t="shared" si="394"/>
        <v>Winst en verliesrekening</v>
      </c>
      <c r="H1906" s="38" t="str">
        <f t="shared" si="390"/>
        <v>WAfs</v>
      </c>
      <c r="I1906" s="38" t="str">
        <f t="shared" si="395"/>
        <v>AFSCHRIJVINGEN</v>
      </c>
      <c r="J1906" s="38" t="str">
        <f t="shared" si="391"/>
        <v>WAfsAmv</v>
      </c>
      <c r="K1906" s="38" t="str">
        <f t="shared" si="396"/>
        <v>Afschrijvingen materiële vaste activa</v>
      </c>
      <c r="L1906" s="38" t="str">
        <f t="shared" si="392"/>
        <v>WAfsAmvSev</v>
      </c>
      <c r="M1906" s="38" t="str">
        <f t="shared" si="397"/>
        <v>Afschrijving schepen en vliegtuigen</v>
      </c>
      <c r="N1906" s="38" t="str">
        <f t="shared" si="393"/>
        <v/>
      </c>
      <c r="O1906" s="38" t="str">
        <f t="shared" si="398"/>
        <v/>
      </c>
      <c r="V1906" s="37" t="str">
        <f t="shared" si="389"/>
        <v/>
      </c>
    </row>
    <row r="1907" spans="1:22" x14ac:dyDescent="0.25">
      <c r="A1907" s="49" t="s">
        <v>4202</v>
      </c>
      <c r="B1907" s="50" t="s">
        <v>4203</v>
      </c>
      <c r="C1907" s="49" t="s">
        <v>4204</v>
      </c>
      <c r="D1907" s="61" t="s">
        <v>10</v>
      </c>
      <c r="E1907" s="62">
        <v>4</v>
      </c>
      <c r="F1907" s="38" t="str">
        <f t="shared" si="399"/>
        <v>W</v>
      </c>
      <c r="G1907" s="38" t="str">
        <f t="shared" si="394"/>
        <v>Winst en verliesrekening</v>
      </c>
      <c r="H1907" s="38" t="str">
        <f t="shared" si="390"/>
        <v>WAfs</v>
      </c>
      <c r="I1907" s="38" t="str">
        <f t="shared" si="395"/>
        <v>AFSCHRIJVINGEN</v>
      </c>
      <c r="J1907" s="38" t="str">
        <f t="shared" si="391"/>
        <v>WAfsAmv</v>
      </c>
      <c r="K1907" s="38" t="str">
        <f t="shared" si="396"/>
        <v>Afschrijvingen materiële vaste activa</v>
      </c>
      <c r="L1907" s="38" t="str">
        <f t="shared" si="392"/>
        <v>WAfsAmvTev</v>
      </c>
      <c r="M1907" s="38" t="str">
        <f t="shared" si="397"/>
        <v>Afschrijving transport- en vervoermiddelen</v>
      </c>
      <c r="N1907" s="38" t="str">
        <f t="shared" si="393"/>
        <v/>
      </c>
      <c r="O1907" s="38" t="str">
        <f t="shared" si="398"/>
        <v/>
      </c>
      <c r="R1907" s="47">
        <v>6520</v>
      </c>
      <c r="S1907" s="48" t="s">
        <v>5986</v>
      </c>
      <c r="T1907" s="37">
        <v>56</v>
      </c>
      <c r="U1907" s="48" t="s">
        <v>5985</v>
      </c>
      <c r="V1907" s="37">
        <f t="shared" si="389"/>
        <v>1</v>
      </c>
    </row>
    <row r="1908" spans="1:22" x14ac:dyDescent="0.25">
      <c r="A1908" s="49" t="s">
        <v>4205</v>
      </c>
      <c r="B1908" s="50" t="s">
        <v>4206</v>
      </c>
      <c r="C1908" s="49" t="s">
        <v>4207</v>
      </c>
      <c r="D1908" s="61" t="s">
        <v>10</v>
      </c>
      <c r="E1908" s="62">
        <v>4</v>
      </c>
      <c r="F1908" s="38" t="str">
        <f t="shared" si="399"/>
        <v>W</v>
      </c>
      <c r="G1908" s="38" t="str">
        <f t="shared" si="394"/>
        <v>Winst en verliesrekening</v>
      </c>
      <c r="H1908" s="38" t="str">
        <f t="shared" si="390"/>
        <v>WAfs</v>
      </c>
      <c r="I1908" s="38" t="str">
        <f t="shared" si="395"/>
        <v>AFSCHRIJVINGEN</v>
      </c>
      <c r="J1908" s="38" t="str">
        <f t="shared" si="391"/>
        <v>WAfsAmv</v>
      </c>
      <c r="K1908" s="38" t="str">
        <f t="shared" si="396"/>
        <v>Afschrijvingen materiële vaste activa</v>
      </c>
      <c r="L1908" s="38" t="str">
        <f t="shared" si="392"/>
        <v>WAfsAmvObe</v>
      </c>
      <c r="M1908" s="38" t="str">
        <f t="shared" si="397"/>
        <v>Afschrijving overige vaste bedrijfsmiddelen</v>
      </c>
      <c r="N1908" s="38" t="str">
        <f t="shared" si="393"/>
        <v/>
      </c>
      <c r="O1908" s="38" t="str">
        <f t="shared" si="398"/>
        <v/>
      </c>
      <c r="V1908" s="37" t="str">
        <f t="shared" si="389"/>
        <v/>
      </c>
    </row>
    <row r="1909" spans="1:22" x14ac:dyDescent="0.25">
      <c r="A1909" s="49" t="s">
        <v>4208</v>
      </c>
      <c r="B1909" s="50" t="s">
        <v>4209</v>
      </c>
      <c r="C1909" s="49" t="s">
        <v>4210</v>
      </c>
      <c r="D1909" s="61" t="s">
        <v>10</v>
      </c>
      <c r="E1909" s="62">
        <v>4</v>
      </c>
      <c r="F1909" s="38" t="str">
        <f t="shared" si="399"/>
        <v>W</v>
      </c>
      <c r="G1909" s="38" t="str">
        <f t="shared" si="394"/>
        <v>Winst en verliesrekening</v>
      </c>
      <c r="H1909" s="38" t="str">
        <f t="shared" si="390"/>
        <v>WAfs</v>
      </c>
      <c r="I1909" s="38" t="str">
        <f t="shared" si="395"/>
        <v>AFSCHRIJVINGEN</v>
      </c>
      <c r="J1909" s="38" t="str">
        <f t="shared" si="391"/>
        <v>WAfsAmv</v>
      </c>
      <c r="K1909" s="38" t="str">
        <f t="shared" si="396"/>
        <v>Afschrijvingen materiële vaste activa</v>
      </c>
      <c r="L1909" s="38" t="str">
        <f t="shared" si="392"/>
        <v>WAfsAmvBei</v>
      </c>
      <c r="M1909" s="38" t="str">
        <f t="shared" si="397"/>
        <v>Afschrijving bedrijfsinventaris</v>
      </c>
      <c r="N1909" s="38" t="str">
        <f t="shared" si="393"/>
        <v/>
      </c>
      <c r="O1909" s="38" t="str">
        <f t="shared" si="398"/>
        <v/>
      </c>
      <c r="R1909" s="47">
        <v>6515</v>
      </c>
      <c r="S1909" s="48" t="s">
        <v>5657</v>
      </c>
      <c r="T1909" s="37">
        <v>56</v>
      </c>
      <c r="U1909" s="48" t="s">
        <v>5985</v>
      </c>
      <c r="V1909" s="37">
        <f t="shared" si="389"/>
        <v>1</v>
      </c>
    </row>
    <row r="1910" spans="1:22" ht="31.5" x14ac:dyDescent="0.25">
      <c r="A1910" s="49" t="s">
        <v>4211</v>
      </c>
      <c r="B1910" s="50" t="s">
        <v>4212</v>
      </c>
      <c r="C1910" s="49" t="s">
        <v>4213</v>
      </c>
      <c r="D1910" s="61" t="s">
        <v>10</v>
      </c>
      <c r="E1910" s="62">
        <v>4</v>
      </c>
      <c r="F1910" s="38" t="str">
        <f t="shared" si="399"/>
        <v>W</v>
      </c>
      <c r="G1910" s="38" t="str">
        <f t="shared" si="394"/>
        <v>Winst en verliesrekening</v>
      </c>
      <c r="H1910" s="38" t="str">
        <f t="shared" si="390"/>
        <v>WAfs</v>
      </c>
      <c r="I1910" s="38" t="str">
        <f t="shared" si="395"/>
        <v>AFSCHRIJVINGEN</v>
      </c>
      <c r="J1910" s="38" t="str">
        <f t="shared" si="391"/>
        <v>WAfsAmv</v>
      </c>
      <c r="K1910" s="38" t="str">
        <f t="shared" si="396"/>
        <v>Afschrijvingen materiële vaste activa</v>
      </c>
      <c r="L1910" s="38" t="str">
        <f t="shared" si="392"/>
        <v>WAfsAmvVbi</v>
      </c>
      <c r="M1910" s="38" t="str">
        <f t="shared" si="397"/>
        <v>Afschrijving vaste bedrijfsmiddelen in uitvoering en vooruitbetaalde materiële vaste activa</v>
      </c>
      <c r="N1910" s="38" t="str">
        <f t="shared" si="393"/>
        <v/>
      </c>
      <c r="O1910" s="38" t="str">
        <f t="shared" si="398"/>
        <v/>
      </c>
      <c r="V1910" s="37" t="str">
        <f t="shared" si="389"/>
        <v/>
      </c>
    </row>
    <row r="1911" spans="1:22" x14ac:dyDescent="0.25">
      <c r="A1911" s="49" t="s">
        <v>4214</v>
      </c>
      <c r="B1911" s="50" t="s">
        <v>4215</v>
      </c>
      <c r="C1911" s="49" t="s">
        <v>4216</v>
      </c>
      <c r="D1911" s="61" t="s">
        <v>10</v>
      </c>
      <c r="E1911" s="62">
        <v>4</v>
      </c>
      <c r="F1911" s="38" t="str">
        <f t="shared" si="399"/>
        <v>W</v>
      </c>
      <c r="G1911" s="38" t="str">
        <f t="shared" si="394"/>
        <v>Winst en verliesrekening</v>
      </c>
      <c r="H1911" s="38" t="str">
        <f t="shared" si="390"/>
        <v>WAfs</v>
      </c>
      <c r="I1911" s="38" t="str">
        <f t="shared" si="395"/>
        <v>AFSCHRIJVINGEN</v>
      </c>
      <c r="J1911" s="38" t="str">
        <f t="shared" si="391"/>
        <v>WAfsAmv</v>
      </c>
      <c r="K1911" s="38" t="str">
        <f t="shared" si="396"/>
        <v>Afschrijvingen materiële vaste activa</v>
      </c>
      <c r="L1911" s="38" t="str">
        <f t="shared" si="392"/>
        <v>WAfsAmvBgm</v>
      </c>
      <c r="M1911" s="38" t="str">
        <f t="shared" si="397"/>
        <v>Afschrijving buitengebruikgestelde materiële vaste activa</v>
      </c>
      <c r="N1911" s="38" t="str">
        <f t="shared" si="393"/>
        <v/>
      </c>
      <c r="O1911" s="38" t="str">
        <f t="shared" si="398"/>
        <v/>
      </c>
      <c r="V1911" s="37" t="str">
        <f t="shared" si="389"/>
        <v/>
      </c>
    </row>
    <row r="1912" spans="1:22" x14ac:dyDescent="0.25">
      <c r="A1912" s="49" t="s">
        <v>4217</v>
      </c>
      <c r="B1912" s="50" t="s">
        <v>4218</v>
      </c>
      <c r="C1912" s="49" t="s">
        <v>4219</v>
      </c>
      <c r="D1912" s="61" t="s">
        <v>10</v>
      </c>
      <c r="E1912" s="62">
        <v>4</v>
      </c>
      <c r="F1912" s="38" t="str">
        <f t="shared" si="399"/>
        <v>W</v>
      </c>
      <c r="G1912" s="38" t="str">
        <f t="shared" si="394"/>
        <v>Winst en verliesrekening</v>
      </c>
      <c r="H1912" s="38" t="str">
        <f t="shared" si="390"/>
        <v>WAfs</v>
      </c>
      <c r="I1912" s="38" t="str">
        <f t="shared" si="395"/>
        <v>AFSCHRIJVINGEN</v>
      </c>
      <c r="J1912" s="38" t="str">
        <f t="shared" si="391"/>
        <v>WAfsAmv</v>
      </c>
      <c r="K1912" s="38" t="str">
        <f t="shared" si="396"/>
        <v>Afschrijvingen materiële vaste activa</v>
      </c>
      <c r="L1912" s="38" t="str">
        <f t="shared" si="392"/>
        <v>WAfsAmvOmv</v>
      </c>
      <c r="M1912" s="38" t="str">
        <f t="shared" si="397"/>
        <v>Afschrijving overige materiële vaste activa</v>
      </c>
      <c r="N1912" s="38" t="str">
        <f t="shared" si="393"/>
        <v/>
      </c>
      <c r="O1912" s="38" t="str">
        <f t="shared" si="398"/>
        <v/>
      </c>
      <c r="V1912" s="37" t="str">
        <f t="shared" si="389"/>
        <v/>
      </c>
    </row>
    <row r="1913" spans="1:22" x14ac:dyDescent="0.25">
      <c r="A1913" s="43" t="s">
        <v>4220</v>
      </c>
      <c r="B1913" s="44" t="s">
        <v>4221</v>
      </c>
      <c r="C1913" s="43" t="s">
        <v>4222</v>
      </c>
      <c r="D1913" s="45" t="s">
        <v>10</v>
      </c>
      <c r="E1913" s="46">
        <v>3</v>
      </c>
      <c r="F1913" s="38" t="str">
        <f t="shared" si="399"/>
        <v>W</v>
      </c>
      <c r="G1913" s="38" t="str">
        <f t="shared" si="394"/>
        <v>Winst en verliesrekening</v>
      </c>
      <c r="H1913" s="38" t="str">
        <f t="shared" si="390"/>
        <v>WAfs</v>
      </c>
      <c r="I1913" s="38" t="str">
        <f t="shared" si="395"/>
        <v>AFSCHRIJVINGEN</v>
      </c>
      <c r="J1913" s="38" t="str">
        <f t="shared" si="391"/>
        <v>WAfsOwi</v>
      </c>
      <c r="K1913" s="38" t="str">
        <f t="shared" si="396"/>
        <v>Overige waardeveranderingen immateriële vaste activa</v>
      </c>
      <c r="L1913" s="38" t="str">
        <f t="shared" si="392"/>
        <v/>
      </c>
      <c r="M1913" s="38" t="str">
        <f t="shared" si="397"/>
        <v/>
      </c>
      <c r="N1913" s="38" t="str">
        <f t="shared" si="393"/>
        <v/>
      </c>
      <c r="O1913" s="38" t="str">
        <f t="shared" si="398"/>
        <v/>
      </c>
      <c r="V1913" s="37" t="str">
        <f t="shared" si="389"/>
        <v/>
      </c>
    </row>
    <row r="1914" spans="1:22" x14ac:dyDescent="0.25">
      <c r="A1914" s="49" t="s">
        <v>4223</v>
      </c>
      <c r="B1914" s="50" t="s">
        <v>4224</v>
      </c>
      <c r="C1914" s="49" t="s">
        <v>4225</v>
      </c>
      <c r="D1914" s="61" t="s">
        <v>10</v>
      </c>
      <c r="E1914" s="62">
        <v>4</v>
      </c>
      <c r="F1914" s="38" t="str">
        <f t="shared" si="399"/>
        <v>W</v>
      </c>
      <c r="G1914" s="38" t="str">
        <f t="shared" si="394"/>
        <v>Winst en verliesrekening</v>
      </c>
      <c r="H1914" s="38" t="str">
        <f t="shared" si="390"/>
        <v>WAfs</v>
      </c>
      <c r="I1914" s="38" t="str">
        <f t="shared" si="395"/>
        <v>AFSCHRIJVINGEN</v>
      </c>
      <c r="J1914" s="38" t="str">
        <f t="shared" si="391"/>
        <v>WAfsOwi</v>
      </c>
      <c r="K1914" s="38" t="str">
        <f t="shared" si="396"/>
        <v>Overige waardeveranderingen immateriële vaste activa</v>
      </c>
      <c r="L1914" s="38" t="str">
        <f t="shared" si="392"/>
        <v>WAfsOwiOek</v>
      </c>
      <c r="M1914" s="38" t="str">
        <f t="shared" si="397"/>
        <v>Overige waardeverandering oprichtingskosten en kosten uitgifte van aandelen</v>
      </c>
      <c r="N1914" s="38" t="str">
        <f t="shared" si="393"/>
        <v/>
      </c>
      <c r="O1914" s="38" t="str">
        <f t="shared" si="398"/>
        <v/>
      </c>
      <c r="V1914" s="37" t="str">
        <f t="shared" si="389"/>
        <v/>
      </c>
    </row>
    <row r="1915" spans="1:22" x14ac:dyDescent="0.25">
      <c r="A1915" s="49" t="s">
        <v>4226</v>
      </c>
      <c r="B1915" s="50" t="s">
        <v>4227</v>
      </c>
      <c r="C1915" s="49" t="s">
        <v>4228</v>
      </c>
      <c r="D1915" s="61" t="s">
        <v>10</v>
      </c>
      <c r="E1915" s="62">
        <v>4</v>
      </c>
      <c r="F1915" s="38" t="str">
        <f t="shared" si="399"/>
        <v>W</v>
      </c>
      <c r="G1915" s="38" t="str">
        <f t="shared" si="394"/>
        <v>Winst en verliesrekening</v>
      </c>
      <c r="H1915" s="38" t="str">
        <f t="shared" si="390"/>
        <v>WAfs</v>
      </c>
      <c r="I1915" s="38" t="str">
        <f t="shared" si="395"/>
        <v>AFSCHRIJVINGEN</v>
      </c>
      <c r="J1915" s="38" t="str">
        <f t="shared" si="391"/>
        <v>WAfsOwi</v>
      </c>
      <c r="K1915" s="38" t="str">
        <f t="shared" si="396"/>
        <v>Overige waardeveranderingen immateriële vaste activa</v>
      </c>
      <c r="L1915" s="38" t="str">
        <f t="shared" si="392"/>
        <v>WAfsOwiKoe</v>
      </c>
      <c r="M1915" s="38" t="str">
        <f t="shared" si="397"/>
        <v>Overige waardeverandering kosten onderzoek en ontwikkeling</v>
      </c>
      <c r="N1915" s="38" t="str">
        <f t="shared" si="393"/>
        <v/>
      </c>
      <c r="O1915" s="38" t="str">
        <f t="shared" si="398"/>
        <v/>
      </c>
      <c r="V1915" s="37" t="str">
        <f t="shared" si="389"/>
        <v/>
      </c>
    </row>
    <row r="1916" spans="1:22" x14ac:dyDescent="0.25">
      <c r="A1916" s="49" t="s">
        <v>4229</v>
      </c>
      <c r="B1916" s="50" t="s">
        <v>4230</v>
      </c>
      <c r="C1916" s="49" t="s">
        <v>4231</v>
      </c>
      <c r="D1916" s="61" t="s">
        <v>10</v>
      </c>
      <c r="E1916" s="62">
        <v>4</v>
      </c>
      <c r="F1916" s="38" t="str">
        <f t="shared" si="399"/>
        <v>W</v>
      </c>
      <c r="G1916" s="38" t="str">
        <f t="shared" si="394"/>
        <v>Winst en verliesrekening</v>
      </c>
      <c r="H1916" s="38" t="str">
        <f t="shared" si="390"/>
        <v>WAfs</v>
      </c>
      <c r="I1916" s="38" t="str">
        <f t="shared" si="395"/>
        <v>AFSCHRIJVINGEN</v>
      </c>
      <c r="J1916" s="38" t="str">
        <f t="shared" si="391"/>
        <v>WAfsOwi</v>
      </c>
      <c r="K1916" s="38" t="str">
        <f t="shared" si="396"/>
        <v>Overige waardeveranderingen immateriële vaste activa</v>
      </c>
      <c r="L1916" s="38" t="str">
        <f t="shared" si="392"/>
        <v>WAfsOwiCev</v>
      </c>
      <c r="M1916" s="38" t="str">
        <f t="shared" si="397"/>
        <v>Overige waardeverandering concessies en vergunningen</v>
      </c>
      <c r="N1916" s="38" t="str">
        <f t="shared" si="393"/>
        <v/>
      </c>
      <c r="O1916" s="38" t="str">
        <f t="shared" si="398"/>
        <v/>
      </c>
      <c r="V1916" s="37" t="str">
        <f t="shared" si="389"/>
        <v/>
      </c>
    </row>
    <row r="1917" spans="1:22" x14ac:dyDescent="0.25">
      <c r="A1917" s="49" t="s">
        <v>4232</v>
      </c>
      <c r="B1917" s="50" t="s">
        <v>4233</v>
      </c>
      <c r="C1917" s="49" t="s">
        <v>4234</v>
      </c>
      <c r="D1917" s="61" t="s">
        <v>10</v>
      </c>
      <c r="E1917" s="62">
        <v>4</v>
      </c>
      <c r="F1917" s="38" t="str">
        <f t="shared" si="399"/>
        <v>W</v>
      </c>
      <c r="G1917" s="38" t="str">
        <f t="shared" si="394"/>
        <v>Winst en verliesrekening</v>
      </c>
      <c r="H1917" s="38" t="str">
        <f t="shared" si="390"/>
        <v>WAfs</v>
      </c>
      <c r="I1917" s="38" t="str">
        <f t="shared" si="395"/>
        <v>AFSCHRIJVINGEN</v>
      </c>
      <c r="J1917" s="38" t="str">
        <f t="shared" si="391"/>
        <v>WAfsOwi</v>
      </c>
      <c r="K1917" s="38" t="str">
        <f t="shared" si="396"/>
        <v>Overige waardeveranderingen immateriële vaste activa</v>
      </c>
      <c r="L1917" s="38" t="str">
        <f t="shared" si="392"/>
        <v>WAfsOwiSof</v>
      </c>
      <c r="M1917" s="38" t="str">
        <f t="shared" si="397"/>
        <v>Overige waardeverandering software</v>
      </c>
      <c r="N1917" s="38" t="str">
        <f t="shared" si="393"/>
        <v/>
      </c>
      <c r="O1917" s="38" t="str">
        <f t="shared" si="398"/>
        <v/>
      </c>
      <c r="V1917" s="37" t="str">
        <f t="shared" si="389"/>
        <v/>
      </c>
    </row>
    <row r="1918" spans="1:22" x14ac:dyDescent="0.25">
      <c r="A1918" s="49" t="s">
        <v>4235</v>
      </c>
      <c r="B1918" s="50" t="s">
        <v>4236</v>
      </c>
      <c r="C1918" s="49" t="s">
        <v>4237</v>
      </c>
      <c r="D1918" s="61" t="s">
        <v>10</v>
      </c>
      <c r="E1918" s="62">
        <v>4</v>
      </c>
      <c r="F1918" s="38" t="str">
        <f t="shared" si="399"/>
        <v>W</v>
      </c>
      <c r="G1918" s="38" t="str">
        <f t="shared" si="394"/>
        <v>Winst en verliesrekening</v>
      </c>
      <c r="H1918" s="38" t="str">
        <f t="shared" si="390"/>
        <v>WAfs</v>
      </c>
      <c r="I1918" s="38" t="str">
        <f t="shared" si="395"/>
        <v>AFSCHRIJVINGEN</v>
      </c>
      <c r="J1918" s="38" t="str">
        <f t="shared" si="391"/>
        <v>WAfsOwi</v>
      </c>
      <c r="K1918" s="38" t="str">
        <f t="shared" si="396"/>
        <v>Overige waardeveranderingen immateriële vaste activa</v>
      </c>
      <c r="L1918" s="38" t="str">
        <f t="shared" si="392"/>
        <v>WAfsOwiOie</v>
      </c>
      <c r="M1918" s="38" t="str">
        <f t="shared" si="397"/>
        <v>Overige waardeverandering overig intellectueel eigendom</v>
      </c>
      <c r="N1918" s="38" t="str">
        <f t="shared" si="393"/>
        <v/>
      </c>
      <c r="O1918" s="38" t="str">
        <f t="shared" si="398"/>
        <v/>
      </c>
      <c r="V1918" s="37" t="str">
        <f t="shared" si="389"/>
        <v/>
      </c>
    </row>
    <row r="1919" spans="1:22" x14ac:dyDescent="0.25">
      <c r="A1919" s="49" t="s">
        <v>4238</v>
      </c>
      <c r="B1919" s="50" t="s">
        <v>4239</v>
      </c>
      <c r="C1919" s="49" t="s">
        <v>4240</v>
      </c>
      <c r="D1919" s="61" t="s">
        <v>10</v>
      </c>
      <c r="E1919" s="62">
        <v>4</v>
      </c>
      <c r="F1919" s="38" t="str">
        <f t="shared" si="399"/>
        <v>W</v>
      </c>
      <c r="G1919" s="38" t="str">
        <f t="shared" si="394"/>
        <v>Winst en verliesrekening</v>
      </c>
      <c r="H1919" s="38" t="str">
        <f t="shared" si="390"/>
        <v>WAfs</v>
      </c>
      <c r="I1919" s="38" t="str">
        <f t="shared" si="395"/>
        <v>AFSCHRIJVINGEN</v>
      </c>
      <c r="J1919" s="38" t="str">
        <f t="shared" si="391"/>
        <v>WAfsOwi</v>
      </c>
      <c r="K1919" s="38" t="str">
        <f t="shared" si="396"/>
        <v>Overige waardeveranderingen immateriële vaste activa</v>
      </c>
      <c r="L1919" s="38" t="str">
        <f t="shared" si="392"/>
        <v>WAfsOwiBou</v>
      </c>
      <c r="M1919" s="38" t="str">
        <f t="shared" si="397"/>
        <v>Overige waardeverandering bouwclaims</v>
      </c>
      <c r="N1919" s="38" t="str">
        <f t="shared" si="393"/>
        <v/>
      </c>
      <c r="O1919" s="38" t="str">
        <f t="shared" si="398"/>
        <v/>
      </c>
      <c r="V1919" s="37" t="str">
        <f t="shared" si="389"/>
        <v/>
      </c>
    </row>
    <row r="1920" spans="1:22" x14ac:dyDescent="0.25">
      <c r="A1920" s="49" t="s">
        <v>4241</v>
      </c>
      <c r="B1920" s="50" t="s">
        <v>4242</v>
      </c>
      <c r="C1920" s="49" t="s">
        <v>4243</v>
      </c>
      <c r="D1920" s="61" t="s">
        <v>10</v>
      </c>
      <c r="E1920" s="62">
        <v>4</v>
      </c>
      <c r="F1920" s="38" t="str">
        <f t="shared" si="399"/>
        <v>W</v>
      </c>
      <c r="G1920" s="38" t="str">
        <f t="shared" si="394"/>
        <v>Winst en verliesrekening</v>
      </c>
      <c r="H1920" s="38" t="str">
        <f t="shared" si="390"/>
        <v>WAfs</v>
      </c>
      <c r="I1920" s="38" t="str">
        <f t="shared" si="395"/>
        <v>AFSCHRIJVINGEN</v>
      </c>
      <c r="J1920" s="38" t="str">
        <f t="shared" si="391"/>
        <v>WAfsOwi</v>
      </c>
      <c r="K1920" s="38" t="str">
        <f t="shared" si="396"/>
        <v>Overige waardeveranderingen immateriële vaste activa</v>
      </c>
      <c r="L1920" s="38" t="str">
        <f t="shared" si="392"/>
        <v>WAfsOwiGoo</v>
      </c>
      <c r="M1920" s="38" t="str">
        <f t="shared" si="397"/>
        <v>Overige waardeverandering goodwill</v>
      </c>
      <c r="N1920" s="38" t="str">
        <f t="shared" si="393"/>
        <v/>
      </c>
      <c r="O1920" s="38" t="str">
        <f t="shared" si="398"/>
        <v/>
      </c>
      <c r="V1920" s="37" t="str">
        <f t="shared" si="389"/>
        <v/>
      </c>
    </row>
    <row r="1921" spans="1:24" x14ac:dyDescent="0.25">
      <c r="A1921" s="49" t="s">
        <v>4244</v>
      </c>
      <c r="B1921" s="50" t="s">
        <v>4245</v>
      </c>
      <c r="C1921" s="49" t="s">
        <v>4246</v>
      </c>
      <c r="D1921" s="61" t="s">
        <v>10</v>
      </c>
      <c r="E1921" s="62">
        <v>4</v>
      </c>
      <c r="F1921" s="38" t="str">
        <f t="shared" si="399"/>
        <v>W</v>
      </c>
      <c r="G1921" s="38" t="str">
        <f t="shared" si="394"/>
        <v>Winst en verliesrekening</v>
      </c>
      <c r="H1921" s="38" t="str">
        <f t="shared" si="390"/>
        <v>WAfs</v>
      </c>
      <c r="I1921" s="38" t="str">
        <f t="shared" si="395"/>
        <v>AFSCHRIJVINGEN</v>
      </c>
      <c r="J1921" s="38" t="str">
        <f t="shared" si="391"/>
        <v>WAfsOwi</v>
      </c>
      <c r="K1921" s="38" t="str">
        <f t="shared" si="396"/>
        <v>Overige waardeveranderingen immateriële vaste activa</v>
      </c>
      <c r="L1921" s="38" t="str">
        <f t="shared" si="392"/>
        <v>WAfsOwiGue</v>
      </c>
      <c r="M1921" s="38" t="str">
        <f t="shared" si="397"/>
        <v>Overige waardeverandering goodwill uit eerdere overnames</v>
      </c>
      <c r="N1921" s="38" t="str">
        <f t="shared" si="393"/>
        <v/>
      </c>
      <c r="O1921" s="38" t="str">
        <f t="shared" si="398"/>
        <v/>
      </c>
      <c r="V1921" s="37" t="str">
        <f t="shared" si="389"/>
        <v/>
      </c>
    </row>
    <row r="1922" spans="1:24" x14ac:dyDescent="0.25">
      <c r="A1922" s="49" t="s">
        <v>4247</v>
      </c>
      <c r="B1922" s="50" t="s">
        <v>4248</v>
      </c>
      <c r="C1922" s="49" t="s">
        <v>4249</v>
      </c>
      <c r="D1922" s="61" t="s">
        <v>10</v>
      </c>
      <c r="E1922" s="62">
        <v>4</v>
      </c>
      <c r="F1922" s="38" t="str">
        <f t="shared" si="399"/>
        <v>W</v>
      </c>
      <c r="G1922" s="38" t="str">
        <f t="shared" si="394"/>
        <v>Winst en verliesrekening</v>
      </c>
      <c r="H1922" s="38" t="str">
        <f t="shared" si="390"/>
        <v>WAfs</v>
      </c>
      <c r="I1922" s="38" t="str">
        <f t="shared" si="395"/>
        <v>AFSCHRIJVINGEN</v>
      </c>
      <c r="J1922" s="38" t="str">
        <f t="shared" si="391"/>
        <v>WAfsOwi</v>
      </c>
      <c r="K1922" s="38" t="str">
        <f t="shared" si="396"/>
        <v>Overige waardeveranderingen immateriële vaste activa</v>
      </c>
      <c r="L1922" s="38" t="str">
        <f t="shared" si="392"/>
        <v>WAfsOwiViv</v>
      </c>
      <c r="M1922" s="38" t="str">
        <f t="shared" si="397"/>
        <v>Overige waardeverandering vooruitbetaalde immateriële vaste activa</v>
      </c>
      <c r="N1922" s="38" t="str">
        <f t="shared" si="393"/>
        <v/>
      </c>
      <c r="O1922" s="38" t="str">
        <f t="shared" si="398"/>
        <v/>
      </c>
      <c r="V1922" s="37" t="str">
        <f t="shared" si="389"/>
        <v/>
      </c>
    </row>
    <row r="1923" spans="1:24" x14ac:dyDescent="0.25">
      <c r="A1923" s="49" t="s">
        <v>4250</v>
      </c>
      <c r="B1923" s="50" t="s">
        <v>4251</v>
      </c>
      <c r="C1923" s="49" t="s">
        <v>4252</v>
      </c>
      <c r="D1923" s="61" t="s">
        <v>10</v>
      </c>
      <c r="E1923" s="62">
        <v>4</v>
      </c>
      <c r="F1923" s="38" t="str">
        <f t="shared" si="399"/>
        <v>W</v>
      </c>
      <c r="G1923" s="38" t="str">
        <f t="shared" si="394"/>
        <v>Winst en verliesrekening</v>
      </c>
      <c r="H1923" s="38" t="str">
        <f t="shared" si="390"/>
        <v>WAfs</v>
      </c>
      <c r="I1923" s="38" t="str">
        <f t="shared" si="395"/>
        <v>AFSCHRIJVINGEN</v>
      </c>
      <c r="J1923" s="38" t="str">
        <f t="shared" si="391"/>
        <v>WAfsOwi</v>
      </c>
      <c r="K1923" s="38" t="str">
        <f t="shared" si="396"/>
        <v>Overige waardeveranderingen immateriële vaste activa</v>
      </c>
      <c r="L1923" s="38" t="str">
        <f t="shared" si="392"/>
        <v>WAfsOwiOiv</v>
      </c>
      <c r="M1923" s="38" t="str">
        <f t="shared" si="397"/>
        <v>Overige waardeverandering overige immateriële vaste activa</v>
      </c>
      <c r="N1923" s="38" t="str">
        <f t="shared" si="393"/>
        <v/>
      </c>
      <c r="O1923" s="38" t="str">
        <f t="shared" si="398"/>
        <v/>
      </c>
      <c r="V1923" s="37" t="str">
        <f t="shared" si="389"/>
        <v/>
      </c>
    </row>
    <row r="1924" spans="1:24" x14ac:dyDescent="0.25">
      <c r="A1924" s="43" t="s">
        <v>4253</v>
      </c>
      <c r="B1924" s="44" t="s">
        <v>4254</v>
      </c>
      <c r="C1924" s="43" t="s">
        <v>4255</v>
      </c>
      <c r="D1924" s="45" t="s">
        <v>10</v>
      </c>
      <c r="E1924" s="46">
        <v>3</v>
      </c>
      <c r="F1924" s="38" t="str">
        <f t="shared" si="399"/>
        <v>W</v>
      </c>
      <c r="G1924" s="38" t="str">
        <f t="shared" si="394"/>
        <v>Winst en verliesrekening</v>
      </c>
      <c r="H1924" s="38" t="str">
        <f t="shared" si="390"/>
        <v>WAfs</v>
      </c>
      <c r="I1924" s="38" t="str">
        <f t="shared" si="395"/>
        <v>AFSCHRIJVINGEN</v>
      </c>
      <c r="J1924" s="38" t="str">
        <f t="shared" si="391"/>
        <v>WAfsOwm</v>
      </c>
      <c r="K1924" s="38" t="str">
        <f t="shared" si="396"/>
        <v>Overige waardeveranderingen materiële vaste activa</v>
      </c>
      <c r="L1924" s="38" t="str">
        <f t="shared" si="392"/>
        <v/>
      </c>
      <c r="M1924" s="38" t="str">
        <f t="shared" si="397"/>
        <v/>
      </c>
      <c r="N1924" s="38" t="str">
        <f t="shared" si="393"/>
        <v/>
      </c>
      <c r="O1924" s="38" t="str">
        <f t="shared" si="398"/>
        <v/>
      </c>
      <c r="V1924" s="37" t="str">
        <f t="shared" si="389"/>
        <v/>
      </c>
    </row>
    <row r="1925" spans="1:24" x14ac:dyDescent="0.25">
      <c r="A1925" s="49" t="s">
        <v>4256</v>
      </c>
      <c r="B1925" s="50" t="s">
        <v>4257</v>
      </c>
      <c r="C1925" s="49" t="s">
        <v>4258</v>
      </c>
      <c r="D1925" s="61" t="s">
        <v>10</v>
      </c>
      <c r="E1925" s="62">
        <v>4</v>
      </c>
      <c r="F1925" s="38" t="str">
        <f t="shared" si="399"/>
        <v>W</v>
      </c>
      <c r="G1925" s="38" t="str">
        <f t="shared" si="394"/>
        <v>Winst en verliesrekening</v>
      </c>
      <c r="H1925" s="38" t="str">
        <f t="shared" si="390"/>
        <v>WAfs</v>
      </c>
      <c r="I1925" s="38" t="str">
        <f t="shared" si="395"/>
        <v>AFSCHRIJVINGEN</v>
      </c>
      <c r="J1925" s="38" t="str">
        <f t="shared" si="391"/>
        <v>WAfsOwm</v>
      </c>
      <c r="K1925" s="38" t="str">
        <f t="shared" si="396"/>
        <v>Overige waardeveranderingen materiële vaste activa</v>
      </c>
      <c r="L1925" s="38" t="str">
        <f t="shared" si="392"/>
        <v>WAfsOwmBeg</v>
      </c>
      <c r="M1925" s="38" t="str">
        <f t="shared" si="397"/>
        <v>Overige waardeverandering bedrijfsgebouwen</v>
      </c>
      <c r="N1925" s="38" t="str">
        <f t="shared" si="393"/>
        <v/>
      </c>
      <c r="O1925" s="38" t="str">
        <f t="shared" si="398"/>
        <v/>
      </c>
      <c r="V1925" s="37" t="str">
        <f t="shared" si="389"/>
        <v/>
      </c>
    </row>
    <row r="1926" spans="1:24" x14ac:dyDescent="0.25">
      <c r="A1926" s="49" t="s">
        <v>4259</v>
      </c>
      <c r="B1926" s="50" t="s">
        <v>4260</v>
      </c>
      <c r="C1926" s="49" t="s">
        <v>4261</v>
      </c>
      <c r="D1926" s="61" t="s">
        <v>10</v>
      </c>
      <c r="E1926" s="62">
        <v>4</v>
      </c>
      <c r="F1926" s="38" t="str">
        <f t="shared" si="399"/>
        <v>W</v>
      </c>
      <c r="G1926" s="38" t="str">
        <f t="shared" si="394"/>
        <v>Winst en verliesrekening</v>
      </c>
      <c r="H1926" s="38" t="str">
        <f t="shared" si="390"/>
        <v>WAfs</v>
      </c>
      <c r="I1926" s="38" t="str">
        <f t="shared" si="395"/>
        <v>AFSCHRIJVINGEN</v>
      </c>
      <c r="J1926" s="38" t="str">
        <f t="shared" si="391"/>
        <v>WAfsOwm</v>
      </c>
      <c r="K1926" s="38" t="str">
        <f t="shared" si="396"/>
        <v>Overige waardeveranderingen materiële vaste activa</v>
      </c>
      <c r="L1926" s="38" t="str">
        <f t="shared" si="392"/>
        <v>WAfsOwmVeb</v>
      </c>
      <c r="M1926" s="38" t="str">
        <f t="shared" si="397"/>
        <v>Overige waardeverandering verbouwingen</v>
      </c>
      <c r="N1926" s="38" t="str">
        <f t="shared" si="393"/>
        <v/>
      </c>
      <c r="O1926" s="38" t="str">
        <f t="shared" si="398"/>
        <v/>
      </c>
      <c r="V1926" s="37" t="str">
        <f t="shared" si="389"/>
        <v/>
      </c>
      <c r="X1926" s="12"/>
    </row>
    <row r="1927" spans="1:24" x14ac:dyDescent="0.25">
      <c r="A1927" s="49" t="s">
        <v>4262</v>
      </c>
      <c r="B1927" s="50" t="s">
        <v>4263</v>
      </c>
      <c r="C1927" s="49" t="s">
        <v>4264</v>
      </c>
      <c r="D1927" s="61" t="s">
        <v>10</v>
      </c>
      <c r="E1927" s="62">
        <v>4</v>
      </c>
      <c r="F1927" s="38" t="str">
        <f t="shared" si="399"/>
        <v>W</v>
      </c>
      <c r="G1927" s="38" t="str">
        <f t="shared" si="394"/>
        <v>Winst en verliesrekening</v>
      </c>
      <c r="H1927" s="38" t="str">
        <f t="shared" si="390"/>
        <v>WAfs</v>
      </c>
      <c r="I1927" s="38" t="str">
        <f t="shared" si="395"/>
        <v>AFSCHRIJVINGEN</v>
      </c>
      <c r="J1927" s="38" t="str">
        <f t="shared" si="391"/>
        <v>WAfsOwm</v>
      </c>
      <c r="K1927" s="38" t="str">
        <f t="shared" si="396"/>
        <v>Overige waardeveranderingen materiële vaste activa</v>
      </c>
      <c r="L1927" s="38" t="str">
        <f t="shared" si="392"/>
        <v>WAfsOwmVas</v>
      </c>
      <c r="M1927" s="38" t="str">
        <f t="shared" si="397"/>
        <v>Overige waardeverandering vastgoedbeleggingen</v>
      </c>
      <c r="N1927" s="38" t="str">
        <f t="shared" si="393"/>
        <v/>
      </c>
      <c r="O1927" s="38" t="str">
        <f t="shared" si="398"/>
        <v/>
      </c>
      <c r="V1927" s="37" t="str">
        <f t="shared" si="389"/>
        <v/>
      </c>
      <c r="X1927" s="12"/>
    </row>
    <row r="1928" spans="1:24" x14ac:dyDescent="0.25">
      <c r="A1928" s="49" t="s">
        <v>4265</v>
      </c>
      <c r="B1928" s="50" t="s">
        <v>4266</v>
      </c>
      <c r="C1928" s="49" t="s">
        <v>4267</v>
      </c>
      <c r="D1928" s="61" t="s">
        <v>10</v>
      </c>
      <c r="E1928" s="62">
        <v>4</v>
      </c>
      <c r="F1928" s="38" t="str">
        <f t="shared" si="399"/>
        <v>W</v>
      </c>
      <c r="G1928" s="38" t="str">
        <f t="shared" si="394"/>
        <v>Winst en verliesrekening</v>
      </c>
      <c r="H1928" s="38" t="str">
        <f t="shared" si="390"/>
        <v>WAfs</v>
      </c>
      <c r="I1928" s="38" t="str">
        <f t="shared" si="395"/>
        <v>AFSCHRIJVINGEN</v>
      </c>
      <c r="J1928" s="38" t="str">
        <f t="shared" si="391"/>
        <v>WAfsOwm</v>
      </c>
      <c r="K1928" s="38" t="str">
        <f t="shared" si="396"/>
        <v>Overige waardeveranderingen materiële vaste activa</v>
      </c>
      <c r="L1928" s="38" t="str">
        <f t="shared" si="392"/>
        <v>WAfsOwmHuu</v>
      </c>
      <c r="M1928" s="38" t="str">
        <f t="shared" si="397"/>
        <v>Overige waardeverandering huurdersinvesteringen</v>
      </c>
      <c r="N1928" s="38" t="str">
        <f t="shared" si="393"/>
        <v/>
      </c>
      <c r="O1928" s="38" t="str">
        <f t="shared" si="398"/>
        <v/>
      </c>
      <c r="V1928" s="37" t="str">
        <f t="shared" si="389"/>
        <v/>
      </c>
      <c r="X1928" s="12"/>
    </row>
    <row r="1929" spans="1:24" x14ac:dyDescent="0.25">
      <c r="A1929" s="49" t="s">
        <v>4268</v>
      </c>
      <c r="B1929" s="50" t="s">
        <v>4269</v>
      </c>
      <c r="C1929" s="49" t="s">
        <v>4270</v>
      </c>
      <c r="D1929" s="61" t="s">
        <v>10</v>
      </c>
      <c r="E1929" s="62">
        <v>4</v>
      </c>
      <c r="F1929" s="38" t="str">
        <f t="shared" si="399"/>
        <v>W</v>
      </c>
      <c r="G1929" s="38" t="str">
        <f t="shared" si="394"/>
        <v>Winst en verliesrekening</v>
      </c>
      <c r="H1929" s="38" t="str">
        <f t="shared" si="390"/>
        <v>WAfs</v>
      </c>
      <c r="I1929" s="38" t="str">
        <f t="shared" si="395"/>
        <v>AFSCHRIJVINGEN</v>
      </c>
      <c r="J1929" s="38" t="str">
        <f t="shared" si="391"/>
        <v>WAfsOwm</v>
      </c>
      <c r="K1929" s="38" t="str">
        <f t="shared" si="396"/>
        <v>Overige waardeveranderingen materiële vaste activa</v>
      </c>
      <c r="L1929" s="38" t="str">
        <f t="shared" si="392"/>
        <v>WAfsOwmMei</v>
      </c>
      <c r="M1929" s="38" t="str">
        <f t="shared" si="397"/>
        <v>Overige waardeverandering machines en installaties</v>
      </c>
      <c r="N1929" s="38" t="str">
        <f t="shared" si="393"/>
        <v/>
      </c>
      <c r="O1929" s="38" t="str">
        <f t="shared" si="398"/>
        <v/>
      </c>
      <c r="V1929" s="37" t="str">
        <f t="shared" si="389"/>
        <v/>
      </c>
      <c r="X1929" s="12"/>
    </row>
    <row r="1930" spans="1:24" x14ac:dyDescent="0.25">
      <c r="A1930" s="49" t="s">
        <v>4271</v>
      </c>
      <c r="B1930" s="50" t="s">
        <v>4272</v>
      </c>
      <c r="C1930" s="49" t="s">
        <v>4273</v>
      </c>
      <c r="D1930" s="61" t="s">
        <v>10</v>
      </c>
      <c r="E1930" s="62">
        <v>4</v>
      </c>
      <c r="F1930" s="38" t="str">
        <f t="shared" si="399"/>
        <v>W</v>
      </c>
      <c r="G1930" s="38" t="str">
        <f t="shared" si="394"/>
        <v>Winst en verliesrekening</v>
      </c>
      <c r="H1930" s="38" t="str">
        <f t="shared" si="390"/>
        <v>WAfs</v>
      </c>
      <c r="I1930" s="38" t="str">
        <f t="shared" si="395"/>
        <v>AFSCHRIJVINGEN</v>
      </c>
      <c r="J1930" s="38" t="str">
        <f t="shared" si="391"/>
        <v>WAfsOwm</v>
      </c>
      <c r="K1930" s="38" t="str">
        <f t="shared" si="396"/>
        <v>Overige waardeveranderingen materiële vaste activa</v>
      </c>
      <c r="L1930" s="38" t="str">
        <f t="shared" si="392"/>
        <v>WAfsOwmSev</v>
      </c>
      <c r="M1930" s="38" t="str">
        <f t="shared" si="397"/>
        <v>Overige waardeverandering schepen en vliegtuigen</v>
      </c>
      <c r="N1930" s="38" t="str">
        <f t="shared" si="393"/>
        <v/>
      </c>
      <c r="O1930" s="38" t="str">
        <f t="shared" si="398"/>
        <v/>
      </c>
      <c r="V1930" s="37" t="str">
        <f t="shared" si="389"/>
        <v/>
      </c>
      <c r="X1930" s="12"/>
    </row>
    <row r="1931" spans="1:24" x14ac:dyDescent="0.25">
      <c r="A1931" s="49" t="s">
        <v>4274</v>
      </c>
      <c r="B1931" s="50" t="s">
        <v>4275</v>
      </c>
      <c r="C1931" s="49" t="s">
        <v>4276</v>
      </c>
      <c r="D1931" s="61" t="s">
        <v>10</v>
      </c>
      <c r="E1931" s="62">
        <v>4</v>
      </c>
      <c r="F1931" s="38" t="str">
        <f t="shared" si="399"/>
        <v>W</v>
      </c>
      <c r="G1931" s="38" t="str">
        <f t="shared" si="394"/>
        <v>Winst en verliesrekening</v>
      </c>
      <c r="H1931" s="38" t="str">
        <f t="shared" si="390"/>
        <v>WAfs</v>
      </c>
      <c r="I1931" s="38" t="str">
        <f t="shared" si="395"/>
        <v>AFSCHRIJVINGEN</v>
      </c>
      <c r="J1931" s="38" t="str">
        <f t="shared" si="391"/>
        <v>WAfsOwm</v>
      </c>
      <c r="K1931" s="38" t="str">
        <f t="shared" si="396"/>
        <v>Overige waardeveranderingen materiële vaste activa</v>
      </c>
      <c r="L1931" s="38" t="str">
        <f t="shared" si="392"/>
        <v>WAfsOwmTev</v>
      </c>
      <c r="M1931" s="38" t="str">
        <f t="shared" si="397"/>
        <v>Overige waardeverandering transport- en vervoermiddelen</v>
      </c>
      <c r="N1931" s="38" t="str">
        <f t="shared" si="393"/>
        <v/>
      </c>
      <c r="O1931" s="38" t="str">
        <f t="shared" si="398"/>
        <v/>
      </c>
      <c r="V1931" s="37" t="str">
        <f t="shared" si="389"/>
        <v/>
      </c>
      <c r="X1931" s="12"/>
    </row>
    <row r="1932" spans="1:24" x14ac:dyDescent="0.25">
      <c r="A1932" s="49" t="s">
        <v>4277</v>
      </c>
      <c r="B1932" s="50" t="s">
        <v>4278</v>
      </c>
      <c r="C1932" s="49" t="s">
        <v>4279</v>
      </c>
      <c r="D1932" s="61" t="s">
        <v>10</v>
      </c>
      <c r="E1932" s="62">
        <v>4</v>
      </c>
      <c r="F1932" s="38" t="str">
        <f t="shared" si="399"/>
        <v>W</v>
      </c>
      <c r="G1932" s="38" t="str">
        <f t="shared" si="394"/>
        <v>Winst en verliesrekening</v>
      </c>
      <c r="H1932" s="38" t="str">
        <f t="shared" si="390"/>
        <v>WAfs</v>
      </c>
      <c r="I1932" s="38" t="str">
        <f t="shared" si="395"/>
        <v>AFSCHRIJVINGEN</v>
      </c>
      <c r="J1932" s="38" t="str">
        <f t="shared" si="391"/>
        <v>WAfsOwm</v>
      </c>
      <c r="K1932" s="38" t="str">
        <f t="shared" si="396"/>
        <v>Overige waardeveranderingen materiële vaste activa</v>
      </c>
      <c r="L1932" s="38" t="str">
        <f t="shared" si="392"/>
        <v>WAfsOwmObe</v>
      </c>
      <c r="M1932" s="38" t="str">
        <f t="shared" si="397"/>
        <v>Overige waardeverandering overige vaste bedrijfsmiddelen</v>
      </c>
      <c r="N1932" s="38" t="str">
        <f t="shared" si="393"/>
        <v/>
      </c>
      <c r="O1932" s="38" t="str">
        <f t="shared" si="398"/>
        <v/>
      </c>
      <c r="V1932" s="37" t="str">
        <f t="shared" si="389"/>
        <v/>
      </c>
      <c r="X1932" s="12"/>
    </row>
    <row r="1933" spans="1:24" x14ac:dyDescent="0.25">
      <c r="A1933" s="49" t="s">
        <v>4280</v>
      </c>
      <c r="B1933" s="50" t="s">
        <v>4281</v>
      </c>
      <c r="C1933" s="49" t="s">
        <v>4282</v>
      </c>
      <c r="D1933" s="61" t="s">
        <v>10</v>
      </c>
      <c r="E1933" s="62">
        <v>4</v>
      </c>
      <c r="F1933" s="38" t="str">
        <f t="shared" si="399"/>
        <v>W</v>
      </c>
      <c r="G1933" s="38" t="str">
        <f t="shared" ref="G1933:G1964" si="400">LOOKUP(F1933,A:A,C:C)</f>
        <v>Winst en verliesrekening</v>
      </c>
      <c r="H1933" s="38" t="str">
        <f t="shared" si="390"/>
        <v>WAfs</v>
      </c>
      <c r="I1933" s="38" t="str">
        <f t="shared" ref="I1933:I1964" si="401">IF(ISERROR(VLOOKUP(H1933,A:C,3,FALSE)),"",VLOOKUP(H1933,A:C,3,FALSE))</f>
        <v>AFSCHRIJVINGEN</v>
      </c>
      <c r="J1933" s="38" t="str">
        <f t="shared" si="391"/>
        <v>WAfsOwm</v>
      </c>
      <c r="K1933" s="38" t="str">
        <f t="shared" ref="K1933:K1964" si="402">IF(ISERROR(VLOOKUP(J1933,A:C,3,FALSE)),"",VLOOKUP(J1933,A:C,3,FALSE))</f>
        <v>Overige waardeveranderingen materiële vaste activa</v>
      </c>
      <c r="L1933" s="38" t="str">
        <f t="shared" si="392"/>
        <v>WAfsOwmBei</v>
      </c>
      <c r="M1933" s="38" t="str">
        <f t="shared" ref="M1933:M1964" si="403">IF(ISERROR(VLOOKUP(L1933,A:C,3,FALSE)),"",VLOOKUP(L1933,A:C,3,FALSE))</f>
        <v>Overige waardeverandering bedrijfsinventaris</v>
      </c>
      <c r="N1933" s="38" t="str">
        <f t="shared" si="393"/>
        <v/>
      </c>
      <c r="O1933" s="38" t="str">
        <f t="shared" ref="O1933:O1964" si="404">IF(ISERROR(VLOOKUP(N1933,A:C,3,FALSE)),"",VLOOKUP(N1933,A:C,3,FALSE))</f>
        <v/>
      </c>
      <c r="V1933" s="37" t="str">
        <f t="shared" si="389"/>
        <v/>
      </c>
      <c r="X1933" s="12"/>
    </row>
    <row r="1934" spans="1:24" ht="31.5" x14ac:dyDescent="0.25">
      <c r="A1934" s="49" t="s">
        <v>4283</v>
      </c>
      <c r="B1934" s="50" t="s">
        <v>4284</v>
      </c>
      <c r="C1934" s="49" t="s">
        <v>4285</v>
      </c>
      <c r="D1934" s="61" t="s">
        <v>10</v>
      </c>
      <c r="E1934" s="62">
        <v>4</v>
      </c>
      <c r="F1934" s="38" t="str">
        <f t="shared" si="399"/>
        <v>W</v>
      </c>
      <c r="G1934" s="38" t="str">
        <f t="shared" si="400"/>
        <v>Winst en verliesrekening</v>
      </c>
      <c r="H1934" s="38" t="str">
        <f t="shared" si="390"/>
        <v>WAfs</v>
      </c>
      <c r="I1934" s="38" t="str">
        <f t="shared" si="401"/>
        <v>AFSCHRIJVINGEN</v>
      </c>
      <c r="J1934" s="38" t="str">
        <f t="shared" si="391"/>
        <v>WAfsOwm</v>
      </c>
      <c r="K1934" s="38" t="str">
        <f t="shared" si="402"/>
        <v>Overige waardeveranderingen materiële vaste activa</v>
      </c>
      <c r="L1934" s="38" t="str">
        <f t="shared" si="392"/>
        <v>WAfsOwmVbi</v>
      </c>
      <c r="M1934" s="38" t="str">
        <f t="shared" si="403"/>
        <v>Overige waardeverandering vaste bedrijfsmiddelen in uitvoering en vooruitbetaalde materiële vaste activa</v>
      </c>
      <c r="N1934" s="38" t="str">
        <f t="shared" si="393"/>
        <v/>
      </c>
      <c r="O1934" s="38" t="str">
        <f t="shared" si="404"/>
        <v/>
      </c>
      <c r="V1934" s="37" t="str">
        <f t="shared" si="389"/>
        <v/>
      </c>
      <c r="X1934" s="12"/>
    </row>
    <row r="1935" spans="1:24" x14ac:dyDescent="0.25">
      <c r="A1935" s="49" t="s">
        <v>4286</v>
      </c>
      <c r="B1935" s="50" t="s">
        <v>4287</v>
      </c>
      <c r="C1935" s="49" t="s">
        <v>4288</v>
      </c>
      <c r="D1935" s="61" t="s">
        <v>10</v>
      </c>
      <c r="E1935" s="62">
        <v>4</v>
      </c>
      <c r="F1935" s="38" t="str">
        <f t="shared" si="399"/>
        <v>W</v>
      </c>
      <c r="G1935" s="38" t="str">
        <f t="shared" si="400"/>
        <v>Winst en verliesrekening</v>
      </c>
      <c r="H1935" s="38" t="str">
        <f t="shared" si="390"/>
        <v>WAfs</v>
      </c>
      <c r="I1935" s="38" t="str">
        <f t="shared" si="401"/>
        <v>AFSCHRIJVINGEN</v>
      </c>
      <c r="J1935" s="38" t="str">
        <f t="shared" si="391"/>
        <v>WAfsOwm</v>
      </c>
      <c r="K1935" s="38" t="str">
        <f t="shared" si="402"/>
        <v>Overige waardeveranderingen materiële vaste activa</v>
      </c>
      <c r="L1935" s="38" t="str">
        <f t="shared" si="392"/>
        <v>WAfsOwmBgm</v>
      </c>
      <c r="M1935" s="38" t="str">
        <f t="shared" si="403"/>
        <v>Overige waardeverandering buitengebruikgestelde materiële vaste activa</v>
      </c>
      <c r="N1935" s="38" t="str">
        <f t="shared" si="393"/>
        <v/>
      </c>
      <c r="O1935" s="38" t="str">
        <f t="shared" si="404"/>
        <v/>
      </c>
      <c r="V1935" s="37" t="str">
        <f t="shared" si="389"/>
        <v/>
      </c>
      <c r="X1935" s="12"/>
    </row>
    <row r="1936" spans="1:24" x14ac:dyDescent="0.25">
      <c r="A1936" s="49" t="s">
        <v>4289</v>
      </c>
      <c r="B1936" s="50" t="s">
        <v>4290</v>
      </c>
      <c r="C1936" s="49" t="s">
        <v>4291</v>
      </c>
      <c r="D1936" s="61" t="s">
        <v>10</v>
      </c>
      <c r="E1936" s="62">
        <v>4</v>
      </c>
      <c r="F1936" s="38" t="str">
        <f t="shared" si="399"/>
        <v>W</v>
      </c>
      <c r="G1936" s="38" t="str">
        <f t="shared" si="400"/>
        <v>Winst en verliesrekening</v>
      </c>
      <c r="H1936" s="38" t="str">
        <f t="shared" si="390"/>
        <v>WAfs</v>
      </c>
      <c r="I1936" s="38" t="str">
        <f t="shared" si="401"/>
        <v>AFSCHRIJVINGEN</v>
      </c>
      <c r="J1936" s="38" t="str">
        <f t="shared" si="391"/>
        <v>WAfsOwm</v>
      </c>
      <c r="K1936" s="38" t="str">
        <f t="shared" si="402"/>
        <v>Overige waardeveranderingen materiële vaste activa</v>
      </c>
      <c r="L1936" s="38" t="str">
        <f t="shared" si="392"/>
        <v>WAfsOwmOmv</v>
      </c>
      <c r="M1936" s="38" t="str">
        <f t="shared" si="403"/>
        <v>Overige waardeverandering overige materiële vaste activa</v>
      </c>
      <c r="N1936" s="38" t="str">
        <f t="shared" si="393"/>
        <v/>
      </c>
      <c r="O1936" s="38" t="str">
        <f t="shared" si="404"/>
        <v/>
      </c>
      <c r="V1936" s="37" t="str">
        <f t="shared" si="389"/>
        <v/>
      </c>
      <c r="X1936" s="12"/>
    </row>
    <row r="1937" spans="1:24" x14ac:dyDescent="0.25">
      <c r="A1937" s="43" t="s">
        <v>4292</v>
      </c>
      <c r="B1937" s="44" t="s">
        <v>4293</v>
      </c>
      <c r="C1937" s="43" t="s">
        <v>4294</v>
      </c>
      <c r="D1937" s="45" t="s">
        <v>24</v>
      </c>
      <c r="E1937" s="46">
        <v>3</v>
      </c>
      <c r="F1937" s="38" t="str">
        <f t="shared" ref="F1937:F1973" si="405">IF(LEN(A1937)&gt;=1,LEFT(A1937,1),"")</f>
        <v>W</v>
      </c>
      <c r="G1937" s="38" t="str">
        <f t="shared" si="400"/>
        <v>Winst en verliesrekening</v>
      </c>
      <c r="H1937" s="38" t="str">
        <f t="shared" si="390"/>
        <v>WAfs</v>
      </c>
      <c r="I1937" s="38" t="str">
        <f t="shared" si="401"/>
        <v>AFSCHRIJVINGEN</v>
      </c>
      <c r="J1937" s="38" t="str">
        <f t="shared" si="391"/>
        <v>WAfsRvi</v>
      </c>
      <c r="K1937" s="38" t="str">
        <f t="shared" si="402"/>
        <v>Resultaat verkoop immateriële vaste activa</v>
      </c>
      <c r="L1937" s="38" t="str">
        <f t="shared" si="392"/>
        <v/>
      </c>
      <c r="M1937" s="38" t="str">
        <f t="shared" si="403"/>
        <v/>
      </c>
      <c r="N1937" s="38" t="str">
        <f t="shared" si="393"/>
        <v/>
      </c>
      <c r="O1937" s="38" t="str">
        <f t="shared" si="404"/>
        <v/>
      </c>
      <c r="V1937" s="37" t="str">
        <f t="shared" si="389"/>
        <v/>
      </c>
      <c r="X1937" s="12"/>
    </row>
    <row r="1938" spans="1:24" x14ac:dyDescent="0.25">
      <c r="A1938" s="49" t="s">
        <v>4295</v>
      </c>
      <c r="B1938" s="50" t="s">
        <v>4296</v>
      </c>
      <c r="C1938" s="49" t="s">
        <v>4297</v>
      </c>
      <c r="D1938" s="61" t="s">
        <v>24</v>
      </c>
      <c r="E1938" s="62">
        <v>4</v>
      </c>
      <c r="F1938" s="38" t="str">
        <f t="shared" si="405"/>
        <v>W</v>
      </c>
      <c r="G1938" s="38" t="str">
        <f t="shared" si="400"/>
        <v>Winst en verliesrekening</v>
      </c>
      <c r="H1938" s="38" t="str">
        <f t="shared" si="390"/>
        <v>WAfs</v>
      </c>
      <c r="I1938" s="38" t="str">
        <f t="shared" si="401"/>
        <v>AFSCHRIJVINGEN</v>
      </c>
      <c r="J1938" s="38" t="str">
        <f t="shared" si="391"/>
        <v>WAfsRvi</v>
      </c>
      <c r="K1938" s="38" t="str">
        <f t="shared" si="402"/>
        <v>Resultaat verkoop immateriële vaste activa</v>
      </c>
      <c r="L1938" s="38" t="str">
        <f t="shared" si="392"/>
        <v>WAfsRviOek</v>
      </c>
      <c r="M1938" s="38" t="str">
        <f t="shared" si="403"/>
        <v>Resultaat verkoop oprichtingskosten en kosten uitgifte van aandelen</v>
      </c>
      <c r="N1938" s="38" t="str">
        <f t="shared" si="393"/>
        <v/>
      </c>
      <c r="O1938" s="38" t="str">
        <f t="shared" si="404"/>
        <v/>
      </c>
      <c r="V1938" s="37" t="str">
        <f t="shared" si="389"/>
        <v/>
      </c>
      <c r="X1938" s="12"/>
    </row>
    <row r="1939" spans="1:24" x14ac:dyDescent="0.25">
      <c r="A1939" s="49" t="s">
        <v>4298</v>
      </c>
      <c r="B1939" s="50" t="s">
        <v>4299</v>
      </c>
      <c r="C1939" s="49" t="s">
        <v>4300</v>
      </c>
      <c r="D1939" s="61" t="s">
        <v>24</v>
      </c>
      <c r="E1939" s="62">
        <v>4</v>
      </c>
      <c r="F1939" s="38" t="str">
        <f t="shared" si="405"/>
        <v>W</v>
      </c>
      <c r="G1939" s="38" t="str">
        <f t="shared" si="400"/>
        <v>Winst en verliesrekening</v>
      </c>
      <c r="H1939" s="38" t="str">
        <f t="shared" si="390"/>
        <v>WAfs</v>
      </c>
      <c r="I1939" s="38" t="str">
        <f t="shared" si="401"/>
        <v>AFSCHRIJVINGEN</v>
      </c>
      <c r="J1939" s="38" t="str">
        <f t="shared" si="391"/>
        <v>WAfsRvi</v>
      </c>
      <c r="K1939" s="38" t="str">
        <f t="shared" si="402"/>
        <v>Resultaat verkoop immateriële vaste activa</v>
      </c>
      <c r="L1939" s="38" t="str">
        <f t="shared" si="392"/>
        <v>WAfsRviKoe</v>
      </c>
      <c r="M1939" s="38" t="str">
        <f t="shared" si="403"/>
        <v>Resultaat verkoop kosten onderzoek en ontwikkeling</v>
      </c>
      <c r="N1939" s="38" t="str">
        <f t="shared" si="393"/>
        <v/>
      </c>
      <c r="O1939" s="38" t="str">
        <f t="shared" si="404"/>
        <v/>
      </c>
      <c r="V1939" s="37" t="str">
        <f t="shared" si="389"/>
        <v/>
      </c>
      <c r="X1939" s="12"/>
    </row>
    <row r="1940" spans="1:24" x14ac:dyDescent="0.25">
      <c r="A1940" s="49" t="s">
        <v>4301</v>
      </c>
      <c r="B1940" s="50" t="s">
        <v>4302</v>
      </c>
      <c r="C1940" s="49" t="s">
        <v>4303</v>
      </c>
      <c r="D1940" s="61" t="s">
        <v>24</v>
      </c>
      <c r="E1940" s="62">
        <v>4</v>
      </c>
      <c r="F1940" s="38" t="str">
        <f t="shared" si="405"/>
        <v>W</v>
      </c>
      <c r="G1940" s="38" t="str">
        <f t="shared" si="400"/>
        <v>Winst en verliesrekening</v>
      </c>
      <c r="H1940" s="38" t="str">
        <f t="shared" si="390"/>
        <v>WAfs</v>
      </c>
      <c r="I1940" s="38" t="str">
        <f t="shared" si="401"/>
        <v>AFSCHRIJVINGEN</v>
      </c>
      <c r="J1940" s="38" t="str">
        <f t="shared" si="391"/>
        <v>WAfsRvi</v>
      </c>
      <c r="K1940" s="38" t="str">
        <f t="shared" si="402"/>
        <v>Resultaat verkoop immateriële vaste activa</v>
      </c>
      <c r="L1940" s="38" t="str">
        <f t="shared" si="392"/>
        <v>WAfsRviCev</v>
      </c>
      <c r="M1940" s="38" t="str">
        <f t="shared" si="403"/>
        <v>Resultaat verkoop concessies en vergunningen</v>
      </c>
      <c r="N1940" s="38" t="str">
        <f t="shared" si="393"/>
        <v/>
      </c>
      <c r="O1940" s="38" t="str">
        <f t="shared" si="404"/>
        <v/>
      </c>
      <c r="V1940" s="37" t="str">
        <f t="shared" si="389"/>
        <v/>
      </c>
      <c r="X1940" s="12"/>
    </row>
    <row r="1941" spans="1:24" x14ac:dyDescent="0.25">
      <c r="A1941" s="49" t="s">
        <v>4304</v>
      </c>
      <c r="B1941" s="50" t="s">
        <v>4305</v>
      </c>
      <c r="C1941" s="49" t="s">
        <v>4306</v>
      </c>
      <c r="D1941" s="61" t="s">
        <v>24</v>
      </c>
      <c r="E1941" s="62">
        <v>4</v>
      </c>
      <c r="F1941" s="38" t="str">
        <f t="shared" si="405"/>
        <v>W</v>
      </c>
      <c r="G1941" s="38" t="str">
        <f t="shared" si="400"/>
        <v>Winst en verliesrekening</v>
      </c>
      <c r="H1941" s="38" t="str">
        <f t="shared" si="390"/>
        <v>WAfs</v>
      </c>
      <c r="I1941" s="38" t="str">
        <f t="shared" si="401"/>
        <v>AFSCHRIJVINGEN</v>
      </c>
      <c r="J1941" s="38" t="str">
        <f t="shared" si="391"/>
        <v>WAfsRvi</v>
      </c>
      <c r="K1941" s="38" t="str">
        <f t="shared" si="402"/>
        <v>Resultaat verkoop immateriële vaste activa</v>
      </c>
      <c r="L1941" s="38" t="str">
        <f t="shared" si="392"/>
        <v>WAfsRviSof</v>
      </c>
      <c r="M1941" s="38" t="str">
        <f t="shared" si="403"/>
        <v>Resultaat verkoop software</v>
      </c>
      <c r="N1941" s="38" t="str">
        <f t="shared" si="393"/>
        <v/>
      </c>
      <c r="O1941" s="38" t="str">
        <f t="shared" si="404"/>
        <v/>
      </c>
      <c r="V1941" s="37" t="str">
        <f t="shared" si="389"/>
        <v/>
      </c>
      <c r="X1941" s="12"/>
    </row>
    <row r="1942" spans="1:24" x14ac:dyDescent="0.25">
      <c r="A1942" s="49" t="s">
        <v>4307</v>
      </c>
      <c r="B1942" s="50" t="s">
        <v>4308</v>
      </c>
      <c r="C1942" s="49" t="s">
        <v>4309</v>
      </c>
      <c r="D1942" s="61" t="s">
        <v>24</v>
      </c>
      <c r="E1942" s="62">
        <v>4</v>
      </c>
      <c r="F1942" s="38" t="str">
        <f t="shared" si="405"/>
        <v>W</v>
      </c>
      <c r="G1942" s="38" t="str">
        <f t="shared" si="400"/>
        <v>Winst en verliesrekening</v>
      </c>
      <c r="H1942" s="38" t="str">
        <f t="shared" si="390"/>
        <v>WAfs</v>
      </c>
      <c r="I1942" s="38" t="str">
        <f t="shared" si="401"/>
        <v>AFSCHRIJVINGEN</v>
      </c>
      <c r="J1942" s="38" t="str">
        <f t="shared" si="391"/>
        <v>WAfsRvi</v>
      </c>
      <c r="K1942" s="38" t="str">
        <f t="shared" si="402"/>
        <v>Resultaat verkoop immateriële vaste activa</v>
      </c>
      <c r="L1942" s="38" t="str">
        <f t="shared" si="392"/>
        <v>WAfsRviOie</v>
      </c>
      <c r="M1942" s="38" t="str">
        <f t="shared" si="403"/>
        <v>Resultaat verkoop overig intellectueel eigendom</v>
      </c>
      <c r="N1942" s="38" t="str">
        <f t="shared" si="393"/>
        <v/>
      </c>
      <c r="O1942" s="38" t="str">
        <f t="shared" si="404"/>
        <v/>
      </c>
      <c r="V1942" s="37" t="str">
        <f t="shared" si="389"/>
        <v/>
      </c>
      <c r="X1942" s="12"/>
    </row>
    <row r="1943" spans="1:24" x14ac:dyDescent="0.25">
      <c r="A1943" s="49" t="s">
        <v>4310</v>
      </c>
      <c r="B1943" s="50" t="s">
        <v>4311</v>
      </c>
      <c r="C1943" s="49" t="s">
        <v>4312</v>
      </c>
      <c r="D1943" s="61" t="s">
        <v>24</v>
      </c>
      <c r="E1943" s="62">
        <v>4</v>
      </c>
      <c r="F1943" s="38" t="str">
        <f t="shared" si="405"/>
        <v>W</v>
      </c>
      <c r="G1943" s="38" t="str">
        <f t="shared" si="400"/>
        <v>Winst en verliesrekening</v>
      </c>
      <c r="H1943" s="38" t="str">
        <f t="shared" si="390"/>
        <v>WAfs</v>
      </c>
      <c r="I1943" s="38" t="str">
        <f t="shared" si="401"/>
        <v>AFSCHRIJVINGEN</v>
      </c>
      <c r="J1943" s="38" t="str">
        <f t="shared" si="391"/>
        <v>WAfsRvi</v>
      </c>
      <c r="K1943" s="38" t="str">
        <f t="shared" si="402"/>
        <v>Resultaat verkoop immateriële vaste activa</v>
      </c>
      <c r="L1943" s="38" t="str">
        <f t="shared" si="392"/>
        <v>WAfsRviBou</v>
      </c>
      <c r="M1943" s="38" t="str">
        <f t="shared" si="403"/>
        <v>Resultaat verkoop bouwclaims</v>
      </c>
      <c r="N1943" s="38" t="str">
        <f t="shared" si="393"/>
        <v/>
      </c>
      <c r="O1943" s="38" t="str">
        <f t="shared" si="404"/>
        <v/>
      </c>
      <c r="V1943" s="37" t="str">
        <f t="shared" si="389"/>
        <v/>
      </c>
      <c r="X1943" s="12"/>
    </row>
    <row r="1944" spans="1:24" x14ac:dyDescent="0.25">
      <c r="A1944" s="49" t="s">
        <v>4313</v>
      </c>
      <c r="B1944" s="50" t="s">
        <v>4314</v>
      </c>
      <c r="C1944" s="49" t="s">
        <v>4315</v>
      </c>
      <c r="D1944" s="61" t="s">
        <v>24</v>
      </c>
      <c r="E1944" s="62">
        <v>4</v>
      </c>
      <c r="F1944" s="38" t="str">
        <f t="shared" si="405"/>
        <v>W</v>
      </c>
      <c r="G1944" s="38" t="str">
        <f t="shared" si="400"/>
        <v>Winst en verliesrekening</v>
      </c>
      <c r="H1944" s="38" t="str">
        <f t="shared" si="390"/>
        <v>WAfs</v>
      </c>
      <c r="I1944" s="38" t="str">
        <f t="shared" si="401"/>
        <v>AFSCHRIJVINGEN</v>
      </c>
      <c r="J1944" s="38" t="str">
        <f t="shared" si="391"/>
        <v>WAfsRvi</v>
      </c>
      <c r="K1944" s="38" t="str">
        <f t="shared" si="402"/>
        <v>Resultaat verkoop immateriële vaste activa</v>
      </c>
      <c r="L1944" s="38" t="str">
        <f t="shared" si="392"/>
        <v>WAfsRviGoo</v>
      </c>
      <c r="M1944" s="38" t="str">
        <f t="shared" si="403"/>
        <v>Resultaat verkoop goodwill</v>
      </c>
      <c r="N1944" s="38" t="str">
        <f t="shared" si="393"/>
        <v/>
      </c>
      <c r="O1944" s="38" t="str">
        <f t="shared" si="404"/>
        <v/>
      </c>
      <c r="V1944" s="37" t="str">
        <f t="shared" si="389"/>
        <v/>
      </c>
      <c r="X1944" s="12"/>
    </row>
    <row r="1945" spans="1:24" x14ac:dyDescent="0.25">
      <c r="A1945" s="49" t="s">
        <v>4316</v>
      </c>
      <c r="B1945" s="50" t="s">
        <v>4317</v>
      </c>
      <c r="C1945" s="49" t="s">
        <v>4318</v>
      </c>
      <c r="D1945" s="61" t="s">
        <v>24</v>
      </c>
      <c r="E1945" s="62">
        <v>4</v>
      </c>
      <c r="F1945" s="38" t="str">
        <f t="shared" si="405"/>
        <v>W</v>
      </c>
      <c r="G1945" s="38" t="str">
        <f t="shared" si="400"/>
        <v>Winst en verliesrekening</v>
      </c>
      <c r="H1945" s="38" t="str">
        <f t="shared" si="390"/>
        <v>WAfs</v>
      </c>
      <c r="I1945" s="38" t="str">
        <f t="shared" si="401"/>
        <v>AFSCHRIJVINGEN</v>
      </c>
      <c r="J1945" s="38" t="str">
        <f t="shared" si="391"/>
        <v>WAfsRvi</v>
      </c>
      <c r="K1945" s="38" t="str">
        <f t="shared" si="402"/>
        <v>Resultaat verkoop immateriële vaste activa</v>
      </c>
      <c r="L1945" s="38" t="str">
        <f t="shared" si="392"/>
        <v>WAfsRviGue</v>
      </c>
      <c r="M1945" s="38" t="str">
        <f t="shared" si="403"/>
        <v>Resultaat verkoop goodwill uit eerdere overnames</v>
      </c>
      <c r="N1945" s="38" t="str">
        <f t="shared" si="393"/>
        <v/>
      </c>
      <c r="O1945" s="38" t="str">
        <f t="shared" si="404"/>
        <v/>
      </c>
      <c r="V1945" s="37" t="str">
        <f t="shared" si="389"/>
        <v/>
      </c>
      <c r="X1945" s="12"/>
    </row>
    <row r="1946" spans="1:24" x14ac:dyDescent="0.25">
      <c r="A1946" s="49" t="s">
        <v>4319</v>
      </c>
      <c r="B1946" s="50" t="s">
        <v>4320</v>
      </c>
      <c r="C1946" s="49" t="s">
        <v>4321</v>
      </c>
      <c r="D1946" s="61" t="s">
        <v>24</v>
      </c>
      <c r="E1946" s="62">
        <v>4</v>
      </c>
      <c r="F1946" s="38" t="str">
        <f t="shared" si="405"/>
        <v>W</v>
      </c>
      <c r="G1946" s="38" t="str">
        <f t="shared" si="400"/>
        <v>Winst en verliesrekening</v>
      </c>
      <c r="H1946" s="38" t="str">
        <f t="shared" si="390"/>
        <v>WAfs</v>
      </c>
      <c r="I1946" s="38" t="str">
        <f t="shared" si="401"/>
        <v>AFSCHRIJVINGEN</v>
      </c>
      <c r="J1946" s="38" t="str">
        <f t="shared" si="391"/>
        <v>WAfsRvi</v>
      </c>
      <c r="K1946" s="38" t="str">
        <f t="shared" si="402"/>
        <v>Resultaat verkoop immateriële vaste activa</v>
      </c>
      <c r="L1946" s="38" t="str">
        <f t="shared" si="392"/>
        <v>WAfsRviViv</v>
      </c>
      <c r="M1946" s="38" t="str">
        <f t="shared" si="403"/>
        <v>Resultaat verkoop vooruitbetaalde immateriële vaste activa</v>
      </c>
      <c r="N1946" s="38" t="str">
        <f t="shared" si="393"/>
        <v/>
      </c>
      <c r="O1946" s="38" t="str">
        <f t="shared" si="404"/>
        <v/>
      </c>
      <c r="V1946" s="37" t="str">
        <f t="shared" si="389"/>
        <v/>
      </c>
      <c r="X1946" s="12"/>
    </row>
    <row r="1947" spans="1:24" x14ac:dyDescent="0.25">
      <c r="A1947" s="49" t="s">
        <v>4322</v>
      </c>
      <c r="B1947" s="50" t="s">
        <v>4323</v>
      </c>
      <c r="C1947" s="49" t="s">
        <v>4324</v>
      </c>
      <c r="D1947" s="61" t="s">
        <v>24</v>
      </c>
      <c r="E1947" s="62">
        <v>4</v>
      </c>
      <c r="F1947" s="38" t="str">
        <f t="shared" si="405"/>
        <v>W</v>
      </c>
      <c r="G1947" s="38" t="str">
        <f t="shared" si="400"/>
        <v>Winst en verliesrekening</v>
      </c>
      <c r="H1947" s="38" t="str">
        <f t="shared" si="390"/>
        <v>WAfs</v>
      </c>
      <c r="I1947" s="38" t="str">
        <f t="shared" si="401"/>
        <v>AFSCHRIJVINGEN</v>
      </c>
      <c r="J1947" s="38" t="str">
        <f t="shared" si="391"/>
        <v>WAfsRvi</v>
      </c>
      <c r="K1947" s="38" t="str">
        <f t="shared" si="402"/>
        <v>Resultaat verkoop immateriële vaste activa</v>
      </c>
      <c r="L1947" s="38" t="str">
        <f t="shared" si="392"/>
        <v>WAfsRviOiv</v>
      </c>
      <c r="M1947" s="38" t="str">
        <f t="shared" si="403"/>
        <v>Resultaat verkoop overige immateriële vaste activa</v>
      </c>
      <c r="N1947" s="38" t="str">
        <f t="shared" si="393"/>
        <v/>
      </c>
      <c r="O1947" s="38" t="str">
        <f t="shared" si="404"/>
        <v/>
      </c>
      <c r="V1947" s="37" t="str">
        <f t="shared" si="389"/>
        <v/>
      </c>
      <c r="X1947" s="12"/>
    </row>
    <row r="1948" spans="1:24" x14ac:dyDescent="0.25">
      <c r="A1948" s="43" t="s">
        <v>4325</v>
      </c>
      <c r="B1948" s="44" t="s">
        <v>4326</v>
      </c>
      <c r="C1948" s="43" t="s">
        <v>4327</v>
      </c>
      <c r="D1948" s="45" t="s">
        <v>24</v>
      </c>
      <c r="E1948" s="46">
        <v>3</v>
      </c>
      <c r="F1948" s="38" t="str">
        <f t="shared" si="405"/>
        <v>W</v>
      </c>
      <c r="G1948" s="38" t="str">
        <f t="shared" si="400"/>
        <v>Winst en verliesrekening</v>
      </c>
      <c r="H1948" s="38" t="str">
        <f t="shared" si="390"/>
        <v>WAfs</v>
      </c>
      <c r="I1948" s="38" t="str">
        <f t="shared" si="401"/>
        <v>AFSCHRIJVINGEN</v>
      </c>
      <c r="J1948" s="38" t="str">
        <f t="shared" si="391"/>
        <v>WAfsRvm</v>
      </c>
      <c r="K1948" s="38" t="str">
        <f t="shared" si="402"/>
        <v>Resultaat verkoop materiële vaste activa</v>
      </c>
      <c r="L1948" s="38" t="str">
        <f t="shared" si="392"/>
        <v/>
      </c>
      <c r="M1948" s="38" t="str">
        <f t="shared" si="403"/>
        <v/>
      </c>
      <c r="N1948" s="38" t="str">
        <f t="shared" si="393"/>
        <v/>
      </c>
      <c r="O1948" s="38" t="str">
        <f t="shared" si="404"/>
        <v/>
      </c>
      <c r="V1948" s="37" t="str">
        <f t="shared" si="389"/>
        <v/>
      </c>
      <c r="X1948" s="12"/>
    </row>
    <row r="1949" spans="1:24" x14ac:dyDescent="0.25">
      <c r="A1949" s="49" t="s">
        <v>4328</v>
      </c>
      <c r="B1949" s="50" t="s">
        <v>4329</v>
      </c>
      <c r="C1949" s="49" t="s">
        <v>4330</v>
      </c>
      <c r="D1949" s="61" t="s">
        <v>24</v>
      </c>
      <c r="E1949" s="62">
        <v>4</v>
      </c>
      <c r="F1949" s="38" t="str">
        <f t="shared" si="405"/>
        <v>W</v>
      </c>
      <c r="G1949" s="38" t="str">
        <f t="shared" si="400"/>
        <v>Winst en verliesrekening</v>
      </c>
      <c r="H1949" s="38" t="str">
        <f t="shared" si="390"/>
        <v>WAfs</v>
      </c>
      <c r="I1949" s="38" t="str">
        <f t="shared" si="401"/>
        <v>AFSCHRIJVINGEN</v>
      </c>
      <c r="J1949" s="38" t="str">
        <f t="shared" si="391"/>
        <v>WAfsRvm</v>
      </c>
      <c r="K1949" s="38" t="str">
        <f t="shared" si="402"/>
        <v>Resultaat verkoop materiële vaste activa</v>
      </c>
      <c r="L1949" s="38" t="str">
        <f t="shared" si="392"/>
        <v>WAfsRvmBeg</v>
      </c>
      <c r="M1949" s="38" t="str">
        <f t="shared" si="403"/>
        <v>Resultaat verkoop bedrijfsgebouwen</v>
      </c>
      <c r="N1949" s="38" t="str">
        <f t="shared" si="393"/>
        <v/>
      </c>
      <c r="O1949" s="38" t="str">
        <f t="shared" si="404"/>
        <v/>
      </c>
      <c r="V1949" s="37" t="str">
        <f t="shared" si="389"/>
        <v/>
      </c>
      <c r="X1949" s="12"/>
    </row>
    <row r="1950" spans="1:24" x14ac:dyDescent="0.25">
      <c r="A1950" s="49" t="s">
        <v>4331</v>
      </c>
      <c r="B1950" s="50" t="s">
        <v>4332</v>
      </c>
      <c r="C1950" s="49" t="s">
        <v>4333</v>
      </c>
      <c r="D1950" s="61" t="s">
        <v>24</v>
      </c>
      <c r="E1950" s="62">
        <v>4</v>
      </c>
      <c r="F1950" s="38" t="str">
        <f t="shared" si="405"/>
        <v>W</v>
      </c>
      <c r="G1950" s="38" t="str">
        <f t="shared" si="400"/>
        <v>Winst en verliesrekening</v>
      </c>
      <c r="H1950" s="38" t="str">
        <f t="shared" si="390"/>
        <v>WAfs</v>
      </c>
      <c r="I1950" s="38" t="str">
        <f t="shared" si="401"/>
        <v>AFSCHRIJVINGEN</v>
      </c>
      <c r="J1950" s="38" t="str">
        <f t="shared" si="391"/>
        <v>WAfsRvm</v>
      </c>
      <c r="K1950" s="38" t="str">
        <f t="shared" si="402"/>
        <v>Resultaat verkoop materiële vaste activa</v>
      </c>
      <c r="L1950" s="38" t="str">
        <f t="shared" si="392"/>
        <v>WAfsRvmVeb</v>
      </c>
      <c r="M1950" s="38" t="str">
        <f t="shared" si="403"/>
        <v>Resultaat verkoop verbouwingen</v>
      </c>
      <c r="N1950" s="38" t="str">
        <f t="shared" si="393"/>
        <v/>
      </c>
      <c r="O1950" s="38" t="str">
        <f t="shared" si="404"/>
        <v/>
      </c>
      <c r="V1950" s="37" t="str">
        <f t="shared" si="389"/>
        <v/>
      </c>
      <c r="X1950" s="12"/>
    </row>
    <row r="1951" spans="1:24" x14ac:dyDescent="0.25">
      <c r="A1951" s="49" t="s">
        <v>4334</v>
      </c>
      <c r="B1951" s="50" t="s">
        <v>4335</v>
      </c>
      <c r="C1951" s="49" t="s">
        <v>4336</v>
      </c>
      <c r="D1951" s="61" t="s">
        <v>24</v>
      </c>
      <c r="E1951" s="62">
        <v>4</v>
      </c>
      <c r="F1951" s="38" t="str">
        <f t="shared" si="405"/>
        <v>W</v>
      </c>
      <c r="G1951" s="38" t="str">
        <f t="shared" si="400"/>
        <v>Winst en verliesrekening</v>
      </c>
      <c r="H1951" s="38" t="str">
        <f t="shared" si="390"/>
        <v>WAfs</v>
      </c>
      <c r="I1951" s="38" t="str">
        <f t="shared" si="401"/>
        <v>AFSCHRIJVINGEN</v>
      </c>
      <c r="J1951" s="38" t="str">
        <f t="shared" si="391"/>
        <v>WAfsRvm</v>
      </c>
      <c r="K1951" s="38" t="str">
        <f t="shared" si="402"/>
        <v>Resultaat verkoop materiële vaste activa</v>
      </c>
      <c r="L1951" s="38" t="str">
        <f t="shared" si="392"/>
        <v>WAfsRvmVas</v>
      </c>
      <c r="M1951" s="38" t="str">
        <f t="shared" si="403"/>
        <v>Resultaat verkoop vastgoedbeleggingen</v>
      </c>
      <c r="N1951" s="38" t="str">
        <f t="shared" si="393"/>
        <v/>
      </c>
      <c r="O1951" s="38" t="str">
        <f t="shared" si="404"/>
        <v/>
      </c>
      <c r="V1951" s="37" t="str">
        <f t="shared" si="389"/>
        <v/>
      </c>
    </row>
    <row r="1952" spans="1:24" x14ac:dyDescent="0.25">
      <c r="A1952" s="49" t="s">
        <v>4337</v>
      </c>
      <c r="B1952" s="50" t="s">
        <v>4338</v>
      </c>
      <c r="C1952" s="49" t="s">
        <v>4339</v>
      </c>
      <c r="D1952" s="61" t="s">
        <v>24</v>
      </c>
      <c r="E1952" s="62">
        <v>4</v>
      </c>
      <c r="F1952" s="38" t="str">
        <f t="shared" si="405"/>
        <v>W</v>
      </c>
      <c r="G1952" s="38" t="str">
        <f t="shared" si="400"/>
        <v>Winst en verliesrekening</v>
      </c>
      <c r="H1952" s="38" t="str">
        <f t="shared" si="390"/>
        <v>WAfs</v>
      </c>
      <c r="I1952" s="38" t="str">
        <f t="shared" si="401"/>
        <v>AFSCHRIJVINGEN</v>
      </c>
      <c r="J1952" s="38" t="str">
        <f t="shared" si="391"/>
        <v>WAfsRvm</v>
      </c>
      <c r="K1952" s="38" t="str">
        <f t="shared" si="402"/>
        <v>Resultaat verkoop materiële vaste activa</v>
      </c>
      <c r="L1952" s="38" t="str">
        <f t="shared" si="392"/>
        <v>WAfsRvmHuu</v>
      </c>
      <c r="M1952" s="38" t="str">
        <f t="shared" si="403"/>
        <v>Resultaat verkoop huurdersinvesteringen</v>
      </c>
      <c r="N1952" s="38" t="str">
        <f t="shared" si="393"/>
        <v/>
      </c>
      <c r="O1952" s="38" t="str">
        <f t="shared" si="404"/>
        <v/>
      </c>
      <c r="V1952" s="37" t="str">
        <f t="shared" si="389"/>
        <v/>
      </c>
    </row>
    <row r="1953" spans="1:27" x14ac:dyDescent="0.25">
      <c r="A1953" s="49" t="s">
        <v>4340</v>
      </c>
      <c r="B1953" s="50" t="s">
        <v>4341</v>
      </c>
      <c r="C1953" s="49" t="s">
        <v>4342</v>
      </c>
      <c r="D1953" s="61" t="s">
        <v>24</v>
      </c>
      <c r="E1953" s="62">
        <v>4</v>
      </c>
      <c r="F1953" s="38" t="str">
        <f t="shared" si="405"/>
        <v>W</v>
      </c>
      <c r="G1953" s="38" t="str">
        <f t="shared" si="400"/>
        <v>Winst en verliesrekening</v>
      </c>
      <c r="H1953" s="38" t="str">
        <f t="shared" si="390"/>
        <v>WAfs</v>
      </c>
      <c r="I1953" s="38" t="str">
        <f t="shared" si="401"/>
        <v>AFSCHRIJVINGEN</v>
      </c>
      <c r="J1953" s="38" t="str">
        <f t="shared" si="391"/>
        <v>WAfsRvm</v>
      </c>
      <c r="K1953" s="38" t="str">
        <f t="shared" si="402"/>
        <v>Resultaat verkoop materiële vaste activa</v>
      </c>
      <c r="L1953" s="38" t="str">
        <f t="shared" si="392"/>
        <v>WAfsRvmMei</v>
      </c>
      <c r="M1953" s="38" t="str">
        <f t="shared" si="403"/>
        <v>Resultaat verkoop machines en installaties</v>
      </c>
      <c r="N1953" s="38" t="str">
        <f t="shared" si="393"/>
        <v/>
      </c>
      <c r="O1953" s="38" t="str">
        <f t="shared" si="404"/>
        <v/>
      </c>
      <c r="V1953" s="37" t="str">
        <f t="shared" si="389"/>
        <v/>
      </c>
    </row>
    <row r="1954" spans="1:27" x14ac:dyDescent="0.25">
      <c r="A1954" s="49" t="s">
        <v>4343</v>
      </c>
      <c r="B1954" s="50" t="s">
        <v>4344</v>
      </c>
      <c r="C1954" s="49" t="s">
        <v>4345</v>
      </c>
      <c r="D1954" s="61" t="s">
        <v>24</v>
      </c>
      <c r="E1954" s="62">
        <v>4</v>
      </c>
      <c r="F1954" s="38" t="str">
        <f t="shared" si="405"/>
        <v>W</v>
      </c>
      <c r="G1954" s="38" t="str">
        <f t="shared" si="400"/>
        <v>Winst en verliesrekening</v>
      </c>
      <c r="H1954" s="38" t="str">
        <f t="shared" si="390"/>
        <v>WAfs</v>
      </c>
      <c r="I1954" s="38" t="str">
        <f t="shared" si="401"/>
        <v>AFSCHRIJVINGEN</v>
      </c>
      <c r="J1954" s="38" t="str">
        <f t="shared" si="391"/>
        <v>WAfsRvm</v>
      </c>
      <c r="K1954" s="38" t="str">
        <f t="shared" si="402"/>
        <v>Resultaat verkoop materiële vaste activa</v>
      </c>
      <c r="L1954" s="38" t="str">
        <f t="shared" si="392"/>
        <v>WAfsRvmSev</v>
      </c>
      <c r="M1954" s="38" t="str">
        <f t="shared" si="403"/>
        <v>Resultaat verkoop schepen en vliegtuigen</v>
      </c>
      <c r="N1954" s="38" t="str">
        <f t="shared" si="393"/>
        <v/>
      </c>
      <c r="O1954" s="38" t="str">
        <f t="shared" si="404"/>
        <v/>
      </c>
      <c r="V1954" s="37" t="str">
        <f t="shared" si="389"/>
        <v/>
      </c>
    </row>
    <row r="1955" spans="1:27" x14ac:dyDescent="0.25">
      <c r="A1955" s="49" t="s">
        <v>4346</v>
      </c>
      <c r="B1955" s="50" t="s">
        <v>4347</v>
      </c>
      <c r="C1955" s="49" t="s">
        <v>4348</v>
      </c>
      <c r="D1955" s="61" t="s">
        <v>24</v>
      </c>
      <c r="E1955" s="62">
        <v>4</v>
      </c>
      <c r="F1955" s="38" t="str">
        <f t="shared" si="405"/>
        <v>W</v>
      </c>
      <c r="G1955" s="38" t="str">
        <f t="shared" si="400"/>
        <v>Winst en verliesrekening</v>
      </c>
      <c r="H1955" s="38" t="str">
        <f t="shared" si="390"/>
        <v>WAfs</v>
      </c>
      <c r="I1955" s="38" t="str">
        <f t="shared" si="401"/>
        <v>AFSCHRIJVINGEN</v>
      </c>
      <c r="J1955" s="38" t="str">
        <f t="shared" si="391"/>
        <v>WAfsRvm</v>
      </c>
      <c r="K1955" s="38" t="str">
        <f t="shared" si="402"/>
        <v>Resultaat verkoop materiële vaste activa</v>
      </c>
      <c r="L1955" s="38" t="str">
        <f t="shared" si="392"/>
        <v>WAfsRvmTev</v>
      </c>
      <c r="M1955" s="38" t="str">
        <f t="shared" si="403"/>
        <v>Resultaat verkoop transport- en vervoermiddelen</v>
      </c>
      <c r="N1955" s="38" t="str">
        <f t="shared" si="393"/>
        <v/>
      </c>
      <c r="O1955" s="38" t="str">
        <f t="shared" si="404"/>
        <v/>
      </c>
      <c r="V1955" s="37" t="str">
        <f t="shared" si="389"/>
        <v/>
      </c>
    </row>
    <row r="1956" spans="1:27" x14ac:dyDescent="0.25">
      <c r="A1956" s="49" t="s">
        <v>4349</v>
      </c>
      <c r="B1956" s="50" t="s">
        <v>4350</v>
      </c>
      <c r="C1956" s="49" t="s">
        <v>4351</v>
      </c>
      <c r="D1956" s="61" t="s">
        <v>24</v>
      </c>
      <c r="E1956" s="62">
        <v>4</v>
      </c>
      <c r="F1956" s="38" t="str">
        <f t="shared" si="405"/>
        <v>W</v>
      </c>
      <c r="G1956" s="38" t="str">
        <f t="shared" si="400"/>
        <v>Winst en verliesrekening</v>
      </c>
      <c r="H1956" s="38" t="str">
        <f t="shared" si="390"/>
        <v>WAfs</v>
      </c>
      <c r="I1956" s="38" t="str">
        <f t="shared" si="401"/>
        <v>AFSCHRIJVINGEN</v>
      </c>
      <c r="J1956" s="38" t="str">
        <f t="shared" si="391"/>
        <v>WAfsRvm</v>
      </c>
      <c r="K1956" s="38" t="str">
        <f t="shared" si="402"/>
        <v>Resultaat verkoop materiële vaste activa</v>
      </c>
      <c r="L1956" s="38" t="str">
        <f t="shared" si="392"/>
        <v>WAfsRvmObe</v>
      </c>
      <c r="M1956" s="38" t="str">
        <f t="shared" si="403"/>
        <v>Resultaat verkoop overige vaste bedrijfsmiddelen</v>
      </c>
      <c r="N1956" s="38" t="str">
        <f t="shared" si="393"/>
        <v/>
      </c>
      <c r="O1956" s="38" t="str">
        <f t="shared" si="404"/>
        <v/>
      </c>
      <c r="V1956" s="37" t="str">
        <f t="shared" si="389"/>
        <v/>
      </c>
    </row>
    <row r="1957" spans="1:27" x14ac:dyDescent="0.25">
      <c r="A1957" s="49" t="s">
        <v>4352</v>
      </c>
      <c r="B1957" s="50" t="s">
        <v>4353</v>
      </c>
      <c r="C1957" s="49" t="s">
        <v>4354</v>
      </c>
      <c r="D1957" s="61" t="s">
        <v>24</v>
      </c>
      <c r="E1957" s="62">
        <v>4</v>
      </c>
      <c r="F1957" s="38" t="str">
        <f t="shared" si="405"/>
        <v>W</v>
      </c>
      <c r="G1957" s="38" t="str">
        <f t="shared" si="400"/>
        <v>Winst en verliesrekening</v>
      </c>
      <c r="H1957" s="38" t="str">
        <f t="shared" si="390"/>
        <v>WAfs</v>
      </c>
      <c r="I1957" s="38" t="str">
        <f t="shared" si="401"/>
        <v>AFSCHRIJVINGEN</v>
      </c>
      <c r="J1957" s="38" t="str">
        <f t="shared" si="391"/>
        <v>WAfsRvm</v>
      </c>
      <c r="K1957" s="38" t="str">
        <f t="shared" si="402"/>
        <v>Resultaat verkoop materiële vaste activa</v>
      </c>
      <c r="L1957" s="38" t="str">
        <f t="shared" si="392"/>
        <v>WAfsRvmBei</v>
      </c>
      <c r="M1957" s="38" t="str">
        <f t="shared" si="403"/>
        <v>Resultaat verkoop bedrijfsinventaris</v>
      </c>
      <c r="N1957" s="38" t="str">
        <f t="shared" si="393"/>
        <v/>
      </c>
      <c r="O1957" s="38" t="str">
        <f t="shared" si="404"/>
        <v/>
      </c>
      <c r="V1957" s="37" t="str">
        <f t="shared" si="389"/>
        <v/>
      </c>
    </row>
    <row r="1958" spans="1:27" ht="31.5" x14ac:dyDescent="0.25">
      <c r="A1958" s="49" t="s">
        <v>4355</v>
      </c>
      <c r="B1958" s="50" t="s">
        <v>4356</v>
      </c>
      <c r="C1958" s="49" t="s">
        <v>4357</v>
      </c>
      <c r="D1958" s="61" t="s">
        <v>24</v>
      </c>
      <c r="E1958" s="62">
        <v>4</v>
      </c>
      <c r="F1958" s="38" t="str">
        <f t="shared" si="405"/>
        <v>W</v>
      </c>
      <c r="G1958" s="38" t="str">
        <f t="shared" si="400"/>
        <v>Winst en verliesrekening</v>
      </c>
      <c r="H1958" s="38" t="str">
        <f t="shared" si="390"/>
        <v>WAfs</v>
      </c>
      <c r="I1958" s="38" t="str">
        <f t="shared" si="401"/>
        <v>AFSCHRIJVINGEN</v>
      </c>
      <c r="J1958" s="38" t="str">
        <f t="shared" si="391"/>
        <v>WAfsRvm</v>
      </c>
      <c r="K1958" s="38" t="str">
        <f t="shared" si="402"/>
        <v>Resultaat verkoop materiële vaste activa</v>
      </c>
      <c r="L1958" s="38" t="str">
        <f t="shared" si="392"/>
        <v>WAfsRvmVbi</v>
      </c>
      <c r="M1958" s="38" t="str">
        <f t="shared" si="403"/>
        <v>Resultaat verkoop vaste bedrijfsmiddelen in uitvoering en vooruitbetaalde materiële vaste activa</v>
      </c>
      <c r="N1958" s="38" t="str">
        <f t="shared" si="393"/>
        <v/>
      </c>
      <c r="O1958" s="38" t="str">
        <f t="shared" si="404"/>
        <v/>
      </c>
      <c r="V1958" s="37" t="str">
        <f t="shared" ref="V1958:V2021" si="406">IF(COUNTIF(R:R,R1958)=0,"",COUNTIF(R:R,R1958))</f>
        <v/>
      </c>
    </row>
    <row r="1959" spans="1:27" x14ac:dyDescent="0.25">
      <c r="A1959" s="49" t="s">
        <v>4358</v>
      </c>
      <c r="B1959" s="50" t="s">
        <v>4359</v>
      </c>
      <c r="C1959" s="49" t="s">
        <v>4360</v>
      </c>
      <c r="D1959" s="61" t="s">
        <v>24</v>
      </c>
      <c r="E1959" s="62">
        <v>4</v>
      </c>
      <c r="F1959" s="38" t="str">
        <f t="shared" si="405"/>
        <v>W</v>
      </c>
      <c r="G1959" s="38" t="str">
        <f t="shared" si="400"/>
        <v>Winst en verliesrekening</v>
      </c>
      <c r="H1959" s="38" t="str">
        <f t="shared" si="390"/>
        <v>WAfs</v>
      </c>
      <c r="I1959" s="38" t="str">
        <f t="shared" si="401"/>
        <v>AFSCHRIJVINGEN</v>
      </c>
      <c r="J1959" s="38" t="str">
        <f t="shared" si="391"/>
        <v>WAfsRvm</v>
      </c>
      <c r="K1959" s="38" t="str">
        <f t="shared" si="402"/>
        <v>Resultaat verkoop materiële vaste activa</v>
      </c>
      <c r="L1959" s="38" t="str">
        <f t="shared" si="392"/>
        <v>WAfsRvmBgm</v>
      </c>
      <c r="M1959" s="38" t="str">
        <f t="shared" si="403"/>
        <v>Resultaat verkoop buitengebruikgestelde materiële vaste activa</v>
      </c>
      <c r="N1959" s="38" t="str">
        <f t="shared" si="393"/>
        <v/>
      </c>
      <c r="O1959" s="38" t="str">
        <f t="shared" si="404"/>
        <v/>
      </c>
      <c r="V1959" s="37" t="str">
        <f t="shared" si="406"/>
        <v/>
      </c>
    </row>
    <row r="1960" spans="1:27" x14ac:dyDescent="0.25">
      <c r="A1960" s="49" t="s">
        <v>4361</v>
      </c>
      <c r="B1960" s="50" t="s">
        <v>4362</v>
      </c>
      <c r="C1960" s="49" t="s">
        <v>4363</v>
      </c>
      <c r="D1960" s="61" t="s">
        <v>24</v>
      </c>
      <c r="E1960" s="62">
        <v>4</v>
      </c>
      <c r="F1960" s="38" t="str">
        <f t="shared" si="405"/>
        <v>W</v>
      </c>
      <c r="G1960" s="38" t="str">
        <f t="shared" si="400"/>
        <v>Winst en verliesrekening</v>
      </c>
      <c r="H1960" s="38" t="str">
        <f t="shared" si="390"/>
        <v>WAfs</v>
      </c>
      <c r="I1960" s="38" t="str">
        <f t="shared" si="401"/>
        <v>AFSCHRIJVINGEN</v>
      </c>
      <c r="J1960" s="38" t="str">
        <f t="shared" si="391"/>
        <v>WAfsRvm</v>
      </c>
      <c r="K1960" s="38" t="str">
        <f t="shared" si="402"/>
        <v>Resultaat verkoop materiële vaste activa</v>
      </c>
      <c r="L1960" s="38" t="str">
        <f t="shared" si="392"/>
        <v>WAfsRvmOmv</v>
      </c>
      <c r="M1960" s="38" t="str">
        <f t="shared" si="403"/>
        <v>Resultaat verkoop overige materiële vaste activa</v>
      </c>
      <c r="N1960" s="38" t="str">
        <f t="shared" si="393"/>
        <v/>
      </c>
      <c r="O1960" s="38" t="str">
        <f t="shared" si="404"/>
        <v/>
      </c>
      <c r="V1960" s="37" t="str">
        <f t="shared" si="406"/>
        <v/>
      </c>
    </row>
    <row r="1961" spans="1:27" x14ac:dyDescent="0.25">
      <c r="A1961" s="43" t="s">
        <v>4364</v>
      </c>
      <c r="B1961" s="44" t="s">
        <v>4365</v>
      </c>
      <c r="C1961" s="43" t="s">
        <v>4366</v>
      </c>
      <c r="D1961" s="45" t="s">
        <v>24</v>
      </c>
      <c r="E1961" s="46">
        <v>3</v>
      </c>
      <c r="F1961" s="38" t="str">
        <f t="shared" si="405"/>
        <v>W</v>
      </c>
      <c r="G1961" s="38" t="str">
        <f t="shared" si="400"/>
        <v>Winst en verliesrekening</v>
      </c>
      <c r="H1961" s="38" t="str">
        <f t="shared" si="390"/>
        <v>WAfs</v>
      </c>
      <c r="I1961" s="38" t="str">
        <f t="shared" si="401"/>
        <v>AFSCHRIJVINGEN</v>
      </c>
      <c r="J1961" s="38" t="str">
        <f t="shared" si="391"/>
        <v>WAfsDae</v>
      </c>
      <c r="K1961" s="38" t="str">
        <f t="shared" si="402"/>
        <v>Doorberekende afschrijvingen en waardeveranderingen</v>
      </c>
      <c r="L1961" s="38" t="str">
        <f t="shared" si="392"/>
        <v/>
      </c>
      <c r="M1961" s="38" t="str">
        <f t="shared" si="403"/>
        <v/>
      </c>
      <c r="N1961" s="38" t="str">
        <f t="shared" si="393"/>
        <v/>
      </c>
      <c r="O1961" s="38" t="str">
        <f t="shared" si="404"/>
        <v/>
      </c>
      <c r="V1961" s="37" t="str">
        <f t="shared" si="406"/>
        <v/>
      </c>
    </row>
    <row r="1962" spans="1:27" x14ac:dyDescent="0.25">
      <c r="A1962" s="49" t="s">
        <v>4367</v>
      </c>
      <c r="B1962" s="50" t="s">
        <v>4368</v>
      </c>
      <c r="C1962" s="49" t="s">
        <v>4369</v>
      </c>
      <c r="D1962" s="61" t="s">
        <v>24</v>
      </c>
      <c r="E1962" s="62">
        <v>4</v>
      </c>
      <c r="F1962" s="38" t="str">
        <f t="shared" si="405"/>
        <v>W</v>
      </c>
      <c r="G1962" s="38" t="str">
        <f t="shared" si="400"/>
        <v>Winst en verliesrekening</v>
      </c>
      <c r="H1962" s="38" t="str">
        <f t="shared" si="390"/>
        <v>WAfs</v>
      </c>
      <c r="I1962" s="38" t="str">
        <f t="shared" si="401"/>
        <v>AFSCHRIJVINGEN</v>
      </c>
      <c r="J1962" s="38" t="str">
        <f t="shared" si="391"/>
        <v>WAfsDae</v>
      </c>
      <c r="K1962" s="38" t="str">
        <f t="shared" si="402"/>
        <v>Doorberekende afschrijvingen en waardeveranderingen</v>
      </c>
      <c r="L1962" s="38" t="str">
        <f t="shared" si="392"/>
        <v>WAfsDaeDaf</v>
      </c>
      <c r="M1962" s="38" t="str">
        <f t="shared" si="403"/>
        <v>Doorberekende afschrijvingen</v>
      </c>
      <c r="N1962" s="38" t="str">
        <f t="shared" si="393"/>
        <v/>
      </c>
      <c r="O1962" s="38" t="str">
        <f t="shared" si="404"/>
        <v/>
      </c>
      <c r="V1962" s="37" t="str">
        <f t="shared" si="406"/>
        <v/>
      </c>
    </row>
    <row r="1963" spans="1:27" x14ac:dyDescent="0.25">
      <c r="A1963" s="49" t="s">
        <v>4370</v>
      </c>
      <c r="B1963" s="50" t="s">
        <v>4371</v>
      </c>
      <c r="C1963" s="49" t="s">
        <v>4372</v>
      </c>
      <c r="D1963" s="61" t="s">
        <v>24</v>
      </c>
      <c r="E1963" s="62">
        <v>4</v>
      </c>
      <c r="F1963" s="38" t="str">
        <f t="shared" si="405"/>
        <v>W</v>
      </c>
      <c r="G1963" s="38" t="str">
        <f t="shared" si="400"/>
        <v>Winst en verliesrekening</v>
      </c>
      <c r="H1963" s="38" t="str">
        <f t="shared" ref="H1963:H2037" si="407">IF(LEN(A1963)&gt;=4,LEFT(A1963,4),"")</f>
        <v>WAfs</v>
      </c>
      <c r="I1963" s="38" t="str">
        <f t="shared" si="401"/>
        <v>AFSCHRIJVINGEN</v>
      </c>
      <c r="J1963" s="38" t="str">
        <f t="shared" ref="J1963:J2037" si="408">IF(LEN(A1963)&gt;=7,LEFT(A1963,7),"")</f>
        <v>WAfsDae</v>
      </c>
      <c r="K1963" s="38" t="str">
        <f t="shared" si="402"/>
        <v>Doorberekende afschrijvingen en waardeveranderingen</v>
      </c>
      <c r="L1963" s="38" t="str">
        <f t="shared" ref="L1963:L2037" si="409">IF(LEN(A1963)&gt;=10,LEFT(A1963,10),"")</f>
        <v>WAfsDaeDow</v>
      </c>
      <c r="M1963" s="38" t="str">
        <f t="shared" si="403"/>
        <v>Doorberekende waardeveranderingen</v>
      </c>
      <c r="N1963" s="38" t="str">
        <f t="shared" ref="N1963:N2037" si="410">IF(LEN(A1963)&gt;=13,LEFT(A1963,13),"")</f>
        <v/>
      </c>
      <c r="O1963" s="38" t="str">
        <f t="shared" si="404"/>
        <v/>
      </c>
      <c r="V1963" s="37" t="str">
        <f t="shared" si="406"/>
        <v/>
      </c>
    </row>
    <row r="1964" spans="1:27" ht="16.5" thickBot="1" x14ac:dyDescent="0.3">
      <c r="A1964" s="49" t="s">
        <v>4373</v>
      </c>
      <c r="B1964" s="50" t="s">
        <v>4374</v>
      </c>
      <c r="C1964" s="49" t="s">
        <v>4375</v>
      </c>
      <c r="D1964" s="61" t="s">
        <v>24</v>
      </c>
      <c r="E1964" s="62">
        <v>4</v>
      </c>
      <c r="F1964" s="38" t="str">
        <f t="shared" si="405"/>
        <v>W</v>
      </c>
      <c r="G1964" s="38" t="str">
        <f t="shared" si="400"/>
        <v>Winst en verliesrekening</v>
      </c>
      <c r="H1964" s="38" t="str">
        <f t="shared" si="407"/>
        <v>WAfs</v>
      </c>
      <c r="I1964" s="38" t="str">
        <f t="shared" si="401"/>
        <v>AFSCHRIJVINGEN</v>
      </c>
      <c r="J1964" s="38" t="str">
        <f t="shared" si="408"/>
        <v>WAfsDae</v>
      </c>
      <c r="K1964" s="38" t="str">
        <f t="shared" si="402"/>
        <v>Doorberekende afschrijvingen en waardeveranderingen</v>
      </c>
      <c r="L1964" s="38" t="str">
        <f t="shared" si="409"/>
        <v>WAfsDaeDve</v>
      </c>
      <c r="M1964" s="38" t="str">
        <f t="shared" si="403"/>
        <v>Doorberekende verkoopresultaten</v>
      </c>
      <c r="N1964" s="38" t="str">
        <f t="shared" si="410"/>
        <v/>
      </c>
      <c r="O1964" s="38" t="str">
        <f t="shared" si="404"/>
        <v/>
      </c>
      <c r="V1964" s="37" t="str">
        <f t="shared" si="406"/>
        <v/>
      </c>
      <c r="W1964">
        <f>COUNTIF(V1888:V1964,1)</f>
        <v>4</v>
      </c>
    </row>
    <row r="1965" spans="1:27" ht="17.25" thickTop="1" thickBot="1" x14ac:dyDescent="0.3">
      <c r="A1965" s="35" t="s">
        <v>4376</v>
      </c>
      <c r="B1965" s="36">
        <v>4200000</v>
      </c>
      <c r="C1965" s="40" t="s">
        <v>4377</v>
      </c>
      <c r="D1965" s="41" t="s">
        <v>10</v>
      </c>
      <c r="E1965" s="42">
        <v>2</v>
      </c>
      <c r="F1965" s="38" t="str">
        <f t="shared" si="405"/>
        <v>W</v>
      </c>
      <c r="G1965" s="38" t="str">
        <f t="shared" ref="G1965:G1979" si="411">LOOKUP(F1965,A:A,C:C)</f>
        <v>Winst en verliesrekening</v>
      </c>
      <c r="H1965" s="38" t="str">
        <f t="shared" si="407"/>
        <v>WBed</v>
      </c>
      <c r="I1965" s="38" t="str">
        <f t="shared" ref="I1965:I1979" si="412">IF(ISERROR(VLOOKUP(H1965,A:C,3,FALSE)),"",VLOOKUP(H1965,A:C,3,FALSE))</f>
        <v>OVERIGE BEDRIJFSKOSTEN</v>
      </c>
      <c r="J1965" s="38" t="str">
        <f t="shared" si="408"/>
        <v/>
      </c>
      <c r="K1965" s="38" t="str">
        <f t="shared" ref="K1965:K1979" si="413">IF(ISERROR(VLOOKUP(J1965,A:C,3,FALSE)),"",VLOOKUP(J1965,A:C,3,FALSE))</f>
        <v/>
      </c>
      <c r="L1965" s="38" t="str">
        <f t="shared" si="409"/>
        <v/>
      </c>
      <c r="M1965" s="38" t="str">
        <f t="shared" ref="M1965:M1979" si="414">IF(ISERROR(VLOOKUP(L1965,A:C,3,FALSE)),"",VLOOKUP(L1965,A:C,3,FALSE))</f>
        <v/>
      </c>
      <c r="N1965" s="38" t="str">
        <f t="shared" si="410"/>
        <v/>
      </c>
      <c r="O1965" s="38" t="str">
        <f t="shared" ref="O1965:O1979" si="415">IF(ISERROR(VLOOKUP(N1965,A:C,3,FALSE)),"",VLOOKUP(N1965,A:C,3,FALSE))</f>
        <v/>
      </c>
      <c r="V1965" s="37" t="str">
        <f t="shared" si="406"/>
        <v/>
      </c>
    </row>
    <row r="1966" spans="1:27" ht="16.5" thickTop="1" x14ac:dyDescent="0.25">
      <c r="A1966" s="43" t="s">
        <v>4378</v>
      </c>
      <c r="B1966" s="44" t="s">
        <v>4379</v>
      </c>
      <c r="C1966" s="43" t="s">
        <v>4380</v>
      </c>
      <c r="D1966" s="45" t="s">
        <v>10</v>
      </c>
      <c r="E1966" s="46">
        <v>3</v>
      </c>
      <c r="F1966" s="38" t="str">
        <f t="shared" si="405"/>
        <v>W</v>
      </c>
      <c r="G1966" s="38" t="str">
        <f t="shared" si="411"/>
        <v>Winst en verliesrekening</v>
      </c>
      <c r="H1966" s="38" t="str">
        <f t="shared" si="407"/>
        <v>WBed</v>
      </c>
      <c r="I1966" s="38" t="str">
        <f t="shared" si="412"/>
        <v>OVERIGE BEDRIJFSKOSTEN</v>
      </c>
      <c r="J1966" s="38" t="str">
        <f t="shared" si="408"/>
        <v>WBedHui</v>
      </c>
      <c r="K1966" s="38" t="str">
        <f t="shared" si="413"/>
        <v>Huisvestingskosten</v>
      </c>
      <c r="L1966" s="38" t="str">
        <f t="shared" si="409"/>
        <v/>
      </c>
      <c r="M1966" s="38" t="str">
        <f t="shared" si="414"/>
        <v/>
      </c>
      <c r="N1966" s="38" t="str">
        <f t="shared" si="410"/>
        <v/>
      </c>
      <c r="O1966" s="38" t="str">
        <f t="shared" si="415"/>
        <v/>
      </c>
      <c r="V1966" s="37" t="str">
        <f t="shared" si="406"/>
        <v/>
      </c>
      <c r="Y1966" s="19"/>
    </row>
    <row r="1967" spans="1:27" x14ac:dyDescent="0.25">
      <c r="A1967" s="49" t="s">
        <v>4381</v>
      </c>
      <c r="B1967" s="50" t="s">
        <v>4382</v>
      </c>
      <c r="C1967" s="49" t="s">
        <v>4383</v>
      </c>
      <c r="D1967" s="61" t="s">
        <v>10</v>
      </c>
      <c r="E1967" s="62">
        <v>4</v>
      </c>
      <c r="F1967" s="38" t="str">
        <f t="shared" si="405"/>
        <v>W</v>
      </c>
      <c r="G1967" s="38" t="str">
        <f t="shared" si="411"/>
        <v>Winst en verliesrekening</v>
      </c>
      <c r="H1967" s="38" t="str">
        <f t="shared" si="407"/>
        <v>WBed</v>
      </c>
      <c r="I1967" s="38" t="str">
        <f t="shared" si="412"/>
        <v>OVERIGE BEDRIJFSKOSTEN</v>
      </c>
      <c r="J1967" s="38" t="str">
        <f t="shared" si="408"/>
        <v>WBedHui</v>
      </c>
      <c r="K1967" s="38" t="str">
        <f t="shared" si="413"/>
        <v>Huisvestingskosten</v>
      </c>
      <c r="L1967" s="38" t="str">
        <f t="shared" si="409"/>
        <v>WBedHuiErf</v>
      </c>
      <c r="M1967" s="38" t="str">
        <f t="shared" si="414"/>
        <v>Erfpacht</v>
      </c>
      <c r="N1967" s="38" t="str">
        <f t="shared" si="410"/>
        <v/>
      </c>
      <c r="O1967" s="38" t="str">
        <f t="shared" si="415"/>
        <v/>
      </c>
      <c r="R1967" s="47">
        <v>6405</v>
      </c>
      <c r="S1967" s="48" t="s">
        <v>5979</v>
      </c>
      <c r="T1967" s="37">
        <v>55</v>
      </c>
      <c r="U1967" s="48" t="s">
        <v>5980</v>
      </c>
      <c r="V1967" s="37">
        <f t="shared" si="406"/>
        <v>1</v>
      </c>
      <c r="Y1967" s="19"/>
    </row>
    <row r="1968" spans="1:27" x14ac:dyDescent="0.25">
      <c r="A1968" s="49" t="s">
        <v>4384</v>
      </c>
      <c r="B1968" s="50" t="s">
        <v>4385</v>
      </c>
      <c r="C1968" s="49" t="s">
        <v>4386</v>
      </c>
      <c r="D1968" s="61" t="s">
        <v>10</v>
      </c>
      <c r="E1968" s="62">
        <v>4</v>
      </c>
      <c r="F1968" s="38" t="str">
        <f t="shared" si="405"/>
        <v>W</v>
      </c>
      <c r="G1968" s="38" t="str">
        <f t="shared" si="411"/>
        <v>Winst en verliesrekening</v>
      </c>
      <c r="H1968" s="38" t="str">
        <f t="shared" si="407"/>
        <v>WBed</v>
      </c>
      <c r="I1968" s="38" t="str">
        <f t="shared" si="412"/>
        <v>OVERIGE BEDRIJFSKOSTEN</v>
      </c>
      <c r="J1968" s="38" t="str">
        <f t="shared" si="408"/>
        <v>WBedHui</v>
      </c>
      <c r="K1968" s="38" t="str">
        <f t="shared" si="413"/>
        <v>Huisvestingskosten</v>
      </c>
      <c r="L1968" s="38" t="str">
        <f t="shared" si="409"/>
        <v>WBedHuiLee</v>
      </c>
      <c r="M1968" s="38" t="str">
        <f t="shared" si="414"/>
        <v>Leefbaarheid</v>
      </c>
      <c r="N1968" s="38" t="str">
        <f t="shared" si="410"/>
        <v/>
      </c>
      <c r="O1968" s="38" t="str">
        <f t="shared" si="415"/>
        <v/>
      </c>
      <c r="V1968" s="37" t="str">
        <f t="shared" si="406"/>
        <v/>
      </c>
      <c r="Y1968" s="20"/>
      <c r="Z1968"/>
      <c r="AA1968"/>
    </row>
    <row r="1969" spans="1:28" x14ac:dyDescent="0.25">
      <c r="A1969" s="49" t="s">
        <v>4387</v>
      </c>
      <c r="B1969" s="50" t="s">
        <v>4388</v>
      </c>
      <c r="C1969" s="49" t="s">
        <v>4389</v>
      </c>
      <c r="D1969" s="61" t="s">
        <v>10</v>
      </c>
      <c r="E1969" s="62">
        <v>4</v>
      </c>
      <c r="F1969" s="38" t="str">
        <f t="shared" si="405"/>
        <v>W</v>
      </c>
      <c r="G1969" s="38" t="str">
        <f t="shared" si="411"/>
        <v>Winst en verliesrekening</v>
      </c>
      <c r="H1969" s="38" t="str">
        <f t="shared" si="407"/>
        <v>WBed</v>
      </c>
      <c r="I1969" s="38" t="str">
        <f t="shared" si="412"/>
        <v>OVERIGE BEDRIJFSKOSTEN</v>
      </c>
      <c r="J1969" s="38" t="str">
        <f t="shared" si="408"/>
        <v>WBedHui</v>
      </c>
      <c r="K1969" s="38" t="str">
        <f t="shared" si="413"/>
        <v>Huisvestingskosten</v>
      </c>
      <c r="L1969" s="38" t="str">
        <f t="shared" si="409"/>
        <v>WBedHuiLas</v>
      </c>
      <c r="M1969" s="38" t="str">
        <f t="shared" si="414"/>
        <v>Lasten servicecontracten</v>
      </c>
      <c r="N1969" s="38" t="str">
        <f t="shared" si="410"/>
        <v/>
      </c>
      <c r="O1969" s="38" t="str">
        <f t="shared" si="415"/>
        <v/>
      </c>
      <c r="R1969" s="47">
        <v>4340</v>
      </c>
      <c r="S1969" s="48" t="s">
        <v>5840</v>
      </c>
      <c r="T1969" s="37">
        <v>42</v>
      </c>
      <c r="U1969" s="48" t="s">
        <v>5836</v>
      </c>
      <c r="V1969" s="37">
        <f t="shared" si="406"/>
        <v>1</v>
      </c>
      <c r="Y1969" s="19"/>
    </row>
    <row r="1970" spans="1:28" x14ac:dyDescent="0.25">
      <c r="A1970" s="49" t="s">
        <v>4390</v>
      </c>
      <c r="B1970" s="50" t="s">
        <v>4391</v>
      </c>
      <c r="C1970" s="49" t="s">
        <v>4392</v>
      </c>
      <c r="D1970" s="61" t="s">
        <v>10</v>
      </c>
      <c r="E1970" s="62">
        <v>4</v>
      </c>
      <c r="F1970" s="38" t="str">
        <f t="shared" si="405"/>
        <v>W</v>
      </c>
      <c r="G1970" s="38" t="str">
        <f t="shared" si="411"/>
        <v>Winst en verliesrekening</v>
      </c>
      <c r="H1970" s="38" t="str">
        <f t="shared" si="407"/>
        <v>WBed</v>
      </c>
      <c r="I1970" s="38" t="str">
        <f t="shared" si="412"/>
        <v>OVERIGE BEDRIJFSKOSTEN</v>
      </c>
      <c r="J1970" s="38" t="str">
        <f t="shared" si="408"/>
        <v>WBedHui</v>
      </c>
      <c r="K1970" s="38" t="str">
        <f t="shared" si="413"/>
        <v>Huisvestingskosten</v>
      </c>
      <c r="L1970" s="38" t="str">
        <f t="shared" si="409"/>
        <v>WBedHuiBeh</v>
      </c>
      <c r="M1970" s="38" t="str">
        <f t="shared" si="414"/>
        <v>Betaalde huur</v>
      </c>
      <c r="N1970" s="38" t="str">
        <f t="shared" si="410"/>
        <v/>
      </c>
      <c r="O1970" s="38" t="str">
        <f t="shared" si="415"/>
        <v/>
      </c>
      <c r="R1970" s="47">
        <v>6410</v>
      </c>
      <c r="S1970" s="48" t="s">
        <v>5981</v>
      </c>
      <c r="T1970" s="37">
        <v>55</v>
      </c>
      <c r="U1970" s="48" t="s">
        <v>5980</v>
      </c>
      <c r="V1970" s="37">
        <f t="shared" si="406"/>
        <v>1</v>
      </c>
      <c r="Y1970" s="19"/>
    </row>
    <row r="1971" spans="1:28" x14ac:dyDescent="0.25">
      <c r="A1971" s="49" t="s">
        <v>4393</v>
      </c>
      <c r="B1971" s="50" t="s">
        <v>4394</v>
      </c>
      <c r="C1971" s="49" t="s">
        <v>4395</v>
      </c>
      <c r="D1971" s="61" t="s">
        <v>24</v>
      </c>
      <c r="E1971" s="62">
        <v>4</v>
      </c>
      <c r="F1971" s="38" t="str">
        <f t="shared" si="405"/>
        <v>W</v>
      </c>
      <c r="G1971" s="38" t="str">
        <f t="shared" si="411"/>
        <v>Winst en verliesrekening</v>
      </c>
      <c r="H1971" s="38" t="str">
        <f t="shared" si="407"/>
        <v>WBed</v>
      </c>
      <c r="I1971" s="38" t="str">
        <f t="shared" si="412"/>
        <v>OVERIGE BEDRIJFSKOSTEN</v>
      </c>
      <c r="J1971" s="38" t="str">
        <f t="shared" si="408"/>
        <v>WBedHui</v>
      </c>
      <c r="K1971" s="38" t="str">
        <f t="shared" si="413"/>
        <v>Huisvestingskosten</v>
      </c>
      <c r="L1971" s="38" t="str">
        <f t="shared" si="409"/>
        <v>WBedHuiOhu</v>
      </c>
      <c r="M1971" s="38" t="str">
        <f t="shared" si="414"/>
        <v>Ontvangen huursuppletie</v>
      </c>
      <c r="N1971" s="38" t="str">
        <f t="shared" si="410"/>
        <v/>
      </c>
      <c r="O1971" s="38" t="str">
        <f t="shared" si="415"/>
        <v/>
      </c>
      <c r="Q1971" s="80" t="s">
        <v>24</v>
      </c>
      <c r="V1971" s="37" t="str">
        <f t="shared" si="406"/>
        <v/>
      </c>
      <c r="Y1971" s="20"/>
      <c r="Z1971"/>
      <c r="AA1971"/>
    </row>
    <row r="1972" spans="1:28" x14ac:dyDescent="0.25">
      <c r="A1972" s="49" t="s">
        <v>4396</v>
      </c>
      <c r="B1972" s="50" t="s">
        <v>4397</v>
      </c>
      <c r="C1972" s="49" t="s">
        <v>4398</v>
      </c>
      <c r="D1972" s="61" t="s">
        <v>24</v>
      </c>
      <c r="E1972" s="62">
        <v>4</v>
      </c>
      <c r="F1972" s="38" t="str">
        <f t="shared" si="405"/>
        <v>W</v>
      </c>
      <c r="G1972" s="38" t="str">
        <f t="shared" si="411"/>
        <v>Winst en verliesrekening</v>
      </c>
      <c r="H1972" s="38" t="str">
        <f t="shared" si="407"/>
        <v>WBed</v>
      </c>
      <c r="I1972" s="38" t="str">
        <f t="shared" si="412"/>
        <v>OVERIGE BEDRIJFSKOSTEN</v>
      </c>
      <c r="J1972" s="38" t="str">
        <f t="shared" si="408"/>
        <v>WBedHui</v>
      </c>
      <c r="K1972" s="38" t="str">
        <f t="shared" si="413"/>
        <v>Huisvestingskosten</v>
      </c>
      <c r="L1972" s="38" t="str">
        <f t="shared" si="409"/>
        <v>WBedHuiHuw</v>
      </c>
      <c r="M1972" s="38" t="str">
        <f t="shared" si="414"/>
        <v>Huurwaarde woongedeelte</v>
      </c>
      <c r="N1972" s="38" t="str">
        <f t="shared" si="410"/>
        <v/>
      </c>
      <c r="O1972" s="38" t="str">
        <f t="shared" si="415"/>
        <v/>
      </c>
      <c r="Q1972" s="80" t="s">
        <v>24</v>
      </c>
      <c r="V1972" s="37" t="str">
        <f t="shared" si="406"/>
        <v/>
      </c>
      <c r="Y1972" s="20"/>
      <c r="Z1972"/>
      <c r="AA1972"/>
    </row>
    <row r="1973" spans="1:28" x14ac:dyDescent="0.25">
      <c r="A1973" s="49" t="s">
        <v>4399</v>
      </c>
      <c r="B1973" s="50" t="s">
        <v>4400</v>
      </c>
      <c r="C1973" s="49" t="s">
        <v>4401</v>
      </c>
      <c r="D1973" s="61" t="s">
        <v>10</v>
      </c>
      <c r="E1973" s="62">
        <v>4</v>
      </c>
      <c r="F1973" s="38" t="str">
        <f t="shared" si="405"/>
        <v>W</v>
      </c>
      <c r="G1973" s="38" t="str">
        <f t="shared" si="411"/>
        <v>Winst en verliesrekening</v>
      </c>
      <c r="H1973" s="38" t="str">
        <f t="shared" si="407"/>
        <v>WBed</v>
      </c>
      <c r="I1973" s="38" t="str">
        <f t="shared" si="412"/>
        <v>OVERIGE BEDRIJFSKOSTEN</v>
      </c>
      <c r="J1973" s="38" t="str">
        <f t="shared" si="408"/>
        <v>WBedHui</v>
      </c>
      <c r="K1973" s="38" t="str">
        <f t="shared" si="413"/>
        <v>Huisvestingskosten</v>
      </c>
      <c r="L1973" s="38" t="str">
        <f t="shared" si="409"/>
        <v>WBedHuiOnt</v>
      </c>
      <c r="M1973" s="38" t="str">
        <f t="shared" si="414"/>
        <v>Onderhoud terreinen</v>
      </c>
      <c r="N1973" s="38" t="str">
        <f t="shared" si="410"/>
        <v/>
      </c>
      <c r="O1973" s="38" t="str">
        <f t="shared" si="415"/>
        <v/>
      </c>
      <c r="V1973" s="37" t="str">
        <f t="shared" si="406"/>
        <v/>
      </c>
      <c r="Y1973" s="19"/>
    </row>
    <row r="1974" spans="1:28" s="1" customFormat="1" x14ac:dyDescent="0.25">
      <c r="A1974" s="49"/>
      <c r="B1974" s="50"/>
      <c r="C1974" s="49"/>
      <c r="D1974" s="61" t="s">
        <v>10</v>
      </c>
      <c r="E1974" s="62">
        <v>5</v>
      </c>
      <c r="F1974" s="38" t="str">
        <f t="shared" ref="F1974:F1975" si="416">IF(LEN(A1974)&gt;=1,LEFT(A1974,1),"")</f>
        <v/>
      </c>
      <c r="G1974" s="38" t="e">
        <f t="shared" si="411"/>
        <v>#N/A</v>
      </c>
      <c r="H1974" s="38" t="str">
        <f t="shared" si="407"/>
        <v/>
      </c>
      <c r="I1974" s="38" t="str">
        <f t="shared" si="412"/>
        <v/>
      </c>
      <c r="J1974" s="38" t="str">
        <f t="shared" si="408"/>
        <v/>
      </c>
      <c r="K1974" s="38" t="str">
        <f t="shared" si="413"/>
        <v/>
      </c>
      <c r="L1974" s="38" t="str">
        <f t="shared" si="409"/>
        <v/>
      </c>
      <c r="M1974" s="38" t="str">
        <f t="shared" si="414"/>
        <v/>
      </c>
      <c r="N1974" s="38" t="str">
        <f t="shared" si="410"/>
        <v/>
      </c>
      <c r="O1974" s="38" t="str">
        <f t="shared" si="415"/>
        <v/>
      </c>
      <c r="P1974" s="37"/>
      <c r="Q1974" s="37"/>
      <c r="R1974" s="47">
        <v>5425</v>
      </c>
      <c r="S1974" s="48" t="s">
        <v>5948</v>
      </c>
      <c r="T1974" s="37">
        <v>40</v>
      </c>
      <c r="U1974" s="48" t="s">
        <v>5947</v>
      </c>
      <c r="V1974" s="37">
        <f t="shared" si="406"/>
        <v>1</v>
      </c>
      <c r="Y1974" s="10"/>
      <c r="Z1974" s="10"/>
      <c r="AA1974" s="10"/>
      <c r="AB1974" s="10"/>
    </row>
    <row r="1975" spans="1:28" s="1" customFormat="1" x14ac:dyDescent="0.25">
      <c r="A1975" s="49"/>
      <c r="B1975" s="50"/>
      <c r="C1975" s="49"/>
      <c r="D1975" s="61" t="s">
        <v>10</v>
      </c>
      <c r="E1975" s="62">
        <v>5</v>
      </c>
      <c r="F1975" s="38" t="str">
        <f t="shared" si="416"/>
        <v/>
      </c>
      <c r="G1975" s="38" t="e">
        <f t="shared" si="411"/>
        <v>#N/A</v>
      </c>
      <c r="H1975" s="38" t="str">
        <f t="shared" si="407"/>
        <v/>
      </c>
      <c r="I1975" s="38" t="str">
        <f t="shared" si="412"/>
        <v/>
      </c>
      <c r="J1975" s="38" t="str">
        <f t="shared" si="408"/>
        <v/>
      </c>
      <c r="K1975" s="38" t="str">
        <f t="shared" si="413"/>
        <v/>
      </c>
      <c r="L1975" s="38" t="str">
        <f t="shared" si="409"/>
        <v/>
      </c>
      <c r="M1975" s="38" t="str">
        <f t="shared" si="414"/>
        <v/>
      </c>
      <c r="N1975" s="38" t="str">
        <f t="shared" si="410"/>
        <v/>
      </c>
      <c r="O1975" s="38" t="str">
        <f t="shared" si="415"/>
        <v/>
      </c>
      <c r="P1975" s="37"/>
      <c r="Q1975" s="37"/>
      <c r="R1975" s="47">
        <v>5420</v>
      </c>
      <c r="S1975" s="48" t="s">
        <v>5946</v>
      </c>
      <c r="T1975" s="37">
        <v>40</v>
      </c>
      <c r="U1975" s="48" t="s">
        <v>5947</v>
      </c>
      <c r="V1975" s="37">
        <f t="shared" si="406"/>
        <v>1</v>
      </c>
      <c r="Y1975" s="10"/>
      <c r="Z1975" s="10"/>
      <c r="AA1975" s="10"/>
      <c r="AB1975" s="10"/>
    </row>
    <row r="1976" spans="1:28" x14ac:dyDescent="0.25">
      <c r="A1976" s="49" t="s">
        <v>4402</v>
      </c>
      <c r="B1976" s="50" t="s">
        <v>4403</v>
      </c>
      <c r="C1976" s="49" t="s">
        <v>4404</v>
      </c>
      <c r="D1976" s="61" t="s">
        <v>10</v>
      </c>
      <c r="E1976" s="62">
        <v>4</v>
      </c>
      <c r="F1976" s="38" t="str">
        <f>IF(LEN(A1976)&gt;=1,LEFT(A1976,1),"")</f>
        <v>W</v>
      </c>
      <c r="G1976" s="38" t="str">
        <f t="shared" si="411"/>
        <v>Winst en verliesrekening</v>
      </c>
      <c r="H1976" s="38" t="str">
        <f t="shared" si="407"/>
        <v>WBed</v>
      </c>
      <c r="I1976" s="38" t="str">
        <f t="shared" si="412"/>
        <v>OVERIGE BEDRIJFSKOSTEN</v>
      </c>
      <c r="J1976" s="38" t="str">
        <f t="shared" si="408"/>
        <v>WBedHui</v>
      </c>
      <c r="K1976" s="38" t="str">
        <f t="shared" si="413"/>
        <v>Huisvestingskosten</v>
      </c>
      <c r="L1976" s="38" t="str">
        <f t="shared" si="409"/>
        <v>WBedHuiOng</v>
      </c>
      <c r="M1976" s="38" t="str">
        <f t="shared" si="414"/>
        <v>Onderhoud gebouwen</v>
      </c>
      <c r="N1976" s="38" t="str">
        <f t="shared" si="410"/>
        <v/>
      </c>
      <c r="O1976" s="38" t="str">
        <f t="shared" si="415"/>
        <v/>
      </c>
      <c r="R1976" s="47">
        <v>5430</v>
      </c>
      <c r="S1976" s="48" t="s">
        <v>5949</v>
      </c>
      <c r="T1976" s="37">
        <v>40</v>
      </c>
      <c r="U1976" s="48" t="s">
        <v>5947</v>
      </c>
      <c r="V1976" s="37">
        <f t="shared" si="406"/>
        <v>1</v>
      </c>
    </row>
    <row r="1977" spans="1:28" x14ac:dyDescent="0.25">
      <c r="A1977" s="49" t="s">
        <v>4405</v>
      </c>
      <c r="B1977" s="50" t="s">
        <v>4406</v>
      </c>
      <c r="C1977" s="49" t="s">
        <v>4407</v>
      </c>
      <c r="D1977" s="61" t="s">
        <v>10</v>
      </c>
      <c r="E1977" s="62">
        <v>4</v>
      </c>
      <c r="F1977" s="38" t="str">
        <f>IF(LEN(A1977)&gt;=1,LEFT(A1977,1),"")</f>
        <v>W</v>
      </c>
      <c r="G1977" s="38" t="str">
        <f t="shared" si="411"/>
        <v>Winst en verliesrekening</v>
      </c>
      <c r="H1977" s="38" t="str">
        <f t="shared" si="407"/>
        <v>WBed</v>
      </c>
      <c r="I1977" s="38" t="str">
        <f t="shared" si="412"/>
        <v>OVERIGE BEDRIJFSKOSTEN</v>
      </c>
      <c r="J1977" s="38" t="str">
        <f t="shared" si="408"/>
        <v>WBedHui</v>
      </c>
      <c r="K1977" s="38" t="str">
        <f t="shared" si="413"/>
        <v>Huisvestingskosten</v>
      </c>
      <c r="L1977" s="38" t="str">
        <f t="shared" si="409"/>
        <v>WBedHuiSch</v>
      </c>
      <c r="M1977" s="38" t="str">
        <f t="shared" si="414"/>
        <v>Schoonmaakkosten</v>
      </c>
      <c r="N1977" s="38" t="str">
        <f t="shared" si="410"/>
        <v/>
      </c>
      <c r="O1977" s="38" t="str">
        <f t="shared" si="415"/>
        <v/>
      </c>
      <c r="R1977" s="47">
        <v>5431</v>
      </c>
      <c r="S1977" s="48" t="s">
        <v>5950</v>
      </c>
      <c r="T1977" s="37">
        <v>40</v>
      </c>
      <c r="U1977" s="48" t="s">
        <v>5947</v>
      </c>
      <c r="V1977" s="37">
        <f t="shared" si="406"/>
        <v>1</v>
      </c>
    </row>
    <row r="1978" spans="1:28" s="1" customFormat="1" x14ac:dyDescent="0.25">
      <c r="A1978" s="49"/>
      <c r="B1978" s="50"/>
      <c r="C1978" s="49"/>
      <c r="D1978" s="61" t="s">
        <v>10</v>
      </c>
      <c r="E1978" s="62">
        <v>5</v>
      </c>
      <c r="F1978" s="38" t="str">
        <f t="shared" ref="F1978:F1979" si="417">IF(LEN(A1978)&gt;=1,LEFT(A1978,1),"")</f>
        <v/>
      </c>
      <c r="G1978" s="38" t="e">
        <f t="shared" si="411"/>
        <v>#N/A</v>
      </c>
      <c r="H1978" s="38" t="str">
        <f t="shared" si="407"/>
        <v/>
      </c>
      <c r="I1978" s="38" t="str">
        <f t="shared" si="412"/>
        <v/>
      </c>
      <c r="J1978" s="38" t="str">
        <f t="shared" si="408"/>
        <v/>
      </c>
      <c r="K1978" s="38" t="str">
        <f t="shared" si="413"/>
        <v/>
      </c>
      <c r="L1978" s="38" t="str">
        <f t="shared" si="409"/>
        <v/>
      </c>
      <c r="M1978" s="38" t="str">
        <f t="shared" si="414"/>
        <v/>
      </c>
      <c r="N1978" s="38" t="str">
        <f t="shared" si="410"/>
        <v/>
      </c>
      <c r="O1978" s="38" t="str">
        <f t="shared" si="415"/>
        <v/>
      </c>
      <c r="P1978" s="37"/>
      <c r="Q1978" s="37"/>
      <c r="R1978" s="47">
        <v>4330</v>
      </c>
      <c r="S1978" s="48" t="s">
        <v>5837</v>
      </c>
      <c r="T1978" s="37">
        <v>41</v>
      </c>
      <c r="U1978" s="48" t="s">
        <v>5838</v>
      </c>
      <c r="V1978" s="37">
        <f t="shared" si="406"/>
        <v>1</v>
      </c>
      <c r="X1978" s="10"/>
      <c r="Y1978" s="10"/>
      <c r="Z1978" s="10"/>
      <c r="AA1978" s="10"/>
      <c r="AB1978" s="10"/>
    </row>
    <row r="1979" spans="1:28" s="1" customFormat="1" x14ac:dyDescent="0.25">
      <c r="A1979" s="49"/>
      <c r="B1979" s="50"/>
      <c r="C1979" s="49"/>
      <c r="D1979" s="61" t="s">
        <v>10</v>
      </c>
      <c r="E1979" s="62">
        <v>5</v>
      </c>
      <c r="F1979" s="38" t="str">
        <f t="shared" si="417"/>
        <v/>
      </c>
      <c r="G1979" s="38" t="e">
        <f t="shared" si="411"/>
        <v>#N/A</v>
      </c>
      <c r="H1979" s="38" t="str">
        <f t="shared" si="407"/>
        <v/>
      </c>
      <c r="I1979" s="38" t="str">
        <f t="shared" si="412"/>
        <v/>
      </c>
      <c r="J1979" s="38" t="str">
        <f t="shared" si="408"/>
        <v/>
      </c>
      <c r="K1979" s="38" t="str">
        <f t="shared" si="413"/>
        <v/>
      </c>
      <c r="L1979" s="38" t="str">
        <f t="shared" si="409"/>
        <v/>
      </c>
      <c r="M1979" s="38" t="str">
        <f t="shared" si="414"/>
        <v/>
      </c>
      <c r="N1979" s="38" t="str">
        <f t="shared" si="410"/>
        <v/>
      </c>
      <c r="O1979" s="38" t="str">
        <f t="shared" si="415"/>
        <v/>
      </c>
      <c r="P1979" s="37"/>
      <c r="Q1979" s="37"/>
      <c r="R1979" s="47">
        <v>4335</v>
      </c>
      <c r="S1979" s="48" t="s">
        <v>5839</v>
      </c>
      <c r="T1979" s="37">
        <v>41</v>
      </c>
      <c r="U1979" s="48" t="s">
        <v>5838</v>
      </c>
      <c r="V1979" s="37">
        <f t="shared" si="406"/>
        <v>1</v>
      </c>
      <c r="X1979" s="10"/>
      <c r="AB1979" s="10"/>
    </row>
    <row r="1980" spans="1:28" s="1" customFormat="1" x14ac:dyDescent="0.25">
      <c r="A1980" s="49"/>
      <c r="B1980" s="50"/>
      <c r="C1980" s="49"/>
      <c r="D1980" s="61"/>
      <c r="E1980" s="62"/>
      <c r="F1980" s="38"/>
      <c r="G1980" s="38"/>
      <c r="H1980" s="38"/>
      <c r="I1980" s="38"/>
      <c r="J1980" s="38"/>
      <c r="K1980" s="38"/>
      <c r="L1980" s="38"/>
      <c r="M1980" s="38"/>
      <c r="N1980" s="38"/>
      <c r="O1980" s="38"/>
      <c r="P1980" s="37"/>
      <c r="Q1980" s="37"/>
      <c r="R1980" s="48">
        <v>4316</v>
      </c>
      <c r="S1980" s="48" t="s">
        <v>5829</v>
      </c>
      <c r="T1980" s="37">
        <v>36</v>
      </c>
      <c r="U1980" s="48" t="s">
        <v>5828</v>
      </c>
      <c r="V1980" s="37">
        <f t="shared" si="406"/>
        <v>1</v>
      </c>
      <c r="X1980" s="10"/>
      <c r="AB1980" s="10"/>
    </row>
    <row r="1981" spans="1:28" s="1" customFormat="1" ht="30" x14ac:dyDescent="0.25">
      <c r="A1981" s="49"/>
      <c r="B1981" s="50"/>
      <c r="C1981" s="49"/>
      <c r="D1981" s="61"/>
      <c r="E1981" s="62"/>
      <c r="F1981" s="38"/>
      <c r="G1981" s="38"/>
      <c r="H1981" s="38"/>
      <c r="I1981" s="38"/>
      <c r="J1981" s="38"/>
      <c r="K1981" s="38"/>
      <c r="L1981" s="38"/>
      <c r="M1981" s="38"/>
      <c r="N1981" s="38"/>
      <c r="O1981" s="38"/>
      <c r="P1981" s="37"/>
      <c r="Q1981" s="37"/>
      <c r="R1981" s="48">
        <v>4317</v>
      </c>
      <c r="S1981" s="48" t="s">
        <v>5830</v>
      </c>
      <c r="T1981" s="37">
        <v>36</v>
      </c>
      <c r="U1981" s="48" t="s">
        <v>5828</v>
      </c>
      <c r="V1981" s="37">
        <f t="shared" si="406"/>
        <v>1</v>
      </c>
      <c r="X1981" s="10"/>
      <c r="Y1981" s="12"/>
      <c r="Z1981" s="10"/>
      <c r="AA1981" s="12"/>
      <c r="AB1981" s="10"/>
    </row>
    <row r="1982" spans="1:28" x14ac:dyDescent="0.25">
      <c r="A1982" s="49" t="s">
        <v>4408</v>
      </c>
      <c r="B1982" s="50" t="s">
        <v>4409</v>
      </c>
      <c r="C1982" s="49" t="s">
        <v>4410</v>
      </c>
      <c r="D1982" s="61" t="s">
        <v>10</v>
      </c>
      <c r="E1982" s="62">
        <v>4</v>
      </c>
      <c r="F1982" s="38" t="str">
        <f t="shared" ref="F1982:F2013" si="418">IF(LEN(A1982)&gt;=1,LEFT(A1982,1),"")</f>
        <v>W</v>
      </c>
      <c r="G1982" s="38" t="str">
        <f>LOOKUP(F1982,A:A,C:C)</f>
        <v>Winst en verliesrekening</v>
      </c>
      <c r="H1982" s="38" t="str">
        <f t="shared" si="407"/>
        <v>WBed</v>
      </c>
      <c r="I1982" s="38" t="str">
        <f>IF(ISERROR(VLOOKUP(H1982,A:C,3,FALSE)),"",VLOOKUP(H1982,A:C,3,FALSE))</f>
        <v>OVERIGE BEDRIJFSKOSTEN</v>
      </c>
      <c r="J1982" s="38" t="str">
        <f t="shared" si="408"/>
        <v>WBedHui</v>
      </c>
      <c r="K1982" s="38" t="str">
        <f>IF(ISERROR(VLOOKUP(J1982,A:C,3,FALSE)),"",VLOOKUP(J1982,A:C,3,FALSE))</f>
        <v>Huisvestingskosten</v>
      </c>
      <c r="L1982" s="38" t="str">
        <f t="shared" si="409"/>
        <v>WBedHuiSer</v>
      </c>
      <c r="M1982" s="38" t="str">
        <f>IF(ISERROR(VLOOKUP(L1982,A:C,3,FALSE)),"",VLOOKUP(L1982,A:C,3,FALSE))</f>
        <v>Servicekosten</v>
      </c>
      <c r="N1982" s="38" t="str">
        <f t="shared" si="410"/>
        <v/>
      </c>
      <c r="O1982" s="38" t="str">
        <f>IF(ISERROR(VLOOKUP(N1982,A:C,3,FALSE)),"",VLOOKUP(N1982,A:C,3,FALSE))</f>
        <v/>
      </c>
      <c r="V1982" s="37" t="str">
        <f t="shared" si="406"/>
        <v/>
      </c>
    </row>
    <row r="1983" spans="1:28" s="1" customFormat="1" x14ac:dyDescent="0.25">
      <c r="A1983" s="49"/>
      <c r="B1983" s="50"/>
      <c r="C1983" s="49"/>
      <c r="D1983" s="61"/>
      <c r="E1983" s="62"/>
      <c r="F1983" s="38"/>
      <c r="G1983" s="38"/>
      <c r="H1983" s="38"/>
      <c r="I1983" s="38"/>
      <c r="J1983" s="38"/>
      <c r="K1983" s="38"/>
      <c r="L1983" s="38"/>
      <c r="M1983" s="38"/>
      <c r="N1983" s="38"/>
      <c r="O1983" s="38"/>
      <c r="P1983" s="37"/>
      <c r="Q1983" s="37"/>
      <c r="R1983" s="47">
        <v>4320</v>
      </c>
      <c r="S1983" s="48" t="s">
        <v>5833</v>
      </c>
      <c r="T1983" s="37">
        <v>39</v>
      </c>
      <c r="U1983" s="48" t="s">
        <v>5834</v>
      </c>
      <c r="V1983" s="37">
        <f t="shared" si="406"/>
        <v>1</v>
      </c>
      <c r="X1983" s="10"/>
      <c r="Y1983" s="10"/>
      <c r="Z1983" s="10"/>
      <c r="AA1983" s="10"/>
      <c r="AB1983" s="10"/>
    </row>
    <row r="1984" spans="1:28" s="1" customFormat="1" x14ac:dyDescent="0.25">
      <c r="A1984" s="49"/>
      <c r="B1984" s="50"/>
      <c r="C1984" s="49"/>
      <c r="D1984" s="61"/>
      <c r="E1984" s="62"/>
      <c r="F1984" s="38"/>
      <c r="G1984" s="38"/>
      <c r="H1984" s="38"/>
      <c r="I1984" s="38"/>
      <c r="J1984" s="38"/>
      <c r="K1984" s="38"/>
      <c r="L1984" s="38"/>
      <c r="M1984" s="38"/>
      <c r="N1984" s="38"/>
      <c r="O1984" s="38"/>
      <c r="P1984" s="37"/>
      <c r="Q1984" s="37"/>
      <c r="R1984" s="48">
        <v>4355</v>
      </c>
      <c r="S1984" s="48" t="s">
        <v>5843</v>
      </c>
      <c r="T1984" s="37">
        <v>42</v>
      </c>
      <c r="U1984" s="48" t="s">
        <v>5836</v>
      </c>
      <c r="V1984" s="37">
        <f t="shared" si="406"/>
        <v>1</v>
      </c>
      <c r="X1984" s="10"/>
      <c r="Y1984" s="10"/>
      <c r="Z1984" s="10"/>
      <c r="AA1984" s="10"/>
      <c r="AB1984" s="10"/>
    </row>
    <row r="1985" spans="1:28" x14ac:dyDescent="0.25">
      <c r="A1985" s="49" t="s">
        <v>4411</v>
      </c>
      <c r="B1985" s="50" t="s">
        <v>4412</v>
      </c>
      <c r="C1985" s="49" t="s">
        <v>4413</v>
      </c>
      <c r="D1985" s="61" t="s">
        <v>10</v>
      </c>
      <c r="E1985" s="62">
        <v>4</v>
      </c>
      <c r="F1985" s="38" t="str">
        <f t="shared" si="418"/>
        <v>W</v>
      </c>
      <c r="G1985" s="38" t="str">
        <f t="shared" ref="G1985:G1992" si="419">LOOKUP(F1985,A:A,C:C)</f>
        <v>Winst en verliesrekening</v>
      </c>
      <c r="H1985" s="38" t="str">
        <f t="shared" si="407"/>
        <v>WBed</v>
      </c>
      <c r="I1985" s="38" t="str">
        <f t="shared" ref="I1985:I1992" si="420">IF(ISERROR(VLOOKUP(H1985,A:C,3,FALSE)),"",VLOOKUP(H1985,A:C,3,FALSE))</f>
        <v>OVERIGE BEDRIJFSKOSTEN</v>
      </c>
      <c r="J1985" s="38" t="str">
        <f t="shared" si="408"/>
        <v>WBedHui</v>
      </c>
      <c r="K1985" s="38" t="str">
        <f t="shared" ref="K1985:K1992" si="421">IF(ISERROR(VLOOKUP(J1985,A:C,3,FALSE)),"",VLOOKUP(J1985,A:C,3,FALSE))</f>
        <v>Huisvestingskosten</v>
      </c>
      <c r="L1985" s="38" t="str">
        <f t="shared" si="409"/>
        <v>WBedHuiGas</v>
      </c>
      <c r="M1985" s="38" t="str">
        <f t="shared" ref="M1985:M1992" si="422">IF(ISERROR(VLOOKUP(L1985,A:C,3,FALSE)),"",VLOOKUP(L1985,A:C,3,FALSE))</f>
        <v>Gas</v>
      </c>
      <c r="N1985" s="38" t="str">
        <f t="shared" si="410"/>
        <v/>
      </c>
      <c r="O1985" s="38" t="str">
        <f t="shared" ref="O1985:O1992" si="423">IF(ISERROR(VLOOKUP(N1985,A:C,3,FALSE)),"",VLOOKUP(N1985,A:C,3,FALSE))</f>
        <v/>
      </c>
      <c r="R1985" s="47">
        <v>5305</v>
      </c>
      <c r="S1985" s="48" t="s">
        <v>5938</v>
      </c>
      <c r="T1985" s="37">
        <v>39</v>
      </c>
      <c r="U1985" s="48" t="s">
        <v>5834</v>
      </c>
      <c r="V1985" s="37">
        <f t="shared" si="406"/>
        <v>1</v>
      </c>
    </row>
    <row r="1986" spans="1:28" x14ac:dyDescent="0.25">
      <c r="A1986" s="49" t="s">
        <v>4414</v>
      </c>
      <c r="B1986" s="50" t="s">
        <v>4415</v>
      </c>
      <c r="C1986" s="49" t="s">
        <v>4416</v>
      </c>
      <c r="D1986" s="61" t="s">
        <v>10</v>
      </c>
      <c r="E1986" s="62">
        <v>4</v>
      </c>
      <c r="F1986" s="38" t="str">
        <f t="shared" si="418"/>
        <v>W</v>
      </c>
      <c r="G1986" s="38" t="str">
        <f t="shared" si="419"/>
        <v>Winst en verliesrekening</v>
      </c>
      <c r="H1986" s="38" t="str">
        <f t="shared" si="407"/>
        <v>WBed</v>
      </c>
      <c r="I1986" s="38" t="str">
        <f t="shared" si="420"/>
        <v>OVERIGE BEDRIJFSKOSTEN</v>
      </c>
      <c r="J1986" s="38" t="str">
        <f t="shared" si="408"/>
        <v>WBedHui</v>
      </c>
      <c r="K1986" s="38" t="str">
        <f t="shared" si="421"/>
        <v>Huisvestingskosten</v>
      </c>
      <c r="L1986" s="38" t="str">
        <f t="shared" si="409"/>
        <v>WBedHuiElk</v>
      </c>
      <c r="M1986" s="38" t="str">
        <f t="shared" si="422"/>
        <v>Elektra</v>
      </c>
      <c r="N1986" s="38" t="str">
        <f t="shared" si="410"/>
        <v/>
      </c>
      <c r="O1986" s="38" t="str">
        <f t="shared" si="423"/>
        <v/>
      </c>
      <c r="R1986" s="47">
        <v>5315</v>
      </c>
      <c r="S1986" s="48" t="s">
        <v>5940</v>
      </c>
      <c r="T1986" s="37">
        <v>39</v>
      </c>
      <c r="U1986" s="48" t="s">
        <v>5834</v>
      </c>
      <c r="V1986" s="37">
        <f t="shared" si="406"/>
        <v>1</v>
      </c>
    </row>
    <row r="1987" spans="1:28" x14ac:dyDescent="0.25">
      <c r="A1987" s="49" t="s">
        <v>4417</v>
      </c>
      <c r="B1987" s="50" t="s">
        <v>4418</v>
      </c>
      <c r="C1987" s="49" t="s">
        <v>4419</v>
      </c>
      <c r="D1987" s="61" t="s">
        <v>10</v>
      </c>
      <c r="E1987" s="62">
        <v>4</v>
      </c>
      <c r="F1987" s="38" t="str">
        <f t="shared" si="418"/>
        <v>W</v>
      </c>
      <c r="G1987" s="38" t="str">
        <f t="shared" si="419"/>
        <v>Winst en verliesrekening</v>
      </c>
      <c r="H1987" s="38" t="str">
        <f t="shared" si="407"/>
        <v>WBed</v>
      </c>
      <c r="I1987" s="38" t="str">
        <f t="shared" si="420"/>
        <v>OVERIGE BEDRIJFSKOSTEN</v>
      </c>
      <c r="J1987" s="38" t="str">
        <f t="shared" si="408"/>
        <v>WBedHui</v>
      </c>
      <c r="K1987" s="38" t="str">
        <f t="shared" si="421"/>
        <v>Huisvestingskosten</v>
      </c>
      <c r="L1987" s="38" t="str">
        <f t="shared" si="409"/>
        <v>WBedHuiWat</v>
      </c>
      <c r="M1987" s="38" t="str">
        <f t="shared" si="422"/>
        <v>Water</v>
      </c>
      <c r="N1987" s="38" t="str">
        <f t="shared" si="410"/>
        <v/>
      </c>
      <c r="O1987" s="38" t="str">
        <f t="shared" si="423"/>
        <v/>
      </c>
      <c r="R1987" s="47">
        <v>5310</v>
      </c>
      <c r="S1987" s="48" t="s">
        <v>5939</v>
      </c>
      <c r="T1987" s="37">
        <v>39</v>
      </c>
      <c r="U1987" s="48" t="s">
        <v>5834</v>
      </c>
      <c r="V1987" s="37">
        <f t="shared" si="406"/>
        <v>1</v>
      </c>
    </row>
    <row r="1988" spans="1:28" x14ac:dyDescent="0.25">
      <c r="A1988" s="49" t="s">
        <v>4420</v>
      </c>
      <c r="B1988" s="50" t="s">
        <v>4421</v>
      </c>
      <c r="C1988" s="49" t="s">
        <v>4422</v>
      </c>
      <c r="D1988" s="61" t="s">
        <v>10</v>
      </c>
      <c r="E1988" s="62">
        <v>4</v>
      </c>
      <c r="F1988" s="38" t="str">
        <f t="shared" si="418"/>
        <v>W</v>
      </c>
      <c r="G1988" s="38" t="str">
        <f t="shared" si="419"/>
        <v>Winst en verliesrekening</v>
      </c>
      <c r="H1988" s="38" t="str">
        <f t="shared" si="407"/>
        <v>WBed</v>
      </c>
      <c r="I1988" s="38" t="str">
        <f t="shared" si="420"/>
        <v>OVERIGE BEDRIJFSKOSTEN</v>
      </c>
      <c r="J1988" s="38" t="str">
        <f t="shared" si="408"/>
        <v>WBedHui</v>
      </c>
      <c r="K1988" s="38" t="str">
        <f t="shared" si="421"/>
        <v>Huisvestingskosten</v>
      </c>
      <c r="L1988" s="38" t="str">
        <f t="shared" si="409"/>
        <v>WBedHuiNed</v>
      </c>
      <c r="M1988" s="38" t="str">
        <f t="shared" si="422"/>
        <v>Netdiensten</v>
      </c>
      <c r="N1988" s="38" t="str">
        <f t="shared" si="410"/>
        <v/>
      </c>
      <c r="O1988" s="38" t="str">
        <f t="shared" si="423"/>
        <v/>
      </c>
      <c r="R1988" s="47">
        <v>5325</v>
      </c>
      <c r="S1988" s="48" t="s">
        <v>5941</v>
      </c>
      <c r="T1988" s="37">
        <v>39</v>
      </c>
      <c r="U1988" s="48" t="s">
        <v>5834</v>
      </c>
      <c r="V1988" s="37">
        <f t="shared" si="406"/>
        <v>1</v>
      </c>
    </row>
    <row r="1989" spans="1:28" x14ac:dyDescent="0.25">
      <c r="A1989" s="49" t="s">
        <v>4423</v>
      </c>
      <c r="B1989" s="50" t="s">
        <v>4424</v>
      </c>
      <c r="C1989" s="49" t="s">
        <v>4425</v>
      </c>
      <c r="D1989" s="61" t="s">
        <v>24</v>
      </c>
      <c r="E1989" s="62">
        <v>4</v>
      </c>
      <c r="F1989" s="38" t="str">
        <f t="shared" si="418"/>
        <v>W</v>
      </c>
      <c r="G1989" s="38" t="str">
        <f t="shared" si="419"/>
        <v>Winst en verliesrekening</v>
      </c>
      <c r="H1989" s="38" t="str">
        <f t="shared" si="407"/>
        <v>WBed</v>
      </c>
      <c r="I1989" s="38" t="str">
        <f t="shared" si="420"/>
        <v>OVERIGE BEDRIJFSKOSTEN</v>
      </c>
      <c r="J1989" s="38" t="str">
        <f t="shared" si="408"/>
        <v>WBedHui</v>
      </c>
      <c r="K1989" s="38" t="str">
        <f t="shared" si="421"/>
        <v>Huisvestingskosten</v>
      </c>
      <c r="L1989" s="38" t="str">
        <f t="shared" si="409"/>
        <v>WBedHuiPre</v>
      </c>
      <c r="M1989" s="38" t="str">
        <f t="shared" si="422"/>
        <v>Privé-gebruik energie</v>
      </c>
      <c r="N1989" s="38" t="str">
        <f t="shared" si="410"/>
        <v/>
      </c>
      <c r="O1989" s="38" t="str">
        <f t="shared" si="423"/>
        <v/>
      </c>
      <c r="Q1989" s="80" t="s">
        <v>24</v>
      </c>
      <c r="V1989" s="37" t="str">
        <f t="shared" si="406"/>
        <v/>
      </c>
      <c r="X1989" s="1"/>
    </row>
    <row r="1990" spans="1:28" x14ac:dyDescent="0.25">
      <c r="A1990" s="49" t="s">
        <v>4426</v>
      </c>
      <c r="B1990" s="50" t="s">
        <v>4427</v>
      </c>
      <c r="C1990" s="51" t="s">
        <v>4428</v>
      </c>
      <c r="D1990" s="52" t="s">
        <v>10</v>
      </c>
      <c r="E1990" s="53">
        <v>4</v>
      </c>
      <c r="F1990" s="38" t="str">
        <f t="shared" si="418"/>
        <v>W</v>
      </c>
      <c r="G1990" s="38" t="str">
        <f t="shared" si="419"/>
        <v>Winst en verliesrekening</v>
      </c>
      <c r="H1990" s="38" t="str">
        <f t="shared" si="407"/>
        <v>WBed</v>
      </c>
      <c r="I1990" s="38" t="str">
        <f t="shared" si="420"/>
        <v>OVERIGE BEDRIJFSKOSTEN</v>
      </c>
      <c r="J1990" s="38" t="str">
        <f t="shared" si="408"/>
        <v>WBedHui</v>
      </c>
      <c r="K1990" s="38" t="str">
        <f t="shared" si="421"/>
        <v>Huisvestingskosten</v>
      </c>
      <c r="L1990" s="38" t="str">
        <f t="shared" si="409"/>
        <v>WBedHuiAoz</v>
      </c>
      <c r="M1990" s="38" t="str">
        <f t="shared" si="422"/>
        <v>Assurantiepremies onroerende zaak</v>
      </c>
      <c r="N1990" s="38" t="str">
        <f t="shared" si="410"/>
        <v/>
      </c>
      <c r="O1990" s="38" t="str">
        <f t="shared" si="423"/>
        <v/>
      </c>
      <c r="V1990" s="37" t="str">
        <f t="shared" si="406"/>
        <v/>
      </c>
    </row>
    <row r="1991" spans="1:28" x14ac:dyDescent="0.25">
      <c r="A1991" s="49" t="s">
        <v>4429</v>
      </c>
      <c r="B1991" s="50" t="s">
        <v>4430</v>
      </c>
      <c r="C1991" s="49" t="s">
        <v>4431</v>
      </c>
      <c r="D1991" s="61" t="s">
        <v>10</v>
      </c>
      <c r="E1991" s="62">
        <v>4</v>
      </c>
      <c r="F1991" s="38" t="str">
        <f t="shared" si="418"/>
        <v>W</v>
      </c>
      <c r="G1991" s="38" t="str">
        <f t="shared" si="419"/>
        <v>Winst en verliesrekening</v>
      </c>
      <c r="H1991" s="38" t="str">
        <f t="shared" si="407"/>
        <v>WBed</v>
      </c>
      <c r="I1991" s="38" t="str">
        <f t="shared" si="420"/>
        <v>OVERIGE BEDRIJFSKOSTEN</v>
      </c>
      <c r="J1991" s="38" t="str">
        <f t="shared" si="408"/>
        <v>WBedHui</v>
      </c>
      <c r="K1991" s="38" t="str">
        <f t="shared" si="421"/>
        <v>Huisvestingskosten</v>
      </c>
      <c r="L1991" s="38" t="str">
        <f t="shared" si="409"/>
        <v>WBedHuiOnz</v>
      </c>
      <c r="M1991" s="38" t="str">
        <f t="shared" si="422"/>
        <v>Onroerende zaakbelasting</v>
      </c>
      <c r="N1991" s="38" t="str">
        <f t="shared" si="410"/>
        <v/>
      </c>
      <c r="O1991" s="38" t="str">
        <f t="shared" si="423"/>
        <v/>
      </c>
      <c r="R1991" s="47">
        <v>6205</v>
      </c>
      <c r="S1991" s="48" t="s">
        <v>5964</v>
      </c>
      <c r="T1991" s="37">
        <v>51</v>
      </c>
      <c r="U1991" s="48" t="s">
        <v>5889</v>
      </c>
      <c r="V1991" s="37">
        <f t="shared" si="406"/>
        <v>1</v>
      </c>
      <c r="X1991" s="1"/>
    </row>
    <row r="1992" spans="1:28" x14ac:dyDescent="0.25">
      <c r="A1992" s="49" t="s">
        <v>4432</v>
      </c>
      <c r="B1992" s="50" t="s">
        <v>4433</v>
      </c>
      <c r="C1992" s="49" t="s">
        <v>4434</v>
      </c>
      <c r="D1992" s="61" t="s">
        <v>10</v>
      </c>
      <c r="E1992" s="62">
        <v>4</v>
      </c>
      <c r="F1992" s="38" t="str">
        <f t="shared" si="418"/>
        <v>W</v>
      </c>
      <c r="G1992" s="38" t="str">
        <f t="shared" si="419"/>
        <v>Winst en verliesrekening</v>
      </c>
      <c r="H1992" s="38" t="str">
        <f t="shared" si="407"/>
        <v>WBed</v>
      </c>
      <c r="I1992" s="38" t="str">
        <f t="shared" si="420"/>
        <v>OVERIGE BEDRIJFSKOSTEN</v>
      </c>
      <c r="J1992" s="38" t="str">
        <f t="shared" si="408"/>
        <v>WBedHui</v>
      </c>
      <c r="K1992" s="38" t="str">
        <f t="shared" si="421"/>
        <v>Huisvestingskosten</v>
      </c>
      <c r="L1992" s="38" t="str">
        <f t="shared" si="409"/>
        <v>WBedHuiMez</v>
      </c>
      <c r="M1992" s="38" t="str">
        <f t="shared" si="422"/>
        <v>Milieuheffingen en zuiveringsleges</v>
      </c>
      <c r="N1992" s="38" t="str">
        <f t="shared" si="410"/>
        <v/>
      </c>
      <c r="O1992" s="38" t="str">
        <f t="shared" si="423"/>
        <v/>
      </c>
      <c r="V1992" s="37" t="str">
        <f t="shared" si="406"/>
        <v/>
      </c>
      <c r="X1992" s="1"/>
    </row>
    <row r="1993" spans="1:28" s="1" customFormat="1" x14ac:dyDescent="0.25">
      <c r="A1993" s="49"/>
      <c r="B1993" s="50"/>
      <c r="C1993" s="49"/>
      <c r="D1993" s="61"/>
      <c r="E1993" s="62"/>
      <c r="F1993" s="38"/>
      <c r="G1993" s="38"/>
      <c r="H1993" s="38"/>
      <c r="I1993" s="38"/>
      <c r="J1993" s="38"/>
      <c r="K1993" s="38"/>
      <c r="L1993" s="38"/>
      <c r="M1993" s="38"/>
      <c r="N1993" s="38"/>
      <c r="O1993" s="38"/>
      <c r="P1993" s="37"/>
      <c r="Q1993" s="37"/>
      <c r="R1993" s="48">
        <v>5094</v>
      </c>
      <c r="S1993" s="48" t="s">
        <v>5898</v>
      </c>
      <c r="T1993" s="37"/>
      <c r="U1993" s="37"/>
      <c r="V1993" s="37">
        <f t="shared" si="406"/>
        <v>1</v>
      </c>
      <c r="Y1993" s="10"/>
      <c r="Z1993" s="10"/>
      <c r="AA1993" s="10"/>
      <c r="AB1993" s="10"/>
    </row>
    <row r="1994" spans="1:28" s="1" customFormat="1" ht="30" x14ac:dyDescent="0.25">
      <c r="A1994" s="49"/>
      <c r="B1994" s="50"/>
      <c r="C1994" s="49"/>
      <c r="D1994" s="61"/>
      <c r="E1994" s="62"/>
      <c r="F1994" s="38"/>
      <c r="G1994" s="38"/>
      <c r="H1994" s="38"/>
      <c r="I1994" s="38"/>
      <c r="J1994" s="38"/>
      <c r="K1994" s="38"/>
      <c r="L1994" s="38"/>
      <c r="M1994" s="38"/>
      <c r="N1994" s="38"/>
      <c r="O1994" s="38"/>
      <c r="P1994" s="37"/>
      <c r="Q1994" s="37"/>
      <c r="R1994" s="47">
        <v>6215</v>
      </c>
      <c r="S1994" s="48" t="s">
        <v>5966</v>
      </c>
      <c r="T1994" s="37">
        <v>51</v>
      </c>
      <c r="U1994" s="48" t="s">
        <v>5889</v>
      </c>
      <c r="V1994" s="37">
        <f t="shared" si="406"/>
        <v>2</v>
      </c>
      <c r="Y1994" s="10"/>
      <c r="Z1994" s="10"/>
      <c r="AA1994" s="10"/>
      <c r="AB1994" s="10"/>
    </row>
    <row r="1995" spans="1:28" ht="30" x14ac:dyDescent="0.25">
      <c r="A1995" s="49" t="s">
        <v>4435</v>
      </c>
      <c r="B1995" s="50" t="s">
        <v>4436</v>
      </c>
      <c r="C1995" s="49" t="s">
        <v>4437</v>
      </c>
      <c r="D1995" s="61" t="s">
        <v>10</v>
      </c>
      <c r="E1995" s="62">
        <v>4</v>
      </c>
      <c r="F1995" s="38" t="str">
        <f t="shared" si="418"/>
        <v>W</v>
      </c>
      <c r="G1995" s="38" t="str">
        <f t="shared" ref="G1995:G2003" si="424">LOOKUP(F1995,A:A,C:C)</f>
        <v>Winst en verliesrekening</v>
      </c>
      <c r="H1995" s="38" t="str">
        <f t="shared" si="407"/>
        <v>WBed</v>
      </c>
      <c r="I1995" s="38" t="str">
        <f t="shared" ref="I1995:I2003" si="425">IF(ISERROR(VLOOKUP(H1995,A:C,3,FALSE)),"",VLOOKUP(H1995,A:C,3,FALSE))</f>
        <v>OVERIGE BEDRIJFSKOSTEN</v>
      </c>
      <c r="J1995" s="38" t="str">
        <f t="shared" si="408"/>
        <v>WBedHui</v>
      </c>
      <c r="K1995" s="38" t="str">
        <f t="shared" ref="K1995:K2003" si="426">IF(ISERROR(VLOOKUP(J1995,A:C,3,FALSE)),"",VLOOKUP(J1995,A:C,3,FALSE))</f>
        <v>Huisvestingskosten</v>
      </c>
      <c r="L1995" s="38" t="str">
        <f t="shared" si="409"/>
        <v>WBedHuiObh</v>
      </c>
      <c r="M1995" s="38" t="str">
        <f t="shared" ref="M1995:M2003" si="427">IF(ISERROR(VLOOKUP(L1995,A:C,3,FALSE)),"",VLOOKUP(L1995,A:C,3,FALSE))</f>
        <v>Overige belastingen inzake huisvesting</v>
      </c>
      <c r="N1995" s="38" t="str">
        <f t="shared" si="410"/>
        <v/>
      </c>
      <c r="O1995" s="38" t="str">
        <f t="shared" ref="O1995:O2003" si="428">IF(ISERROR(VLOOKUP(N1995,A:C,3,FALSE)),"",VLOOKUP(N1995,A:C,3,FALSE))</f>
        <v/>
      </c>
      <c r="R1995" s="47">
        <v>6215</v>
      </c>
      <c r="S1995" s="48" t="s">
        <v>5966</v>
      </c>
      <c r="T1995" s="37">
        <v>51</v>
      </c>
      <c r="U1995" s="48" t="s">
        <v>5889</v>
      </c>
      <c r="V1995" s="37">
        <f t="shared" si="406"/>
        <v>2</v>
      </c>
    </row>
    <row r="1996" spans="1:28" x14ac:dyDescent="0.25">
      <c r="A1996" s="49" t="s">
        <v>4438</v>
      </c>
      <c r="B1996" s="50" t="s">
        <v>4439</v>
      </c>
      <c r="C1996" s="49" t="s">
        <v>4440</v>
      </c>
      <c r="D1996" s="61" t="s">
        <v>10</v>
      </c>
      <c r="E1996" s="62">
        <v>4</v>
      </c>
      <c r="F1996" s="38" t="str">
        <f t="shared" si="418"/>
        <v>W</v>
      </c>
      <c r="G1996" s="38" t="str">
        <f t="shared" si="424"/>
        <v>Winst en verliesrekening</v>
      </c>
      <c r="H1996" s="38" t="str">
        <f t="shared" si="407"/>
        <v>WBed</v>
      </c>
      <c r="I1996" s="38" t="str">
        <f t="shared" si="425"/>
        <v>OVERIGE BEDRIJFSKOSTEN</v>
      </c>
      <c r="J1996" s="38" t="str">
        <f t="shared" si="408"/>
        <v>WBedHui</v>
      </c>
      <c r="K1996" s="38" t="str">
        <f t="shared" si="426"/>
        <v>Huisvestingskosten</v>
      </c>
      <c r="L1996" s="38" t="str">
        <f t="shared" si="409"/>
        <v>WBedHuiOvh</v>
      </c>
      <c r="M1996" s="38" t="str">
        <f t="shared" si="427"/>
        <v>Overige vaste huisvestingslasten</v>
      </c>
      <c r="N1996" s="38" t="str">
        <f t="shared" si="410"/>
        <v/>
      </c>
      <c r="O1996" s="38" t="str">
        <f t="shared" si="428"/>
        <v/>
      </c>
      <c r="V1996" s="37" t="str">
        <f t="shared" si="406"/>
        <v/>
      </c>
    </row>
    <row r="1997" spans="1:28" x14ac:dyDescent="0.25">
      <c r="A1997" s="49" t="s">
        <v>4441</v>
      </c>
      <c r="B1997" s="50" t="s">
        <v>4442</v>
      </c>
      <c r="C1997" s="49" t="s">
        <v>4443</v>
      </c>
      <c r="D1997" s="61" t="s">
        <v>10</v>
      </c>
      <c r="E1997" s="62">
        <v>4</v>
      </c>
      <c r="F1997" s="38" t="str">
        <f t="shared" si="418"/>
        <v>W</v>
      </c>
      <c r="G1997" s="38" t="str">
        <f t="shared" si="424"/>
        <v>Winst en verliesrekening</v>
      </c>
      <c r="H1997" s="38" t="str">
        <f t="shared" si="407"/>
        <v>WBed</v>
      </c>
      <c r="I1997" s="38" t="str">
        <f t="shared" si="425"/>
        <v>OVERIGE BEDRIJFSKOSTEN</v>
      </c>
      <c r="J1997" s="38" t="str">
        <f t="shared" si="408"/>
        <v>WBedHui</v>
      </c>
      <c r="K1997" s="38" t="str">
        <f t="shared" si="426"/>
        <v>Huisvestingskosten</v>
      </c>
      <c r="L1997" s="38" t="str">
        <f t="shared" si="409"/>
        <v>WBedHuiDrg</v>
      </c>
      <c r="M1997" s="38" t="str">
        <f t="shared" si="427"/>
        <v>Dotatie reserve assurantie eigen risico gebouwen</v>
      </c>
      <c r="N1997" s="38" t="str">
        <f t="shared" si="410"/>
        <v/>
      </c>
      <c r="O1997" s="38" t="str">
        <f t="shared" si="428"/>
        <v/>
      </c>
      <c r="V1997" s="37" t="str">
        <f t="shared" si="406"/>
        <v/>
      </c>
    </row>
    <row r="1998" spans="1:28" x14ac:dyDescent="0.25">
      <c r="A1998" s="49" t="s">
        <v>4444</v>
      </c>
      <c r="B1998" s="50" t="s">
        <v>4445</v>
      </c>
      <c r="C1998" s="49" t="s">
        <v>4446</v>
      </c>
      <c r="D1998" s="61" t="s">
        <v>24</v>
      </c>
      <c r="E1998" s="62">
        <v>4</v>
      </c>
      <c r="F1998" s="38" t="str">
        <f t="shared" si="418"/>
        <v>W</v>
      </c>
      <c r="G1998" s="38" t="str">
        <f t="shared" si="424"/>
        <v>Winst en verliesrekening</v>
      </c>
      <c r="H1998" s="38" t="str">
        <f t="shared" si="407"/>
        <v>WBed</v>
      </c>
      <c r="I1998" s="38" t="str">
        <f t="shared" si="425"/>
        <v>OVERIGE BEDRIJFSKOSTEN</v>
      </c>
      <c r="J1998" s="38" t="str">
        <f t="shared" si="408"/>
        <v>WBedHui</v>
      </c>
      <c r="K1998" s="38" t="str">
        <f t="shared" si="426"/>
        <v>Huisvestingskosten</v>
      </c>
      <c r="L1998" s="38" t="str">
        <f t="shared" si="409"/>
        <v>WBedHuiVrg</v>
      </c>
      <c r="M1998" s="38" t="str">
        <f t="shared" si="427"/>
        <v>Vrijval reserve assurantie eigen risico gebouwen</v>
      </c>
      <c r="N1998" s="38" t="str">
        <f t="shared" si="410"/>
        <v/>
      </c>
      <c r="O1998" s="38" t="str">
        <f t="shared" si="428"/>
        <v/>
      </c>
      <c r="V1998" s="37" t="str">
        <f t="shared" si="406"/>
        <v/>
      </c>
    </row>
    <row r="1999" spans="1:28" x14ac:dyDescent="0.25">
      <c r="A1999" s="49" t="s">
        <v>4447</v>
      </c>
      <c r="B1999" s="50" t="s">
        <v>4448</v>
      </c>
      <c r="C1999" s="49" t="s">
        <v>4449</v>
      </c>
      <c r="D1999" s="61" t="s">
        <v>10</v>
      </c>
      <c r="E1999" s="62">
        <v>4</v>
      </c>
      <c r="F1999" s="38" t="str">
        <f t="shared" si="418"/>
        <v>W</v>
      </c>
      <c r="G1999" s="38" t="str">
        <f t="shared" si="424"/>
        <v>Winst en verliesrekening</v>
      </c>
      <c r="H1999" s="38" t="str">
        <f t="shared" si="407"/>
        <v>WBed</v>
      </c>
      <c r="I1999" s="38" t="str">
        <f t="shared" si="425"/>
        <v>OVERIGE BEDRIJFSKOSTEN</v>
      </c>
      <c r="J1999" s="38" t="str">
        <f t="shared" si="408"/>
        <v>WBedHui</v>
      </c>
      <c r="K1999" s="38" t="str">
        <f t="shared" si="426"/>
        <v>Huisvestingskosten</v>
      </c>
      <c r="L1999" s="38" t="str">
        <f t="shared" si="409"/>
        <v>WBedHuiDvg</v>
      </c>
      <c r="M1999" s="38" t="str">
        <f t="shared" si="427"/>
        <v>Dotatie voorziening groot onderhoud gebouwen</v>
      </c>
      <c r="N1999" s="38" t="str">
        <f t="shared" si="410"/>
        <v/>
      </c>
      <c r="O1999" s="38" t="str">
        <f t="shared" si="428"/>
        <v/>
      </c>
      <c r="R1999" s="47">
        <v>6610</v>
      </c>
      <c r="S1999" s="48" t="s">
        <v>5990</v>
      </c>
      <c r="T1999" s="37">
        <v>40</v>
      </c>
      <c r="U1999" s="48" t="s">
        <v>5947</v>
      </c>
      <c r="V1999" s="37">
        <f t="shared" si="406"/>
        <v>1</v>
      </c>
    </row>
    <row r="2000" spans="1:28" x14ac:dyDescent="0.25">
      <c r="A2000" s="49" t="s">
        <v>4450</v>
      </c>
      <c r="B2000" s="50" t="s">
        <v>4451</v>
      </c>
      <c r="C2000" s="49" t="s">
        <v>4452</v>
      </c>
      <c r="D2000" s="61" t="s">
        <v>24</v>
      </c>
      <c r="E2000" s="62">
        <v>4</v>
      </c>
      <c r="F2000" s="38" t="str">
        <f t="shared" si="418"/>
        <v>W</v>
      </c>
      <c r="G2000" s="38" t="str">
        <f t="shared" si="424"/>
        <v>Winst en verliesrekening</v>
      </c>
      <c r="H2000" s="38" t="str">
        <f t="shared" si="407"/>
        <v>WBed</v>
      </c>
      <c r="I2000" s="38" t="str">
        <f t="shared" si="425"/>
        <v>OVERIGE BEDRIJFSKOSTEN</v>
      </c>
      <c r="J2000" s="38" t="str">
        <f t="shared" si="408"/>
        <v>WBedHui</v>
      </c>
      <c r="K2000" s="38" t="str">
        <f t="shared" si="426"/>
        <v>Huisvestingskosten</v>
      </c>
      <c r="L2000" s="38" t="str">
        <f t="shared" si="409"/>
        <v>WBedHuiVgb</v>
      </c>
      <c r="M2000" s="38" t="str">
        <f t="shared" si="427"/>
        <v>Vrijval voorziening groot onderhoud gebouwen</v>
      </c>
      <c r="N2000" s="38" t="str">
        <f t="shared" si="410"/>
        <v/>
      </c>
      <c r="O2000" s="38" t="str">
        <f t="shared" si="428"/>
        <v/>
      </c>
      <c r="V2000" s="37" t="str">
        <f t="shared" si="406"/>
        <v/>
      </c>
    </row>
    <row r="2001" spans="1:28" x14ac:dyDescent="0.25">
      <c r="A2001" s="49" t="s">
        <v>4453</v>
      </c>
      <c r="B2001" s="50" t="s">
        <v>4454</v>
      </c>
      <c r="C2001" s="49" t="s">
        <v>4455</v>
      </c>
      <c r="D2001" s="61" t="s">
        <v>10</v>
      </c>
      <c r="E2001" s="62">
        <v>4</v>
      </c>
      <c r="F2001" s="38" t="str">
        <f t="shared" si="418"/>
        <v>W</v>
      </c>
      <c r="G2001" s="38" t="str">
        <f t="shared" si="424"/>
        <v>Winst en verliesrekening</v>
      </c>
      <c r="H2001" s="38" t="str">
        <f t="shared" si="407"/>
        <v>WBed</v>
      </c>
      <c r="I2001" s="38" t="str">
        <f t="shared" si="425"/>
        <v>OVERIGE BEDRIJFSKOSTEN</v>
      </c>
      <c r="J2001" s="38" t="str">
        <f t="shared" si="408"/>
        <v>WBedHui</v>
      </c>
      <c r="K2001" s="38" t="str">
        <f t="shared" si="426"/>
        <v>Huisvestingskosten</v>
      </c>
      <c r="L2001" s="38" t="str">
        <f t="shared" si="409"/>
        <v>WBedHuiDkg</v>
      </c>
      <c r="M2001" s="38" t="str">
        <f t="shared" si="427"/>
        <v>Dotatie kostenegalisatiereserve groot onderhoud gebouwen</v>
      </c>
      <c r="N2001" s="38" t="str">
        <f t="shared" si="410"/>
        <v/>
      </c>
      <c r="O2001" s="38" t="str">
        <f t="shared" si="428"/>
        <v/>
      </c>
      <c r="V2001" s="37" t="str">
        <f t="shared" si="406"/>
        <v/>
      </c>
    </row>
    <row r="2002" spans="1:28" x14ac:dyDescent="0.25">
      <c r="A2002" s="49" t="s">
        <v>4456</v>
      </c>
      <c r="B2002" s="50" t="s">
        <v>4457</v>
      </c>
      <c r="C2002" s="49" t="s">
        <v>4458</v>
      </c>
      <c r="D2002" s="61" t="s">
        <v>24</v>
      </c>
      <c r="E2002" s="62">
        <v>4</v>
      </c>
      <c r="F2002" s="38" t="str">
        <f t="shared" si="418"/>
        <v>W</v>
      </c>
      <c r="G2002" s="38" t="str">
        <f t="shared" si="424"/>
        <v>Winst en verliesrekening</v>
      </c>
      <c r="H2002" s="38" t="str">
        <f t="shared" si="407"/>
        <v>WBed</v>
      </c>
      <c r="I2002" s="38" t="str">
        <f t="shared" si="425"/>
        <v>OVERIGE BEDRIJFSKOSTEN</v>
      </c>
      <c r="J2002" s="38" t="str">
        <f t="shared" si="408"/>
        <v>WBedHui</v>
      </c>
      <c r="K2002" s="38" t="str">
        <f t="shared" si="426"/>
        <v>Huisvestingskosten</v>
      </c>
      <c r="L2002" s="38" t="str">
        <f t="shared" si="409"/>
        <v>WBedHuiVkg</v>
      </c>
      <c r="M2002" s="38" t="str">
        <f t="shared" si="427"/>
        <v>Vrijval kostenegalisatiereserve groot onderhoud gebouwen</v>
      </c>
      <c r="N2002" s="38" t="str">
        <f t="shared" si="410"/>
        <v/>
      </c>
      <c r="O2002" s="38" t="str">
        <f t="shared" si="428"/>
        <v/>
      </c>
      <c r="V2002" s="37" t="str">
        <f t="shared" si="406"/>
        <v/>
      </c>
    </row>
    <row r="2003" spans="1:28" x14ac:dyDescent="0.25">
      <c r="A2003" s="49" t="s">
        <v>4459</v>
      </c>
      <c r="B2003" s="50" t="s">
        <v>4460</v>
      </c>
      <c r="C2003" s="49" t="s">
        <v>4461</v>
      </c>
      <c r="D2003" s="61" t="s">
        <v>10</v>
      </c>
      <c r="E2003" s="62">
        <v>4</v>
      </c>
      <c r="F2003" s="38" t="str">
        <f t="shared" si="418"/>
        <v>W</v>
      </c>
      <c r="G2003" s="38" t="str">
        <f t="shared" si="424"/>
        <v>Winst en verliesrekening</v>
      </c>
      <c r="H2003" s="38" t="str">
        <f t="shared" si="407"/>
        <v>WBed</v>
      </c>
      <c r="I2003" s="38" t="str">
        <f t="shared" si="425"/>
        <v>OVERIGE BEDRIJFSKOSTEN</v>
      </c>
      <c r="J2003" s="38" t="str">
        <f t="shared" si="408"/>
        <v>WBedHui</v>
      </c>
      <c r="K2003" s="38" t="str">
        <f t="shared" si="426"/>
        <v>Huisvestingskosten</v>
      </c>
      <c r="L2003" s="38" t="str">
        <f t="shared" si="409"/>
        <v>WBedHuiOhv</v>
      </c>
      <c r="M2003" s="38" t="str">
        <f t="shared" si="427"/>
        <v>Overige huisvestingskosten</v>
      </c>
      <c r="N2003" s="38" t="str">
        <f t="shared" si="410"/>
        <v/>
      </c>
      <c r="O2003" s="38" t="str">
        <f t="shared" si="428"/>
        <v/>
      </c>
      <c r="V2003" s="37" t="str">
        <f t="shared" si="406"/>
        <v/>
      </c>
    </row>
    <row r="2004" spans="1:28" s="1" customFormat="1" x14ac:dyDescent="0.25">
      <c r="A2004" s="49"/>
      <c r="B2004" s="50"/>
      <c r="C2004" s="49"/>
      <c r="D2004" s="61"/>
      <c r="E2004" s="62"/>
      <c r="F2004" s="38"/>
      <c r="G2004" s="38"/>
      <c r="H2004" s="38"/>
      <c r="I2004" s="38"/>
      <c r="J2004" s="38"/>
      <c r="K2004" s="38"/>
      <c r="L2004" s="38"/>
      <c r="M2004" s="38"/>
      <c r="N2004" s="38"/>
      <c r="O2004" s="38"/>
      <c r="P2004" s="37"/>
      <c r="Q2004" s="37"/>
      <c r="R2004" s="48">
        <v>4327</v>
      </c>
      <c r="S2004" s="48" t="s">
        <v>5835</v>
      </c>
      <c r="T2004" s="37">
        <v>42</v>
      </c>
      <c r="U2004" s="48" t="s">
        <v>5836</v>
      </c>
      <c r="V2004" s="37">
        <f t="shared" si="406"/>
        <v>1</v>
      </c>
      <c r="X2004" s="10"/>
      <c r="Y2004" s="10"/>
      <c r="Z2004" s="10"/>
      <c r="AA2004" s="10"/>
      <c r="AB2004" s="10"/>
    </row>
    <row r="2005" spans="1:28" s="1" customFormat="1" x14ac:dyDescent="0.25">
      <c r="A2005" s="49"/>
      <c r="B2005" s="50"/>
      <c r="C2005" s="49"/>
      <c r="D2005" s="61"/>
      <c r="E2005" s="62"/>
      <c r="F2005" s="38"/>
      <c r="G2005" s="38"/>
      <c r="H2005" s="38"/>
      <c r="I2005" s="38"/>
      <c r="J2005" s="38"/>
      <c r="K2005" s="38"/>
      <c r="L2005" s="38"/>
      <c r="M2005" s="38"/>
      <c r="N2005" s="38"/>
      <c r="O2005" s="38"/>
      <c r="P2005" s="37"/>
      <c r="Q2005" s="37"/>
      <c r="R2005" s="48">
        <v>4398</v>
      </c>
      <c r="S2005" s="48" t="s">
        <v>5860</v>
      </c>
      <c r="T2005" s="37">
        <v>42</v>
      </c>
      <c r="U2005" s="48" t="s">
        <v>5836</v>
      </c>
      <c r="V2005" s="37">
        <f t="shared" si="406"/>
        <v>1</v>
      </c>
      <c r="X2005" s="10"/>
      <c r="Y2005" s="10"/>
      <c r="Z2005" s="10"/>
      <c r="AA2005" s="10"/>
      <c r="AB2005" s="10"/>
    </row>
    <row r="2006" spans="1:28" s="1" customFormat="1" x14ac:dyDescent="0.25">
      <c r="A2006" s="49"/>
      <c r="B2006" s="50"/>
      <c r="C2006" s="49"/>
      <c r="D2006" s="61"/>
      <c r="E2006" s="62"/>
      <c r="F2006" s="38"/>
      <c r="G2006" s="38"/>
      <c r="H2006" s="38"/>
      <c r="I2006" s="38"/>
      <c r="J2006" s="38"/>
      <c r="K2006" s="38"/>
      <c r="L2006" s="38"/>
      <c r="M2006" s="38"/>
      <c r="N2006" s="38"/>
      <c r="O2006" s="38"/>
      <c r="P2006" s="37"/>
      <c r="Q2006" s="37"/>
      <c r="R2006" s="48">
        <v>5085</v>
      </c>
      <c r="S2006" s="48" t="s">
        <v>5886</v>
      </c>
      <c r="T2006" s="37">
        <v>42</v>
      </c>
      <c r="U2006" s="48" t="s">
        <v>5836</v>
      </c>
      <c r="V2006" s="37">
        <f t="shared" si="406"/>
        <v>1</v>
      </c>
      <c r="X2006" s="10"/>
      <c r="Y2006" s="10"/>
      <c r="Z2006" s="10"/>
      <c r="AA2006" s="10"/>
      <c r="AB2006" s="10"/>
    </row>
    <row r="2007" spans="1:28" x14ac:dyDescent="0.25">
      <c r="A2007" s="49" t="s">
        <v>4462</v>
      </c>
      <c r="B2007" s="50">
        <v>4201990</v>
      </c>
      <c r="C2007" s="49" t="s">
        <v>4463</v>
      </c>
      <c r="D2007" s="61" t="s">
        <v>24</v>
      </c>
      <c r="E2007" s="62">
        <v>4</v>
      </c>
      <c r="F2007" s="38" t="str">
        <f t="shared" si="418"/>
        <v>W</v>
      </c>
      <c r="G2007" s="38" t="str">
        <f>LOOKUP(F2007,A:A,C:C)</f>
        <v>Winst en verliesrekening</v>
      </c>
      <c r="H2007" s="38" t="str">
        <f t="shared" si="407"/>
        <v>WBed</v>
      </c>
      <c r="I2007" s="38" t="str">
        <f>IF(ISERROR(VLOOKUP(H2007,A:C,3,FALSE)),"",VLOOKUP(H2007,A:C,3,FALSE))</f>
        <v>OVERIGE BEDRIJFSKOSTEN</v>
      </c>
      <c r="J2007" s="38" t="str">
        <f t="shared" si="408"/>
        <v>WBedHui</v>
      </c>
      <c r="K2007" s="38" t="str">
        <f>IF(ISERROR(VLOOKUP(J2007,A:C,3,FALSE)),"",VLOOKUP(J2007,A:C,3,FALSE))</f>
        <v>Huisvestingskosten</v>
      </c>
      <c r="L2007" s="38" t="str">
        <f t="shared" si="409"/>
        <v>WBedHuiDoh</v>
      </c>
      <c r="M2007" s="38" t="str">
        <f>IF(ISERROR(VLOOKUP(L2007,A:C,3,FALSE)),"",VLOOKUP(L2007,A:C,3,FALSE))</f>
        <v>Doorberekende huisvestingskosten</v>
      </c>
      <c r="N2007" s="38" t="str">
        <f t="shared" si="410"/>
        <v/>
      </c>
      <c r="O2007" s="38" t="str">
        <f>IF(ISERROR(VLOOKUP(N2007,A:C,3,FALSE)),"",VLOOKUP(N2007,A:C,3,FALSE))</f>
        <v/>
      </c>
      <c r="V2007" s="37" t="str">
        <f t="shared" si="406"/>
        <v/>
      </c>
      <c r="X2007" s="14"/>
    </row>
    <row r="2008" spans="1:28" x14ac:dyDescent="0.25">
      <c r="A2008" s="43" t="s">
        <v>4464</v>
      </c>
      <c r="B2008" s="44" t="s">
        <v>4465</v>
      </c>
      <c r="C2008" s="43" t="s">
        <v>4466</v>
      </c>
      <c r="D2008" s="45" t="s">
        <v>10</v>
      </c>
      <c r="E2008" s="46">
        <v>3</v>
      </c>
      <c r="F2008" s="38" t="str">
        <f t="shared" si="418"/>
        <v>W</v>
      </c>
      <c r="G2008" s="38" t="str">
        <f>LOOKUP(F2008,A:A,C:C)</f>
        <v>Winst en verliesrekening</v>
      </c>
      <c r="H2008" s="38" t="str">
        <f t="shared" si="407"/>
        <v>WBed</v>
      </c>
      <c r="I2008" s="38" t="str">
        <f>IF(ISERROR(VLOOKUP(H2008,A:C,3,FALSE)),"",VLOOKUP(H2008,A:C,3,FALSE))</f>
        <v>OVERIGE BEDRIJFSKOSTEN</v>
      </c>
      <c r="J2008" s="38" t="str">
        <f t="shared" si="408"/>
        <v>WBedEem</v>
      </c>
      <c r="K2008" s="38" t="str">
        <f>IF(ISERROR(VLOOKUP(J2008,A:C,3,FALSE)),"",VLOOKUP(J2008,A:C,3,FALSE))</f>
        <v>Exploitatie- en machinekosten</v>
      </c>
      <c r="L2008" s="38" t="str">
        <f t="shared" si="409"/>
        <v/>
      </c>
      <c r="M2008" s="38" t="str">
        <f>IF(ISERROR(VLOOKUP(L2008,A:C,3,FALSE)),"",VLOOKUP(L2008,A:C,3,FALSE))</f>
        <v/>
      </c>
      <c r="N2008" s="38" t="str">
        <f t="shared" si="410"/>
        <v/>
      </c>
      <c r="O2008" s="38" t="str">
        <f>IF(ISERROR(VLOOKUP(N2008,A:C,3,FALSE)),"",VLOOKUP(N2008,A:C,3,FALSE))</f>
        <v/>
      </c>
      <c r="V2008" s="37" t="str">
        <f t="shared" si="406"/>
        <v/>
      </c>
      <c r="X2008" s="14"/>
    </row>
    <row r="2009" spans="1:28" x14ac:dyDescent="0.25">
      <c r="A2009" s="49" t="s">
        <v>4467</v>
      </c>
      <c r="B2009" s="50" t="s">
        <v>4468</v>
      </c>
      <c r="C2009" s="49" t="s">
        <v>4469</v>
      </c>
      <c r="D2009" s="61" t="s">
        <v>10</v>
      </c>
      <c r="E2009" s="62">
        <v>4</v>
      </c>
      <c r="F2009" s="38" t="str">
        <f t="shared" si="418"/>
        <v>W</v>
      </c>
      <c r="G2009" s="38" t="str">
        <f>LOOKUP(F2009,A:A,C:C)</f>
        <v>Winst en verliesrekening</v>
      </c>
      <c r="H2009" s="38" t="str">
        <f t="shared" si="407"/>
        <v>WBed</v>
      </c>
      <c r="I2009" s="38" t="str">
        <f>IF(ISERROR(VLOOKUP(H2009,A:C,3,FALSE)),"",VLOOKUP(H2009,A:C,3,FALSE))</f>
        <v>OVERIGE BEDRIJFSKOSTEN</v>
      </c>
      <c r="J2009" s="38" t="str">
        <f t="shared" si="408"/>
        <v>WBedEem</v>
      </c>
      <c r="K2009" s="38" t="str">
        <f>IF(ISERROR(VLOOKUP(J2009,A:C,3,FALSE)),"",VLOOKUP(J2009,A:C,3,FALSE))</f>
        <v>Exploitatie- en machinekosten</v>
      </c>
      <c r="L2009" s="38" t="str">
        <f t="shared" si="409"/>
        <v>WBedEemRoi</v>
      </c>
      <c r="M2009" s="38" t="str">
        <f>IF(ISERROR(VLOOKUP(L2009,A:C,3,FALSE)),"",VLOOKUP(L2009,A:C,3,FALSE))</f>
        <v>Reparatie en onderhoud inventaris</v>
      </c>
      <c r="N2009" s="38" t="str">
        <f t="shared" si="410"/>
        <v/>
      </c>
      <c r="O2009" s="38" t="str">
        <f>IF(ISERROR(VLOOKUP(N2009,A:C,3,FALSE)),"",VLOOKUP(N2009,A:C,3,FALSE))</f>
        <v/>
      </c>
      <c r="V2009" s="37" t="str">
        <f t="shared" si="406"/>
        <v/>
      </c>
      <c r="X2009" s="14"/>
    </row>
    <row r="2010" spans="1:28" s="1" customFormat="1" x14ac:dyDescent="0.25">
      <c r="A2010" s="49"/>
      <c r="B2010" s="50"/>
      <c r="C2010" s="49"/>
      <c r="D2010" s="61"/>
      <c r="E2010" s="62"/>
      <c r="F2010" s="38"/>
      <c r="G2010" s="38"/>
      <c r="H2010" s="38"/>
      <c r="I2010" s="38"/>
      <c r="J2010" s="38"/>
      <c r="K2010" s="38"/>
      <c r="L2010" s="38"/>
      <c r="M2010" s="38"/>
      <c r="N2010" s="38"/>
      <c r="O2010" s="38"/>
      <c r="P2010" s="37"/>
      <c r="Q2010" s="37"/>
      <c r="R2010" s="48">
        <v>5435</v>
      </c>
      <c r="S2010" s="48" t="s">
        <v>5951</v>
      </c>
      <c r="T2010" s="37">
        <v>40</v>
      </c>
      <c r="U2010" s="48" t="s">
        <v>5947</v>
      </c>
      <c r="V2010" s="37">
        <f t="shared" si="406"/>
        <v>1</v>
      </c>
      <c r="X2010" s="14"/>
      <c r="Y2010" s="10"/>
      <c r="Z2010" s="10"/>
      <c r="AA2010" s="10"/>
      <c r="AB2010" s="10"/>
    </row>
    <row r="2011" spans="1:28" s="1" customFormat="1" x14ac:dyDescent="0.25">
      <c r="A2011" s="49"/>
      <c r="B2011" s="50"/>
      <c r="C2011" s="49"/>
      <c r="D2011" s="61"/>
      <c r="E2011" s="62"/>
      <c r="F2011" s="38"/>
      <c r="G2011" s="38"/>
      <c r="H2011" s="38"/>
      <c r="I2011" s="38"/>
      <c r="J2011" s="38"/>
      <c r="K2011" s="38"/>
      <c r="L2011" s="38"/>
      <c r="M2011" s="38"/>
      <c r="N2011" s="38"/>
      <c r="O2011" s="38"/>
      <c r="P2011" s="37"/>
      <c r="Q2011" s="37"/>
      <c r="R2011" s="48">
        <v>5440</v>
      </c>
      <c r="S2011" s="48" t="s">
        <v>5952</v>
      </c>
      <c r="T2011" s="37">
        <v>40</v>
      </c>
      <c r="U2011" s="48" t="s">
        <v>5947</v>
      </c>
      <c r="V2011" s="37">
        <f t="shared" si="406"/>
        <v>1</v>
      </c>
      <c r="X2011" s="14"/>
      <c r="Y2011" s="10"/>
      <c r="Z2011" s="10"/>
      <c r="AA2011" s="10"/>
      <c r="AB2011" s="10"/>
    </row>
    <row r="2012" spans="1:28" x14ac:dyDescent="0.25">
      <c r="A2012" s="49" t="s">
        <v>4470</v>
      </c>
      <c r="B2012" s="50" t="s">
        <v>4471</v>
      </c>
      <c r="C2012" s="49" t="s">
        <v>4472</v>
      </c>
      <c r="D2012" s="61" t="s">
        <v>10</v>
      </c>
      <c r="E2012" s="62">
        <v>4</v>
      </c>
      <c r="F2012" s="38" t="str">
        <f t="shared" si="418"/>
        <v>W</v>
      </c>
      <c r="G2012" s="38" t="str">
        <f t="shared" ref="G2012:G2043" si="429">LOOKUP(F2012,A:A,C:C)</f>
        <v>Winst en verliesrekening</v>
      </c>
      <c r="H2012" s="38" t="str">
        <f t="shared" si="407"/>
        <v>WBed</v>
      </c>
      <c r="I2012" s="38" t="str">
        <f t="shared" ref="I2012:I2043" si="430">IF(ISERROR(VLOOKUP(H2012,A:C,3,FALSE)),"",VLOOKUP(H2012,A:C,3,FALSE))</f>
        <v>OVERIGE BEDRIJFSKOSTEN</v>
      </c>
      <c r="J2012" s="38" t="str">
        <f t="shared" si="408"/>
        <v>WBedEem</v>
      </c>
      <c r="K2012" s="38" t="str">
        <f t="shared" ref="K2012:K2043" si="431">IF(ISERROR(VLOOKUP(J2012,A:C,3,FALSE)),"",VLOOKUP(J2012,A:C,3,FALSE))</f>
        <v>Exploitatie- en machinekosten</v>
      </c>
      <c r="L2012" s="38" t="str">
        <f t="shared" si="409"/>
        <v>WBedEemOls</v>
      </c>
      <c r="M2012" s="38" t="str">
        <f t="shared" ref="M2012:M2043" si="432">IF(ISERROR(VLOOKUP(L2012,A:C,3,FALSE)),"",VLOOKUP(L2012,A:C,3,FALSE))</f>
        <v>Operational leasing inventaris</v>
      </c>
      <c r="N2012" s="38" t="str">
        <f t="shared" si="410"/>
        <v/>
      </c>
      <c r="O2012" s="38" t="str">
        <f t="shared" ref="O2012:O2043" si="433">IF(ISERROR(VLOOKUP(N2012,A:C,3,FALSE)),"",VLOOKUP(N2012,A:C,3,FALSE))</f>
        <v/>
      </c>
      <c r="V2012" s="37" t="str">
        <f t="shared" si="406"/>
        <v/>
      </c>
      <c r="X2012" s="14"/>
    </row>
    <row r="2013" spans="1:28" x14ac:dyDescent="0.25">
      <c r="A2013" s="49" t="s">
        <v>4473</v>
      </c>
      <c r="B2013" s="50" t="s">
        <v>4474</v>
      </c>
      <c r="C2013" s="49" t="s">
        <v>4475</v>
      </c>
      <c r="D2013" s="61" t="s">
        <v>10</v>
      </c>
      <c r="E2013" s="62">
        <v>4</v>
      </c>
      <c r="F2013" s="38" t="str">
        <f t="shared" si="418"/>
        <v>W</v>
      </c>
      <c r="G2013" s="38" t="str">
        <f t="shared" si="429"/>
        <v>Winst en verliesrekening</v>
      </c>
      <c r="H2013" s="38" t="str">
        <f t="shared" si="407"/>
        <v>WBed</v>
      </c>
      <c r="I2013" s="38" t="str">
        <f t="shared" si="430"/>
        <v>OVERIGE BEDRIJFSKOSTEN</v>
      </c>
      <c r="J2013" s="38" t="str">
        <f t="shared" si="408"/>
        <v>WBedEem</v>
      </c>
      <c r="K2013" s="38" t="str">
        <f t="shared" si="431"/>
        <v>Exploitatie- en machinekosten</v>
      </c>
      <c r="L2013" s="38" t="str">
        <f t="shared" si="409"/>
        <v>WBedEemHui</v>
      </c>
      <c r="M2013" s="38" t="str">
        <f t="shared" si="432"/>
        <v>Huur inventaris</v>
      </c>
      <c r="N2013" s="38" t="str">
        <f t="shared" si="410"/>
        <v/>
      </c>
      <c r="O2013" s="38" t="str">
        <f t="shared" si="433"/>
        <v/>
      </c>
      <c r="V2013" s="37" t="str">
        <f t="shared" si="406"/>
        <v/>
      </c>
      <c r="X2013" s="14"/>
    </row>
    <row r="2014" spans="1:28" s="1" customFormat="1" x14ac:dyDescent="0.25">
      <c r="A2014" s="49"/>
      <c r="B2014" s="50"/>
      <c r="C2014" s="49"/>
      <c r="D2014" s="61" t="s">
        <v>10</v>
      </c>
      <c r="E2014" s="62">
        <v>5</v>
      </c>
      <c r="F2014" s="38" t="str">
        <f t="shared" ref="F2014:F2017" si="434">IF(LEN(A2014)&gt;=1,LEFT(A2014,1),"")</f>
        <v/>
      </c>
      <c r="G2014" s="38" t="e">
        <f t="shared" si="429"/>
        <v>#N/A</v>
      </c>
      <c r="H2014" s="38" t="str">
        <f t="shared" si="407"/>
        <v/>
      </c>
      <c r="I2014" s="38" t="str">
        <f t="shared" si="430"/>
        <v/>
      </c>
      <c r="J2014" s="38" t="str">
        <f t="shared" si="408"/>
        <v/>
      </c>
      <c r="K2014" s="38" t="str">
        <f t="shared" si="431"/>
        <v/>
      </c>
      <c r="L2014" s="38" t="str">
        <f t="shared" si="409"/>
        <v/>
      </c>
      <c r="M2014" s="38" t="str">
        <f t="shared" si="432"/>
        <v/>
      </c>
      <c r="N2014" s="38" t="str">
        <f t="shared" si="410"/>
        <v/>
      </c>
      <c r="O2014" s="38" t="str">
        <f t="shared" si="433"/>
        <v/>
      </c>
      <c r="P2014" s="37"/>
      <c r="Q2014" s="37"/>
      <c r="R2014" s="47">
        <v>6415</v>
      </c>
      <c r="S2014" s="48" t="s">
        <v>5982</v>
      </c>
      <c r="T2014" s="37">
        <v>55</v>
      </c>
      <c r="U2014" s="48" t="s">
        <v>5980</v>
      </c>
      <c r="V2014" s="37">
        <f t="shared" si="406"/>
        <v>2</v>
      </c>
      <c r="X2014" s="14"/>
      <c r="Y2014" s="10"/>
      <c r="Z2014" s="10"/>
      <c r="AA2014" s="10"/>
      <c r="AB2014" s="10"/>
    </row>
    <row r="2015" spans="1:28" s="1" customFormat="1" x14ac:dyDescent="0.25">
      <c r="A2015" s="49"/>
      <c r="B2015" s="50"/>
      <c r="C2015" s="49"/>
      <c r="D2015" s="61" t="s">
        <v>10</v>
      </c>
      <c r="E2015" s="62">
        <v>5</v>
      </c>
      <c r="F2015" s="38" t="str">
        <f t="shared" si="434"/>
        <v/>
      </c>
      <c r="G2015" s="38" t="e">
        <f t="shared" si="429"/>
        <v>#N/A</v>
      </c>
      <c r="H2015" s="38" t="str">
        <f t="shared" si="407"/>
        <v/>
      </c>
      <c r="I2015" s="38" t="str">
        <f t="shared" si="430"/>
        <v/>
      </c>
      <c r="J2015" s="38" t="str">
        <f t="shared" si="408"/>
        <v/>
      </c>
      <c r="K2015" s="38" t="str">
        <f t="shared" si="431"/>
        <v/>
      </c>
      <c r="L2015" s="38" t="str">
        <f t="shared" si="409"/>
        <v/>
      </c>
      <c r="M2015" s="38" t="str">
        <f t="shared" si="432"/>
        <v/>
      </c>
      <c r="N2015" s="38" t="str">
        <f t="shared" si="410"/>
        <v/>
      </c>
      <c r="O2015" s="38" t="str">
        <f t="shared" si="433"/>
        <v/>
      </c>
      <c r="P2015" s="37"/>
      <c r="Q2015" s="37"/>
      <c r="R2015" s="47">
        <v>4350</v>
      </c>
      <c r="S2015" s="48" t="s">
        <v>5842</v>
      </c>
      <c r="T2015" s="37">
        <v>42</v>
      </c>
      <c r="U2015" s="48" t="s">
        <v>5836</v>
      </c>
      <c r="V2015" s="37">
        <f t="shared" si="406"/>
        <v>1</v>
      </c>
      <c r="X2015" s="14"/>
      <c r="Y2015" s="10"/>
      <c r="Z2015" s="10"/>
      <c r="AA2015" s="10"/>
      <c r="AB2015" s="10"/>
    </row>
    <row r="2016" spans="1:28" s="1" customFormat="1" x14ac:dyDescent="0.25">
      <c r="A2016" s="49"/>
      <c r="B2016" s="50"/>
      <c r="C2016" s="49"/>
      <c r="D2016" s="61" t="s">
        <v>10</v>
      </c>
      <c r="E2016" s="62">
        <v>5</v>
      </c>
      <c r="F2016" s="38" t="str">
        <f t="shared" si="434"/>
        <v/>
      </c>
      <c r="G2016" s="38" t="e">
        <f t="shared" si="429"/>
        <v>#N/A</v>
      </c>
      <c r="H2016" s="38" t="str">
        <f t="shared" si="407"/>
        <v/>
      </c>
      <c r="I2016" s="38" t="str">
        <f t="shared" si="430"/>
        <v/>
      </c>
      <c r="J2016" s="38" t="str">
        <f t="shared" si="408"/>
        <v/>
      </c>
      <c r="K2016" s="38" t="str">
        <f t="shared" si="431"/>
        <v/>
      </c>
      <c r="L2016" s="38" t="str">
        <f t="shared" si="409"/>
        <v/>
      </c>
      <c r="M2016" s="38" t="str">
        <f t="shared" si="432"/>
        <v/>
      </c>
      <c r="N2016" s="38" t="str">
        <f t="shared" si="410"/>
        <v/>
      </c>
      <c r="O2016" s="38" t="str">
        <f t="shared" si="433"/>
        <v/>
      </c>
      <c r="P2016" s="37"/>
      <c r="Q2016" s="37"/>
      <c r="R2016" s="47">
        <v>4365</v>
      </c>
      <c r="S2016" s="48" t="s">
        <v>5848</v>
      </c>
      <c r="T2016" s="37">
        <v>42</v>
      </c>
      <c r="U2016" s="48" t="s">
        <v>5836</v>
      </c>
      <c r="V2016" s="37">
        <f t="shared" si="406"/>
        <v>1</v>
      </c>
      <c r="X2016" s="14"/>
      <c r="Y2016" s="10"/>
      <c r="Z2016" s="10"/>
      <c r="AA2016" s="10"/>
      <c r="AB2016" s="10"/>
    </row>
    <row r="2017" spans="1:28" s="1" customFormat="1" x14ac:dyDescent="0.25">
      <c r="A2017" s="49" t="s">
        <v>4473</v>
      </c>
      <c r="B2017" s="50" t="s">
        <v>6154</v>
      </c>
      <c r="C2017" s="49" t="s">
        <v>4475</v>
      </c>
      <c r="D2017" s="61" t="s">
        <v>10</v>
      </c>
      <c r="E2017" s="62">
        <v>4</v>
      </c>
      <c r="F2017" s="38" t="str">
        <f t="shared" si="434"/>
        <v>W</v>
      </c>
      <c r="G2017" s="38" t="str">
        <f t="shared" si="429"/>
        <v>Winst en verliesrekening</v>
      </c>
      <c r="H2017" s="38" t="str">
        <f t="shared" si="407"/>
        <v>WBed</v>
      </c>
      <c r="I2017" s="38" t="str">
        <f t="shared" si="430"/>
        <v>OVERIGE BEDRIJFSKOSTEN</v>
      </c>
      <c r="J2017" s="38" t="str">
        <f t="shared" si="408"/>
        <v>WBedEem</v>
      </c>
      <c r="K2017" s="38" t="str">
        <f t="shared" si="431"/>
        <v>Exploitatie- en machinekosten</v>
      </c>
      <c r="L2017" s="38" t="str">
        <f t="shared" si="409"/>
        <v>WBedEemHui</v>
      </c>
      <c r="M2017" s="38" t="str">
        <f t="shared" si="432"/>
        <v>Huur inventaris</v>
      </c>
      <c r="N2017" s="38" t="str">
        <f t="shared" si="410"/>
        <v/>
      </c>
      <c r="O2017" s="38" t="str">
        <f t="shared" si="433"/>
        <v/>
      </c>
      <c r="P2017" s="37"/>
      <c r="Q2017" s="37"/>
      <c r="R2017" s="47"/>
      <c r="S2017" s="48"/>
      <c r="T2017" s="37"/>
      <c r="U2017" s="48"/>
      <c r="V2017" s="37" t="str">
        <f t="shared" si="406"/>
        <v/>
      </c>
      <c r="X2017" s="14"/>
      <c r="Y2017" s="10"/>
      <c r="Z2017" s="10"/>
      <c r="AA2017" s="10"/>
      <c r="AB2017" s="10"/>
    </row>
    <row r="2018" spans="1:28" x14ac:dyDescent="0.25">
      <c r="A2018" s="49" t="s">
        <v>4476</v>
      </c>
      <c r="B2018" s="50" t="s">
        <v>4477</v>
      </c>
      <c r="C2018" s="49" t="s">
        <v>4478</v>
      </c>
      <c r="D2018" s="61" t="s">
        <v>10</v>
      </c>
      <c r="E2018" s="62">
        <v>4</v>
      </c>
      <c r="F2018" s="38" t="str">
        <f>IF(LEN(A2018)&gt;=1,LEFT(A2018,1),"")</f>
        <v>W</v>
      </c>
      <c r="G2018" s="38" t="str">
        <f t="shared" si="429"/>
        <v>Winst en verliesrekening</v>
      </c>
      <c r="H2018" s="38" t="str">
        <f t="shared" si="407"/>
        <v>WBed</v>
      </c>
      <c r="I2018" s="38" t="str">
        <f t="shared" si="430"/>
        <v>OVERIGE BEDRIJFSKOSTEN</v>
      </c>
      <c r="J2018" s="38" t="str">
        <f t="shared" si="408"/>
        <v>WBedEem</v>
      </c>
      <c r="K2018" s="38" t="str">
        <f t="shared" si="431"/>
        <v>Exploitatie- en machinekosten</v>
      </c>
      <c r="L2018" s="38" t="str">
        <f t="shared" si="409"/>
        <v>WBedEemKai</v>
      </c>
      <c r="M2018" s="38" t="str">
        <f t="shared" si="432"/>
        <v>Kleine aanschaffingen inventaris</v>
      </c>
      <c r="N2018" s="38" t="str">
        <f t="shared" si="410"/>
        <v/>
      </c>
      <c r="O2018" s="38" t="str">
        <f t="shared" si="433"/>
        <v/>
      </c>
      <c r="V2018" s="37" t="str">
        <f t="shared" si="406"/>
        <v/>
      </c>
      <c r="X2018" s="14"/>
    </row>
    <row r="2019" spans="1:28" s="1" customFormat="1" x14ac:dyDescent="0.25">
      <c r="A2019" s="49"/>
      <c r="B2019" s="50"/>
      <c r="C2019" s="49"/>
      <c r="D2019" s="61" t="s">
        <v>10</v>
      </c>
      <c r="E2019" s="62">
        <v>5</v>
      </c>
      <c r="F2019" s="38" t="str">
        <f t="shared" ref="F2019:F2021" si="435">IF(LEN(A2019)&gt;=1,LEFT(A2019,1),"")</f>
        <v/>
      </c>
      <c r="G2019" s="38" t="e">
        <f t="shared" si="429"/>
        <v>#N/A</v>
      </c>
      <c r="H2019" s="38" t="str">
        <f t="shared" si="407"/>
        <v/>
      </c>
      <c r="I2019" s="38" t="str">
        <f t="shared" si="430"/>
        <v/>
      </c>
      <c r="J2019" s="38" t="str">
        <f t="shared" si="408"/>
        <v/>
      </c>
      <c r="K2019" s="38" t="str">
        <f t="shared" si="431"/>
        <v/>
      </c>
      <c r="L2019" s="38" t="str">
        <f t="shared" si="409"/>
        <v/>
      </c>
      <c r="M2019" s="38" t="str">
        <f t="shared" si="432"/>
        <v/>
      </c>
      <c r="N2019" s="38" t="str">
        <f t="shared" si="410"/>
        <v/>
      </c>
      <c r="O2019" s="38" t="str">
        <f t="shared" si="433"/>
        <v/>
      </c>
      <c r="P2019" s="37"/>
      <c r="Q2019" s="37"/>
      <c r="R2019" s="47">
        <v>4360</v>
      </c>
      <c r="S2019" s="48" t="s">
        <v>5845</v>
      </c>
      <c r="T2019" s="37">
        <v>42</v>
      </c>
      <c r="U2019" s="48" t="s">
        <v>5836</v>
      </c>
      <c r="V2019" s="37">
        <f t="shared" si="406"/>
        <v>1</v>
      </c>
      <c r="X2019" s="14"/>
      <c r="Y2019" s="10"/>
      <c r="Z2019" s="10"/>
      <c r="AA2019" s="10"/>
      <c r="AB2019" s="10"/>
    </row>
    <row r="2020" spans="1:28" s="1" customFormat="1" x14ac:dyDescent="0.25">
      <c r="A2020" s="49"/>
      <c r="B2020" s="50"/>
      <c r="C2020" s="49"/>
      <c r="D2020" s="61" t="s">
        <v>10</v>
      </c>
      <c r="E2020" s="62">
        <v>5</v>
      </c>
      <c r="F2020" s="38" t="str">
        <f t="shared" si="435"/>
        <v/>
      </c>
      <c r="G2020" s="38" t="e">
        <f t="shared" si="429"/>
        <v>#N/A</v>
      </c>
      <c r="H2020" s="38" t="str">
        <f t="shared" si="407"/>
        <v/>
      </c>
      <c r="I2020" s="38" t="str">
        <f t="shared" si="430"/>
        <v/>
      </c>
      <c r="J2020" s="38" t="str">
        <f t="shared" si="408"/>
        <v/>
      </c>
      <c r="K2020" s="38" t="str">
        <f t="shared" si="431"/>
        <v/>
      </c>
      <c r="L2020" s="38" t="str">
        <f t="shared" si="409"/>
        <v/>
      </c>
      <c r="M2020" s="38" t="str">
        <f t="shared" si="432"/>
        <v/>
      </c>
      <c r="N2020" s="38" t="str">
        <f t="shared" si="410"/>
        <v/>
      </c>
      <c r="O2020" s="38" t="str">
        <f t="shared" si="433"/>
        <v/>
      </c>
      <c r="P2020" s="37"/>
      <c r="Q2020" s="37"/>
      <c r="R2020" s="47">
        <v>4362</v>
      </c>
      <c r="S2020" s="48" t="s">
        <v>5846</v>
      </c>
      <c r="T2020" s="37">
        <v>53</v>
      </c>
      <c r="U2020" s="48" t="s">
        <v>5847</v>
      </c>
      <c r="V2020" s="37">
        <f t="shared" si="406"/>
        <v>1</v>
      </c>
      <c r="X2020" s="14"/>
      <c r="Y2020" s="10"/>
      <c r="Z2020" s="10"/>
      <c r="AA2020" s="10"/>
      <c r="AB2020" s="10"/>
    </row>
    <row r="2021" spans="1:28" s="1" customFormat="1" x14ac:dyDescent="0.25">
      <c r="A2021" s="49"/>
      <c r="B2021" s="50"/>
      <c r="C2021" s="49"/>
      <c r="D2021" s="61" t="s">
        <v>10</v>
      </c>
      <c r="E2021" s="62">
        <v>5</v>
      </c>
      <c r="F2021" s="38" t="str">
        <f t="shared" si="435"/>
        <v/>
      </c>
      <c r="G2021" s="38" t="e">
        <f t="shared" si="429"/>
        <v>#N/A</v>
      </c>
      <c r="H2021" s="38" t="str">
        <f t="shared" si="407"/>
        <v/>
      </c>
      <c r="I2021" s="38" t="str">
        <f t="shared" si="430"/>
        <v/>
      </c>
      <c r="J2021" s="38" t="str">
        <f t="shared" si="408"/>
        <v/>
      </c>
      <c r="K2021" s="38" t="str">
        <f t="shared" si="431"/>
        <v/>
      </c>
      <c r="L2021" s="38" t="str">
        <f t="shared" si="409"/>
        <v/>
      </c>
      <c r="M2021" s="38" t="str">
        <f t="shared" si="432"/>
        <v/>
      </c>
      <c r="N2021" s="38" t="str">
        <f t="shared" si="410"/>
        <v/>
      </c>
      <c r="O2021" s="38" t="str">
        <f t="shared" si="433"/>
        <v/>
      </c>
      <c r="P2021" s="37"/>
      <c r="Q2021" s="37"/>
      <c r="R2021" s="47">
        <v>4345</v>
      </c>
      <c r="S2021" s="48" t="s">
        <v>5841</v>
      </c>
      <c r="T2021" s="37">
        <v>42</v>
      </c>
      <c r="U2021" s="48" t="s">
        <v>5836</v>
      </c>
      <c r="V2021" s="37">
        <f t="shared" si="406"/>
        <v>1</v>
      </c>
      <c r="X2021" s="14"/>
      <c r="Y2021" s="10"/>
      <c r="Z2021" s="10"/>
      <c r="AA2021" s="10"/>
      <c r="AB2021" s="10"/>
    </row>
    <row r="2022" spans="1:28" ht="30" x14ac:dyDescent="0.25">
      <c r="A2022" s="49"/>
      <c r="B2022" s="50"/>
      <c r="C2022" s="49"/>
      <c r="D2022" s="61"/>
      <c r="E2022" s="62"/>
      <c r="F2022" s="38" t="str">
        <f t="shared" ref="F2022:F2048" si="436">IF(LEN(A2022)&gt;=1,LEFT(A2022,1),"")</f>
        <v/>
      </c>
      <c r="G2022" s="38" t="e">
        <f t="shared" si="429"/>
        <v>#N/A</v>
      </c>
      <c r="H2022" s="38" t="str">
        <f t="shared" si="407"/>
        <v/>
      </c>
      <c r="I2022" s="38" t="str">
        <f t="shared" si="430"/>
        <v/>
      </c>
      <c r="J2022" s="38" t="str">
        <f t="shared" si="408"/>
        <v/>
      </c>
      <c r="K2022" s="38" t="str">
        <f t="shared" si="431"/>
        <v/>
      </c>
      <c r="L2022" s="38" t="str">
        <f t="shared" si="409"/>
        <v/>
      </c>
      <c r="M2022" s="38" t="str">
        <f t="shared" si="432"/>
        <v/>
      </c>
      <c r="N2022" s="38" t="str">
        <f t="shared" si="410"/>
        <v/>
      </c>
      <c r="O2022" s="38" t="str">
        <f t="shared" si="433"/>
        <v/>
      </c>
      <c r="R2022" s="48">
        <v>5445</v>
      </c>
      <c r="S2022" s="48" t="s">
        <v>5953</v>
      </c>
      <c r="T2022" s="37">
        <v>40</v>
      </c>
      <c r="U2022" s="48" t="s">
        <v>5947</v>
      </c>
      <c r="V2022" s="37">
        <f t="shared" ref="V2022:V2085" si="437">IF(COUNTIF(R:R,R2022)=0,"",COUNTIF(R:R,R2022))</f>
        <v>1</v>
      </c>
      <c r="X2022" s="14"/>
    </row>
    <row r="2023" spans="1:28" x14ac:dyDescent="0.25">
      <c r="A2023" s="49" t="s">
        <v>4479</v>
      </c>
      <c r="B2023" s="50" t="s">
        <v>4480</v>
      </c>
      <c r="C2023" s="49" t="s">
        <v>4481</v>
      </c>
      <c r="D2023" s="61" t="s">
        <v>10</v>
      </c>
      <c r="E2023" s="62">
        <v>4</v>
      </c>
      <c r="F2023" s="38" t="str">
        <f t="shared" si="436"/>
        <v>W</v>
      </c>
      <c r="G2023" s="38" t="str">
        <f t="shared" si="429"/>
        <v>Winst en verliesrekening</v>
      </c>
      <c r="H2023" s="38" t="str">
        <f t="shared" si="407"/>
        <v>WBed</v>
      </c>
      <c r="I2023" s="38" t="str">
        <f t="shared" si="430"/>
        <v>OVERIGE BEDRIJFSKOSTEN</v>
      </c>
      <c r="J2023" s="38" t="str">
        <f t="shared" si="408"/>
        <v>WBedEem</v>
      </c>
      <c r="K2023" s="38" t="str">
        <f t="shared" si="431"/>
        <v>Exploitatie- en machinekosten</v>
      </c>
      <c r="L2023" s="38" t="str">
        <f t="shared" si="409"/>
        <v>WBedEemDvi</v>
      </c>
      <c r="M2023" s="38" t="str">
        <f t="shared" si="432"/>
        <v>Dotatie voorziening groot onderhoud inventaris</v>
      </c>
      <c r="N2023" s="38" t="str">
        <f t="shared" si="410"/>
        <v/>
      </c>
      <c r="O2023" s="38" t="str">
        <f t="shared" si="433"/>
        <v/>
      </c>
      <c r="V2023" s="37" t="str">
        <f t="shared" si="437"/>
        <v/>
      </c>
    </row>
    <row r="2024" spans="1:28" x14ac:dyDescent="0.25">
      <c r="A2024" s="49" t="s">
        <v>4482</v>
      </c>
      <c r="B2024" s="50" t="s">
        <v>4483</v>
      </c>
      <c r="C2024" s="49" t="s">
        <v>4484</v>
      </c>
      <c r="D2024" s="61" t="s">
        <v>24</v>
      </c>
      <c r="E2024" s="62">
        <v>4</v>
      </c>
      <c r="F2024" s="38" t="str">
        <f t="shared" si="436"/>
        <v>W</v>
      </c>
      <c r="G2024" s="38" t="str">
        <f t="shared" si="429"/>
        <v>Winst en verliesrekening</v>
      </c>
      <c r="H2024" s="38" t="str">
        <f t="shared" si="407"/>
        <v>WBed</v>
      </c>
      <c r="I2024" s="38" t="str">
        <f t="shared" si="430"/>
        <v>OVERIGE BEDRIJFSKOSTEN</v>
      </c>
      <c r="J2024" s="38" t="str">
        <f t="shared" si="408"/>
        <v>WBedEem</v>
      </c>
      <c r="K2024" s="38" t="str">
        <f t="shared" si="431"/>
        <v>Exploitatie- en machinekosten</v>
      </c>
      <c r="L2024" s="38" t="str">
        <f t="shared" si="409"/>
        <v>WBedEemVoi</v>
      </c>
      <c r="M2024" s="38" t="str">
        <f t="shared" si="432"/>
        <v>Vrijval voorziening groot onderhoud inventaris</v>
      </c>
      <c r="N2024" s="38" t="str">
        <f t="shared" si="410"/>
        <v/>
      </c>
      <c r="O2024" s="38" t="str">
        <f t="shared" si="433"/>
        <v/>
      </c>
      <c r="V2024" s="37" t="str">
        <f t="shared" si="437"/>
        <v/>
      </c>
      <c r="X2024" s="14"/>
    </row>
    <row r="2025" spans="1:28" x14ac:dyDescent="0.25">
      <c r="A2025" s="49" t="s">
        <v>4485</v>
      </c>
      <c r="B2025" s="50" t="s">
        <v>4486</v>
      </c>
      <c r="C2025" s="49" t="s">
        <v>4487</v>
      </c>
      <c r="D2025" s="61" t="s">
        <v>10</v>
      </c>
      <c r="E2025" s="62">
        <v>4</v>
      </c>
      <c r="F2025" s="38" t="str">
        <f t="shared" si="436"/>
        <v>W</v>
      </c>
      <c r="G2025" s="38" t="str">
        <f t="shared" si="429"/>
        <v>Winst en verliesrekening</v>
      </c>
      <c r="H2025" s="38" t="str">
        <f t="shared" si="407"/>
        <v>WBed</v>
      </c>
      <c r="I2025" s="38" t="str">
        <f t="shared" si="430"/>
        <v>OVERIGE BEDRIJFSKOSTEN</v>
      </c>
      <c r="J2025" s="38" t="str">
        <f t="shared" si="408"/>
        <v>WBedEem</v>
      </c>
      <c r="K2025" s="38" t="str">
        <f t="shared" si="431"/>
        <v>Exploitatie- en machinekosten</v>
      </c>
      <c r="L2025" s="38" t="str">
        <f t="shared" si="409"/>
        <v>WBedEemDki</v>
      </c>
      <c r="M2025" s="38" t="str">
        <f t="shared" si="432"/>
        <v>Dotatie kostenegalisatiereserve groot onderhoud inventaris</v>
      </c>
      <c r="N2025" s="38" t="str">
        <f t="shared" si="410"/>
        <v/>
      </c>
      <c r="O2025" s="38" t="str">
        <f t="shared" si="433"/>
        <v/>
      </c>
      <c r="V2025" s="37" t="str">
        <f t="shared" si="437"/>
        <v/>
      </c>
      <c r="X2025" s="14"/>
    </row>
    <row r="2026" spans="1:28" x14ac:dyDescent="0.25">
      <c r="A2026" s="49" t="s">
        <v>4488</v>
      </c>
      <c r="B2026" s="50" t="s">
        <v>4489</v>
      </c>
      <c r="C2026" s="49" t="s">
        <v>4490</v>
      </c>
      <c r="D2026" s="61" t="s">
        <v>24</v>
      </c>
      <c r="E2026" s="62">
        <v>4</v>
      </c>
      <c r="F2026" s="38" t="str">
        <f t="shared" si="436"/>
        <v>W</v>
      </c>
      <c r="G2026" s="38" t="str">
        <f t="shared" si="429"/>
        <v>Winst en verliesrekening</v>
      </c>
      <c r="H2026" s="38" t="str">
        <f t="shared" si="407"/>
        <v>WBed</v>
      </c>
      <c r="I2026" s="38" t="str">
        <f t="shared" si="430"/>
        <v>OVERIGE BEDRIJFSKOSTEN</v>
      </c>
      <c r="J2026" s="38" t="str">
        <f t="shared" si="408"/>
        <v>WBedEem</v>
      </c>
      <c r="K2026" s="38" t="str">
        <f t="shared" si="431"/>
        <v>Exploitatie- en machinekosten</v>
      </c>
      <c r="L2026" s="38" t="str">
        <f t="shared" si="409"/>
        <v>WBedEemVki</v>
      </c>
      <c r="M2026" s="38" t="str">
        <f t="shared" si="432"/>
        <v>Vrijval kostenegalisatiereserve groot onderhoud inventaris</v>
      </c>
      <c r="N2026" s="38" t="str">
        <f t="shared" si="410"/>
        <v/>
      </c>
      <c r="O2026" s="38" t="str">
        <f t="shared" si="433"/>
        <v/>
      </c>
      <c r="V2026" s="37" t="str">
        <f t="shared" si="437"/>
        <v/>
      </c>
      <c r="X2026" s="14"/>
    </row>
    <row r="2027" spans="1:28" x14ac:dyDescent="0.25">
      <c r="A2027" s="49" t="s">
        <v>4491</v>
      </c>
      <c r="B2027" s="50" t="s">
        <v>4492</v>
      </c>
      <c r="C2027" s="49" t="s">
        <v>4493</v>
      </c>
      <c r="D2027" s="61" t="s">
        <v>10</v>
      </c>
      <c r="E2027" s="62">
        <v>4</v>
      </c>
      <c r="F2027" s="38" t="str">
        <f t="shared" si="436"/>
        <v>W</v>
      </c>
      <c r="G2027" s="38" t="str">
        <f t="shared" si="429"/>
        <v>Winst en verliesrekening</v>
      </c>
      <c r="H2027" s="38" t="str">
        <f t="shared" si="407"/>
        <v>WBed</v>
      </c>
      <c r="I2027" s="38" t="str">
        <f t="shared" si="430"/>
        <v>OVERIGE BEDRIJFSKOSTEN</v>
      </c>
      <c r="J2027" s="38" t="str">
        <f t="shared" si="408"/>
        <v>WBedEem</v>
      </c>
      <c r="K2027" s="38" t="str">
        <f t="shared" si="431"/>
        <v>Exploitatie- en machinekosten</v>
      </c>
      <c r="L2027" s="38" t="str">
        <f t="shared" si="409"/>
        <v>WBedEemOki</v>
      </c>
      <c r="M2027" s="38" t="str">
        <f t="shared" si="432"/>
        <v>Overige kosten inventaris</v>
      </c>
      <c r="N2027" s="38" t="str">
        <f t="shared" si="410"/>
        <v/>
      </c>
      <c r="O2027" s="38" t="str">
        <f t="shared" si="433"/>
        <v/>
      </c>
      <c r="V2027" s="37" t="str">
        <f t="shared" si="437"/>
        <v/>
      </c>
      <c r="X2027" s="14"/>
    </row>
    <row r="2028" spans="1:28" x14ac:dyDescent="0.25">
      <c r="A2028" s="49" t="s">
        <v>4494</v>
      </c>
      <c r="B2028" s="50" t="s">
        <v>4495</v>
      </c>
      <c r="C2028" s="49" t="s">
        <v>4496</v>
      </c>
      <c r="D2028" s="61" t="s">
        <v>10</v>
      </c>
      <c r="E2028" s="62">
        <v>4</v>
      </c>
      <c r="F2028" s="38" t="str">
        <f t="shared" si="436"/>
        <v>W</v>
      </c>
      <c r="G2028" s="38" t="str">
        <f t="shared" si="429"/>
        <v>Winst en verliesrekening</v>
      </c>
      <c r="H2028" s="38" t="str">
        <f t="shared" si="407"/>
        <v>WBed</v>
      </c>
      <c r="I2028" s="38" t="str">
        <f t="shared" si="430"/>
        <v>OVERIGE BEDRIJFSKOSTEN</v>
      </c>
      <c r="J2028" s="38" t="str">
        <f t="shared" si="408"/>
        <v>WBedEem</v>
      </c>
      <c r="K2028" s="38" t="str">
        <f t="shared" si="431"/>
        <v>Exploitatie- en machinekosten</v>
      </c>
      <c r="L2028" s="38" t="str">
        <f t="shared" si="409"/>
        <v>WBedEemRom</v>
      </c>
      <c r="M2028" s="38" t="str">
        <f t="shared" si="432"/>
        <v>Reparatie en onderhoud machines</v>
      </c>
      <c r="N2028" s="38" t="str">
        <f t="shared" si="410"/>
        <v/>
      </c>
      <c r="O2028" s="38" t="str">
        <f t="shared" si="433"/>
        <v/>
      </c>
      <c r="V2028" s="37" t="str">
        <f t="shared" si="437"/>
        <v/>
      </c>
      <c r="X2028" s="14"/>
    </row>
    <row r="2029" spans="1:28" x14ac:dyDescent="0.25">
      <c r="A2029" s="49" t="s">
        <v>4497</v>
      </c>
      <c r="B2029" s="50" t="s">
        <v>4498</v>
      </c>
      <c r="C2029" s="49" t="s">
        <v>4499</v>
      </c>
      <c r="D2029" s="61" t="s">
        <v>10</v>
      </c>
      <c r="E2029" s="62">
        <v>4</v>
      </c>
      <c r="F2029" s="38" t="str">
        <f t="shared" si="436"/>
        <v>W</v>
      </c>
      <c r="G2029" s="38" t="str">
        <f t="shared" si="429"/>
        <v>Winst en verliesrekening</v>
      </c>
      <c r="H2029" s="38" t="str">
        <f t="shared" si="407"/>
        <v>WBed</v>
      </c>
      <c r="I2029" s="38" t="str">
        <f t="shared" si="430"/>
        <v>OVERIGE BEDRIJFSKOSTEN</v>
      </c>
      <c r="J2029" s="38" t="str">
        <f t="shared" si="408"/>
        <v>WBedEem</v>
      </c>
      <c r="K2029" s="38" t="str">
        <f t="shared" si="431"/>
        <v>Exploitatie- en machinekosten</v>
      </c>
      <c r="L2029" s="38" t="str">
        <f t="shared" si="409"/>
        <v>WBedEemOlm</v>
      </c>
      <c r="M2029" s="38" t="str">
        <f t="shared" si="432"/>
        <v>Operational leasing machines</v>
      </c>
      <c r="N2029" s="38" t="str">
        <f t="shared" si="410"/>
        <v/>
      </c>
      <c r="O2029" s="38" t="str">
        <f t="shared" si="433"/>
        <v/>
      </c>
      <c r="V2029" s="37" t="str">
        <f t="shared" si="437"/>
        <v/>
      </c>
      <c r="X2029" s="14"/>
    </row>
    <row r="2030" spans="1:28" x14ac:dyDescent="0.25">
      <c r="A2030" s="49" t="s">
        <v>4500</v>
      </c>
      <c r="B2030" s="50" t="s">
        <v>4501</v>
      </c>
      <c r="C2030" s="49" t="s">
        <v>4502</v>
      </c>
      <c r="D2030" s="61" t="s">
        <v>10</v>
      </c>
      <c r="E2030" s="62">
        <v>4</v>
      </c>
      <c r="F2030" s="38" t="str">
        <f t="shared" si="436"/>
        <v>W</v>
      </c>
      <c r="G2030" s="38" t="str">
        <f t="shared" si="429"/>
        <v>Winst en verliesrekening</v>
      </c>
      <c r="H2030" s="38" t="str">
        <f t="shared" si="407"/>
        <v>WBed</v>
      </c>
      <c r="I2030" s="38" t="str">
        <f t="shared" si="430"/>
        <v>OVERIGE BEDRIJFSKOSTEN</v>
      </c>
      <c r="J2030" s="38" t="str">
        <f t="shared" si="408"/>
        <v>WBedEem</v>
      </c>
      <c r="K2030" s="38" t="str">
        <f t="shared" si="431"/>
        <v>Exploitatie- en machinekosten</v>
      </c>
      <c r="L2030" s="38" t="str">
        <f t="shared" si="409"/>
        <v>WBedEemHum</v>
      </c>
      <c r="M2030" s="38" t="str">
        <f t="shared" si="432"/>
        <v>Huur machines</v>
      </c>
      <c r="N2030" s="38" t="str">
        <f t="shared" si="410"/>
        <v/>
      </c>
      <c r="O2030" s="38" t="str">
        <f t="shared" si="433"/>
        <v/>
      </c>
      <c r="R2030" s="47">
        <v>6415</v>
      </c>
      <c r="S2030" s="48" t="s">
        <v>5982</v>
      </c>
      <c r="T2030" s="37">
        <v>55</v>
      </c>
      <c r="U2030" s="48" t="s">
        <v>5980</v>
      </c>
      <c r="V2030" s="37">
        <f t="shared" si="437"/>
        <v>2</v>
      </c>
      <c r="X2030" s="14"/>
    </row>
    <row r="2031" spans="1:28" x14ac:dyDescent="0.25">
      <c r="A2031" s="49" t="s">
        <v>4503</v>
      </c>
      <c r="B2031" s="50" t="s">
        <v>4504</v>
      </c>
      <c r="C2031" s="49" t="s">
        <v>4505</v>
      </c>
      <c r="D2031" s="61" t="s">
        <v>10</v>
      </c>
      <c r="E2031" s="62">
        <v>4</v>
      </c>
      <c r="F2031" s="38" t="str">
        <f t="shared" si="436"/>
        <v>W</v>
      </c>
      <c r="G2031" s="38" t="str">
        <f t="shared" si="429"/>
        <v>Winst en verliesrekening</v>
      </c>
      <c r="H2031" s="38" t="str">
        <f t="shared" si="407"/>
        <v>WBed</v>
      </c>
      <c r="I2031" s="38" t="str">
        <f t="shared" si="430"/>
        <v>OVERIGE BEDRIJFSKOSTEN</v>
      </c>
      <c r="J2031" s="38" t="str">
        <f t="shared" si="408"/>
        <v>WBedEem</v>
      </c>
      <c r="K2031" s="38" t="str">
        <f t="shared" si="431"/>
        <v>Exploitatie- en machinekosten</v>
      </c>
      <c r="L2031" s="38" t="str">
        <f t="shared" si="409"/>
        <v>WBedEemOme</v>
      </c>
      <c r="M2031" s="38" t="str">
        <f t="shared" si="432"/>
        <v>Onderhoud machines en installaties</v>
      </c>
      <c r="N2031" s="38" t="str">
        <f t="shared" si="410"/>
        <v/>
      </c>
      <c r="O2031" s="38" t="str">
        <f t="shared" si="433"/>
        <v/>
      </c>
      <c r="V2031" s="37" t="str">
        <f t="shared" si="437"/>
        <v/>
      </c>
    </row>
    <row r="2032" spans="1:28" x14ac:dyDescent="0.25">
      <c r="A2032" s="49" t="s">
        <v>4506</v>
      </c>
      <c r="B2032" s="50" t="s">
        <v>4507</v>
      </c>
      <c r="C2032" s="49" t="s">
        <v>4508</v>
      </c>
      <c r="D2032" s="61" t="s">
        <v>10</v>
      </c>
      <c r="E2032" s="62">
        <v>4</v>
      </c>
      <c r="F2032" s="38" t="str">
        <f t="shared" si="436"/>
        <v>W</v>
      </c>
      <c r="G2032" s="38" t="str">
        <f t="shared" si="429"/>
        <v>Winst en verliesrekening</v>
      </c>
      <c r="H2032" s="38" t="str">
        <f t="shared" si="407"/>
        <v>WBed</v>
      </c>
      <c r="I2032" s="38" t="str">
        <f t="shared" si="430"/>
        <v>OVERIGE BEDRIJFSKOSTEN</v>
      </c>
      <c r="J2032" s="38" t="str">
        <f t="shared" si="408"/>
        <v>WBedEem</v>
      </c>
      <c r="K2032" s="38" t="str">
        <f t="shared" si="431"/>
        <v>Exploitatie- en machinekosten</v>
      </c>
      <c r="L2032" s="38" t="str">
        <f t="shared" si="409"/>
        <v>WBedEemBrm</v>
      </c>
      <c r="M2032" s="38" t="str">
        <f t="shared" si="432"/>
        <v>Brandstof machines</v>
      </c>
      <c r="N2032" s="38" t="str">
        <f t="shared" si="410"/>
        <v/>
      </c>
      <c r="O2032" s="38" t="str">
        <f t="shared" si="433"/>
        <v/>
      </c>
      <c r="V2032" s="37" t="str">
        <f t="shared" si="437"/>
        <v/>
      </c>
    </row>
    <row r="2033" spans="1:24" x14ac:dyDescent="0.25">
      <c r="A2033" s="49" t="s">
        <v>4509</v>
      </c>
      <c r="B2033" s="50" t="s">
        <v>4510</v>
      </c>
      <c r="C2033" s="49" t="s">
        <v>4511</v>
      </c>
      <c r="D2033" s="61" t="s">
        <v>10</v>
      </c>
      <c r="E2033" s="62">
        <v>4</v>
      </c>
      <c r="F2033" s="38" t="str">
        <f t="shared" si="436"/>
        <v>W</v>
      </c>
      <c r="G2033" s="38" t="str">
        <f t="shared" si="429"/>
        <v>Winst en verliesrekening</v>
      </c>
      <c r="H2033" s="38" t="str">
        <f t="shared" si="407"/>
        <v>WBed</v>
      </c>
      <c r="I2033" s="38" t="str">
        <f t="shared" si="430"/>
        <v>OVERIGE BEDRIJFSKOSTEN</v>
      </c>
      <c r="J2033" s="38" t="str">
        <f t="shared" si="408"/>
        <v>WBedEem</v>
      </c>
      <c r="K2033" s="38" t="str">
        <f t="shared" si="431"/>
        <v>Exploitatie- en machinekosten</v>
      </c>
      <c r="L2033" s="38" t="str">
        <f t="shared" si="409"/>
        <v>WBedEemKam</v>
      </c>
      <c r="M2033" s="38" t="str">
        <f t="shared" si="432"/>
        <v>Kleine aanschaffingen machines</v>
      </c>
      <c r="N2033" s="38" t="str">
        <f t="shared" si="410"/>
        <v/>
      </c>
      <c r="O2033" s="38" t="str">
        <f t="shared" si="433"/>
        <v/>
      </c>
      <c r="V2033" s="37" t="str">
        <f t="shared" si="437"/>
        <v/>
      </c>
    </row>
    <row r="2034" spans="1:24" x14ac:dyDescent="0.25">
      <c r="A2034" s="49" t="s">
        <v>4512</v>
      </c>
      <c r="B2034" s="50" t="s">
        <v>4513</v>
      </c>
      <c r="C2034" s="49" t="s">
        <v>4514</v>
      </c>
      <c r="D2034" s="61" t="s">
        <v>10</v>
      </c>
      <c r="E2034" s="62">
        <v>4</v>
      </c>
      <c r="F2034" s="38" t="str">
        <f t="shared" si="436"/>
        <v>W</v>
      </c>
      <c r="G2034" s="38" t="str">
        <f t="shared" si="429"/>
        <v>Winst en verliesrekening</v>
      </c>
      <c r="H2034" s="38" t="str">
        <f t="shared" si="407"/>
        <v>WBed</v>
      </c>
      <c r="I2034" s="38" t="str">
        <f t="shared" si="430"/>
        <v>OVERIGE BEDRIJFSKOSTEN</v>
      </c>
      <c r="J2034" s="38" t="str">
        <f t="shared" si="408"/>
        <v>WBedEem</v>
      </c>
      <c r="K2034" s="38" t="str">
        <f t="shared" si="431"/>
        <v>Exploitatie- en machinekosten</v>
      </c>
      <c r="L2034" s="38" t="str">
        <f t="shared" si="409"/>
        <v>WBedEemDvm</v>
      </c>
      <c r="M2034" s="38" t="str">
        <f t="shared" si="432"/>
        <v>Dotatie voorziening groot onderhoud machines</v>
      </c>
      <c r="N2034" s="38" t="str">
        <f t="shared" si="410"/>
        <v/>
      </c>
      <c r="O2034" s="38" t="str">
        <f t="shared" si="433"/>
        <v/>
      </c>
      <c r="V2034" s="37" t="str">
        <f t="shared" si="437"/>
        <v/>
      </c>
    </row>
    <row r="2035" spans="1:24" x14ac:dyDescent="0.25">
      <c r="A2035" s="49" t="s">
        <v>4515</v>
      </c>
      <c r="B2035" s="50" t="s">
        <v>4516</v>
      </c>
      <c r="C2035" s="49" t="s">
        <v>4517</v>
      </c>
      <c r="D2035" s="61" t="s">
        <v>24</v>
      </c>
      <c r="E2035" s="62">
        <v>4</v>
      </c>
      <c r="F2035" s="38" t="str">
        <f t="shared" si="436"/>
        <v>W</v>
      </c>
      <c r="G2035" s="38" t="str">
        <f t="shared" si="429"/>
        <v>Winst en verliesrekening</v>
      </c>
      <c r="H2035" s="38" t="str">
        <f t="shared" si="407"/>
        <v>WBed</v>
      </c>
      <c r="I2035" s="38" t="str">
        <f t="shared" si="430"/>
        <v>OVERIGE BEDRIJFSKOSTEN</v>
      </c>
      <c r="J2035" s="38" t="str">
        <f t="shared" si="408"/>
        <v>WBedEem</v>
      </c>
      <c r="K2035" s="38" t="str">
        <f t="shared" si="431"/>
        <v>Exploitatie- en machinekosten</v>
      </c>
      <c r="L2035" s="38" t="str">
        <f t="shared" si="409"/>
        <v>WBedEemVgo</v>
      </c>
      <c r="M2035" s="38" t="str">
        <f t="shared" si="432"/>
        <v>Vrijval voorziening groot onderhoud machines</v>
      </c>
      <c r="N2035" s="38" t="str">
        <f t="shared" si="410"/>
        <v/>
      </c>
      <c r="O2035" s="38" t="str">
        <f t="shared" si="433"/>
        <v/>
      </c>
      <c r="V2035" s="37" t="str">
        <f t="shared" si="437"/>
        <v/>
      </c>
    </row>
    <row r="2036" spans="1:24" x14ac:dyDescent="0.25">
      <c r="A2036" s="49" t="s">
        <v>4518</v>
      </c>
      <c r="B2036" s="50" t="s">
        <v>4519</v>
      </c>
      <c r="C2036" s="51" t="s">
        <v>4520</v>
      </c>
      <c r="D2036" s="52" t="s">
        <v>10</v>
      </c>
      <c r="E2036" s="53">
        <v>4</v>
      </c>
      <c r="F2036" s="38" t="str">
        <f t="shared" si="436"/>
        <v>W</v>
      </c>
      <c r="G2036" s="38" t="str">
        <f t="shared" si="429"/>
        <v>Winst en verliesrekening</v>
      </c>
      <c r="H2036" s="38" t="str">
        <f t="shared" si="407"/>
        <v>WBed</v>
      </c>
      <c r="I2036" s="38" t="str">
        <f t="shared" si="430"/>
        <v>OVERIGE BEDRIJFSKOSTEN</v>
      </c>
      <c r="J2036" s="38" t="str">
        <f t="shared" si="408"/>
        <v>WBedEem</v>
      </c>
      <c r="K2036" s="38" t="str">
        <f t="shared" si="431"/>
        <v>Exploitatie- en machinekosten</v>
      </c>
      <c r="L2036" s="38" t="str">
        <f t="shared" si="409"/>
        <v>WBedEemDkm</v>
      </c>
      <c r="M2036" s="38" t="str">
        <f t="shared" si="432"/>
        <v>Dotatie kostenegalisatiereserve groot onderhoud machines</v>
      </c>
      <c r="N2036" s="38" t="str">
        <f t="shared" si="410"/>
        <v/>
      </c>
      <c r="O2036" s="38" t="str">
        <f t="shared" si="433"/>
        <v/>
      </c>
      <c r="V2036" s="37" t="str">
        <f t="shared" si="437"/>
        <v/>
      </c>
    </row>
    <row r="2037" spans="1:24" x14ac:dyDescent="0.25">
      <c r="A2037" s="49" t="s">
        <v>4521</v>
      </c>
      <c r="B2037" s="50" t="s">
        <v>4522</v>
      </c>
      <c r="C2037" s="49" t="s">
        <v>4523</v>
      </c>
      <c r="D2037" s="61" t="s">
        <v>24</v>
      </c>
      <c r="E2037" s="62">
        <v>4</v>
      </c>
      <c r="F2037" s="38" t="str">
        <f t="shared" si="436"/>
        <v>W</v>
      </c>
      <c r="G2037" s="38" t="str">
        <f t="shared" si="429"/>
        <v>Winst en verliesrekening</v>
      </c>
      <c r="H2037" s="38" t="str">
        <f t="shared" si="407"/>
        <v>WBed</v>
      </c>
      <c r="I2037" s="38" t="str">
        <f t="shared" si="430"/>
        <v>OVERIGE BEDRIJFSKOSTEN</v>
      </c>
      <c r="J2037" s="38" t="str">
        <f t="shared" si="408"/>
        <v>WBedEem</v>
      </c>
      <c r="K2037" s="38" t="str">
        <f t="shared" si="431"/>
        <v>Exploitatie- en machinekosten</v>
      </c>
      <c r="L2037" s="38" t="str">
        <f t="shared" si="409"/>
        <v>WBedEemVkm</v>
      </c>
      <c r="M2037" s="38" t="str">
        <f t="shared" si="432"/>
        <v>Vrijval kostenegalisatiereserve groot onderhoud machines</v>
      </c>
      <c r="N2037" s="38" t="str">
        <f t="shared" si="410"/>
        <v/>
      </c>
      <c r="O2037" s="38" t="str">
        <f t="shared" si="433"/>
        <v/>
      </c>
      <c r="V2037" s="37" t="str">
        <f t="shared" si="437"/>
        <v/>
      </c>
    </row>
    <row r="2038" spans="1:24" x14ac:dyDescent="0.25">
      <c r="A2038" s="49" t="s">
        <v>4524</v>
      </c>
      <c r="B2038" s="50" t="s">
        <v>4525</v>
      </c>
      <c r="C2038" s="49" t="s">
        <v>4526</v>
      </c>
      <c r="D2038" s="61" t="s">
        <v>10</v>
      </c>
      <c r="E2038" s="62">
        <v>4</v>
      </c>
      <c r="F2038" s="38" t="str">
        <f t="shared" si="436"/>
        <v>W</v>
      </c>
      <c r="G2038" s="38" t="str">
        <f t="shared" si="429"/>
        <v>Winst en verliesrekening</v>
      </c>
      <c r="H2038" s="38" t="str">
        <f t="shared" ref="H2038:H2111" si="438">IF(LEN(A2038)&gt;=4,LEFT(A2038,4),"")</f>
        <v>WBed</v>
      </c>
      <c r="I2038" s="38" t="str">
        <f t="shared" si="430"/>
        <v>OVERIGE BEDRIJFSKOSTEN</v>
      </c>
      <c r="J2038" s="38" t="str">
        <f t="shared" ref="J2038:J2111" si="439">IF(LEN(A2038)&gt;=7,LEFT(A2038,7),"")</f>
        <v>WBedEem</v>
      </c>
      <c r="K2038" s="38" t="str">
        <f t="shared" si="431"/>
        <v>Exploitatie- en machinekosten</v>
      </c>
      <c r="L2038" s="38" t="str">
        <f t="shared" ref="L2038:L2111" si="440">IF(LEN(A2038)&gt;=10,LEFT(A2038,10),"")</f>
        <v>WBedEemObm</v>
      </c>
      <c r="M2038" s="38" t="str">
        <f t="shared" si="432"/>
        <v>Overige belastingen inzake exploitatie en machines</v>
      </c>
      <c r="N2038" s="38" t="str">
        <f t="shared" ref="N2038:N2111" si="441">IF(LEN(A2038)&gt;=13,LEFT(A2038,13),"")</f>
        <v/>
      </c>
      <c r="O2038" s="38" t="str">
        <f t="shared" si="433"/>
        <v/>
      </c>
      <c r="V2038" s="37" t="str">
        <f t="shared" si="437"/>
        <v/>
      </c>
    </row>
    <row r="2039" spans="1:24" x14ac:dyDescent="0.25">
      <c r="A2039" s="49" t="s">
        <v>4527</v>
      </c>
      <c r="B2039" s="50" t="s">
        <v>4528</v>
      </c>
      <c r="C2039" s="49" t="s">
        <v>4529</v>
      </c>
      <c r="D2039" s="61" t="s">
        <v>10</v>
      </c>
      <c r="E2039" s="62">
        <v>4</v>
      </c>
      <c r="F2039" s="38" t="str">
        <f t="shared" si="436"/>
        <v>W</v>
      </c>
      <c r="G2039" s="38" t="str">
        <f t="shared" si="429"/>
        <v>Winst en verliesrekening</v>
      </c>
      <c r="H2039" s="38" t="str">
        <f t="shared" si="438"/>
        <v>WBed</v>
      </c>
      <c r="I2039" s="38" t="str">
        <f t="shared" si="430"/>
        <v>OVERIGE BEDRIJFSKOSTEN</v>
      </c>
      <c r="J2039" s="38" t="str">
        <f t="shared" si="439"/>
        <v>WBedEem</v>
      </c>
      <c r="K2039" s="38" t="str">
        <f t="shared" si="431"/>
        <v>Exploitatie- en machinekosten</v>
      </c>
      <c r="L2039" s="38" t="str">
        <f t="shared" si="440"/>
        <v>WBedEemOkm</v>
      </c>
      <c r="M2039" s="38" t="str">
        <f t="shared" si="432"/>
        <v>Overige kosten machines</v>
      </c>
      <c r="N2039" s="38" t="str">
        <f t="shared" si="441"/>
        <v/>
      </c>
      <c r="O2039" s="38" t="str">
        <f t="shared" si="433"/>
        <v/>
      </c>
      <c r="V2039" s="37" t="str">
        <f t="shared" si="437"/>
        <v/>
      </c>
    </row>
    <row r="2040" spans="1:24" x14ac:dyDescent="0.25">
      <c r="A2040" s="49" t="s">
        <v>4530</v>
      </c>
      <c r="B2040" s="50" t="s">
        <v>4531</v>
      </c>
      <c r="C2040" s="49" t="s">
        <v>4532</v>
      </c>
      <c r="D2040" s="61" t="s">
        <v>10</v>
      </c>
      <c r="E2040" s="62">
        <v>4</v>
      </c>
      <c r="F2040" s="38" t="str">
        <f t="shared" si="436"/>
        <v>W</v>
      </c>
      <c r="G2040" s="38" t="str">
        <f t="shared" si="429"/>
        <v>Winst en verliesrekening</v>
      </c>
      <c r="H2040" s="38" t="str">
        <f t="shared" si="438"/>
        <v>WBed</v>
      </c>
      <c r="I2040" s="38" t="str">
        <f t="shared" si="430"/>
        <v>OVERIGE BEDRIJFSKOSTEN</v>
      </c>
      <c r="J2040" s="38" t="str">
        <f t="shared" si="439"/>
        <v>WBedEem</v>
      </c>
      <c r="K2040" s="38" t="str">
        <f t="shared" si="431"/>
        <v>Exploitatie- en machinekosten</v>
      </c>
      <c r="L2040" s="38" t="str">
        <f t="shared" si="440"/>
        <v>WBedEemWdd</v>
      </c>
      <c r="M2040" s="38" t="str">
        <f t="shared" si="432"/>
        <v>Werk door derden</v>
      </c>
      <c r="N2040" s="38" t="str">
        <f t="shared" si="441"/>
        <v/>
      </c>
      <c r="O2040" s="38" t="str">
        <f t="shared" si="433"/>
        <v/>
      </c>
      <c r="V2040" s="37" t="str">
        <f t="shared" si="437"/>
        <v/>
      </c>
    </row>
    <row r="2041" spans="1:24" x14ac:dyDescent="0.25">
      <c r="A2041" s="49" t="s">
        <v>4533</v>
      </c>
      <c r="B2041" s="50" t="s">
        <v>4534</v>
      </c>
      <c r="C2041" s="49" t="s">
        <v>4535</v>
      </c>
      <c r="D2041" s="61" t="s">
        <v>10</v>
      </c>
      <c r="E2041" s="62">
        <v>4</v>
      </c>
      <c r="F2041" s="38" t="str">
        <f t="shared" si="436"/>
        <v>W</v>
      </c>
      <c r="G2041" s="38" t="str">
        <f t="shared" si="429"/>
        <v>Winst en verliesrekening</v>
      </c>
      <c r="H2041" s="38" t="str">
        <f t="shared" si="438"/>
        <v>WBed</v>
      </c>
      <c r="I2041" s="38" t="str">
        <f t="shared" si="430"/>
        <v>OVERIGE BEDRIJFSKOSTEN</v>
      </c>
      <c r="J2041" s="38" t="str">
        <f t="shared" si="439"/>
        <v>WBedEem</v>
      </c>
      <c r="K2041" s="38" t="str">
        <f t="shared" si="431"/>
        <v>Exploitatie- en machinekosten</v>
      </c>
      <c r="L2041" s="38" t="str">
        <f t="shared" si="440"/>
        <v>WBedEemDrm</v>
      </c>
      <c r="M2041" s="38" t="str">
        <f t="shared" si="432"/>
        <v>Dotatie reserve assurantie eigen risico machines</v>
      </c>
      <c r="N2041" s="38" t="str">
        <f t="shared" si="441"/>
        <v/>
      </c>
      <c r="O2041" s="38" t="str">
        <f t="shared" si="433"/>
        <v/>
      </c>
      <c r="V2041" s="37" t="str">
        <f t="shared" si="437"/>
        <v/>
      </c>
    </row>
    <row r="2042" spans="1:24" x14ac:dyDescent="0.25">
      <c r="A2042" s="49" t="s">
        <v>4536</v>
      </c>
      <c r="B2042" s="50" t="s">
        <v>4537</v>
      </c>
      <c r="C2042" s="49" t="s">
        <v>4538</v>
      </c>
      <c r="D2042" s="61" t="s">
        <v>24</v>
      </c>
      <c r="E2042" s="62">
        <v>4</v>
      </c>
      <c r="F2042" s="38" t="str">
        <f t="shared" si="436"/>
        <v>W</v>
      </c>
      <c r="G2042" s="38" t="str">
        <f t="shared" si="429"/>
        <v>Winst en verliesrekening</v>
      </c>
      <c r="H2042" s="38" t="str">
        <f t="shared" si="438"/>
        <v>WBed</v>
      </c>
      <c r="I2042" s="38" t="str">
        <f t="shared" si="430"/>
        <v>OVERIGE BEDRIJFSKOSTEN</v>
      </c>
      <c r="J2042" s="38" t="str">
        <f t="shared" si="439"/>
        <v>WBedEem</v>
      </c>
      <c r="K2042" s="38" t="str">
        <f t="shared" si="431"/>
        <v>Exploitatie- en machinekosten</v>
      </c>
      <c r="L2042" s="38" t="str">
        <f t="shared" si="440"/>
        <v>WBedEemVrm</v>
      </c>
      <c r="M2042" s="38" t="str">
        <f t="shared" si="432"/>
        <v>Vrijval reserve assurantie eigen risico machines</v>
      </c>
      <c r="N2042" s="38" t="str">
        <f t="shared" si="441"/>
        <v/>
      </c>
      <c r="O2042" s="38" t="str">
        <f t="shared" si="433"/>
        <v/>
      </c>
      <c r="V2042" s="37" t="str">
        <f t="shared" si="437"/>
        <v/>
      </c>
    </row>
    <row r="2043" spans="1:24" x14ac:dyDescent="0.25">
      <c r="A2043" s="49" t="s">
        <v>4539</v>
      </c>
      <c r="B2043" s="50" t="s">
        <v>4540</v>
      </c>
      <c r="C2043" s="49" t="s">
        <v>4541</v>
      </c>
      <c r="D2043" s="61" t="s">
        <v>10</v>
      </c>
      <c r="E2043" s="62">
        <v>4</v>
      </c>
      <c r="F2043" s="38" t="str">
        <f t="shared" si="436"/>
        <v>W</v>
      </c>
      <c r="G2043" s="38" t="str">
        <f t="shared" si="429"/>
        <v>Winst en verliesrekening</v>
      </c>
      <c r="H2043" s="38" t="str">
        <f t="shared" si="438"/>
        <v>WBed</v>
      </c>
      <c r="I2043" s="38" t="str">
        <f t="shared" si="430"/>
        <v>OVERIGE BEDRIJFSKOSTEN</v>
      </c>
      <c r="J2043" s="38" t="str">
        <f t="shared" si="439"/>
        <v>WBedEem</v>
      </c>
      <c r="K2043" s="38" t="str">
        <f t="shared" si="431"/>
        <v>Exploitatie- en machinekosten</v>
      </c>
      <c r="L2043" s="38" t="str">
        <f t="shared" si="440"/>
        <v>WBedEemAme</v>
      </c>
      <c r="M2043" s="38" t="str">
        <f t="shared" si="432"/>
        <v>Assurantiepremie machines en inventaris</v>
      </c>
      <c r="N2043" s="38" t="str">
        <f t="shared" si="441"/>
        <v/>
      </c>
      <c r="O2043" s="38" t="str">
        <f t="shared" si="433"/>
        <v/>
      </c>
      <c r="V2043" s="37" t="str">
        <f t="shared" si="437"/>
        <v/>
      </c>
    </row>
    <row r="2044" spans="1:24" x14ac:dyDescent="0.25">
      <c r="A2044" s="49" t="s">
        <v>4542</v>
      </c>
      <c r="B2044" s="50" t="s">
        <v>4543</v>
      </c>
      <c r="C2044" s="49" t="s">
        <v>4544</v>
      </c>
      <c r="D2044" s="61" t="s">
        <v>10</v>
      </c>
      <c r="E2044" s="62">
        <v>4</v>
      </c>
      <c r="F2044" s="38" t="str">
        <f t="shared" si="436"/>
        <v>W</v>
      </c>
      <c r="G2044" s="38" t="str">
        <f t="shared" ref="G2044:G2065" si="442">LOOKUP(F2044,A:A,C:C)</f>
        <v>Winst en verliesrekening</v>
      </c>
      <c r="H2044" s="38" t="str">
        <f t="shared" si="438"/>
        <v>WBed</v>
      </c>
      <c r="I2044" s="38" t="str">
        <f t="shared" ref="I2044:I2065" si="443">IF(ISERROR(VLOOKUP(H2044,A:C,3,FALSE)),"",VLOOKUP(H2044,A:C,3,FALSE))</f>
        <v>OVERIGE BEDRIJFSKOSTEN</v>
      </c>
      <c r="J2044" s="38" t="str">
        <f t="shared" si="439"/>
        <v>WBedEem</v>
      </c>
      <c r="K2044" s="38" t="str">
        <f t="shared" ref="K2044:K2065" si="444">IF(ISERROR(VLOOKUP(J2044,A:C,3,FALSE)),"",VLOOKUP(J2044,A:C,3,FALSE))</f>
        <v>Exploitatie- en machinekosten</v>
      </c>
      <c r="L2044" s="38" t="str">
        <f t="shared" si="440"/>
        <v>WBedEemVpm</v>
      </c>
      <c r="M2044" s="38" t="str">
        <f t="shared" ref="M2044:M2065" si="445">IF(ISERROR(VLOOKUP(L2044,A:C,3,FALSE)),"",VLOOKUP(L2044,A:C,3,FALSE))</f>
        <v>Verpakkingsmaterialen</v>
      </c>
      <c r="N2044" s="38" t="str">
        <f t="shared" si="441"/>
        <v/>
      </c>
      <c r="O2044" s="38" t="str">
        <f t="shared" ref="O2044:O2065" si="446">IF(ISERROR(VLOOKUP(N2044,A:C,3,FALSE)),"",VLOOKUP(N2044,A:C,3,FALSE))</f>
        <v/>
      </c>
      <c r="R2044" s="48">
        <v>4356</v>
      </c>
      <c r="S2044" s="48" t="s">
        <v>5844</v>
      </c>
      <c r="T2044" s="37">
        <v>42</v>
      </c>
      <c r="U2044" s="48" t="s">
        <v>5836</v>
      </c>
      <c r="V2044" s="37">
        <f t="shared" si="437"/>
        <v>1</v>
      </c>
      <c r="X2044" s="1"/>
    </row>
    <row r="2045" spans="1:24" x14ac:dyDescent="0.25">
      <c r="A2045" s="49" t="s">
        <v>4545</v>
      </c>
      <c r="B2045" s="50" t="s">
        <v>4546</v>
      </c>
      <c r="C2045" s="49" t="s">
        <v>4547</v>
      </c>
      <c r="D2045" s="61" t="s">
        <v>10</v>
      </c>
      <c r="E2045" s="62">
        <v>4</v>
      </c>
      <c r="F2045" s="38" t="str">
        <f t="shared" si="436"/>
        <v>W</v>
      </c>
      <c r="G2045" s="38" t="str">
        <f t="shared" si="442"/>
        <v>Winst en verliesrekening</v>
      </c>
      <c r="H2045" s="38" t="str">
        <f t="shared" si="438"/>
        <v>WBed</v>
      </c>
      <c r="I2045" s="38" t="str">
        <f t="shared" si="443"/>
        <v>OVERIGE BEDRIJFSKOSTEN</v>
      </c>
      <c r="J2045" s="38" t="str">
        <f t="shared" si="439"/>
        <v>WBedEem</v>
      </c>
      <c r="K2045" s="38" t="str">
        <f t="shared" si="444"/>
        <v>Exploitatie- en machinekosten</v>
      </c>
      <c r="L2045" s="38" t="str">
        <f t="shared" si="440"/>
        <v>WBedEemOee</v>
      </c>
      <c r="M2045" s="38" t="str">
        <f t="shared" si="445"/>
        <v>Overige exploitatie- en machinekosten</v>
      </c>
      <c r="N2045" s="38" t="str">
        <f t="shared" si="441"/>
        <v/>
      </c>
      <c r="O2045" s="38" t="str">
        <f t="shared" si="446"/>
        <v/>
      </c>
      <c r="V2045" s="37" t="str">
        <f t="shared" si="437"/>
        <v/>
      </c>
      <c r="X2045" s="1"/>
    </row>
    <row r="2046" spans="1:24" x14ac:dyDescent="0.25">
      <c r="A2046" s="49" t="s">
        <v>4548</v>
      </c>
      <c r="B2046" s="50">
        <v>4202990</v>
      </c>
      <c r="C2046" s="49" t="s">
        <v>4549</v>
      </c>
      <c r="D2046" s="61" t="s">
        <v>24</v>
      </c>
      <c r="E2046" s="62">
        <v>4</v>
      </c>
      <c r="F2046" s="38" t="str">
        <f t="shared" si="436"/>
        <v>W</v>
      </c>
      <c r="G2046" s="38" t="str">
        <f t="shared" si="442"/>
        <v>Winst en verliesrekening</v>
      </c>
      <c r="H2046" s="38" t="str">
        <f t="shared" si="438"/>
        <v>WBed</v>
      </c>
      <c r="I2046" s="38" t="str">
        <f t="shared" si="443"/>
        <v>OVERIGE BEDRIJFSKOSTEN</v>
      </c>
      <c r="J2046" s="38" t="str">
        <f t="shared" si="439"/>
        <v>WBedEem</v>
      </c>
      <c r="K2046" s="38" t="str">
        <f t="shared" si="444"/>
        <v>Exploitatie- en machinekosten</v>
      </c>
      <c r="L2046" s="38" t="str">
        <f t="shared" si="440"/>
        <v>WBedEemDem</v>
      </c>
      <c r="M2046" s="38" t="str">
        <f t="shared" si="445"/>
        <v>Doorberekende exploitatie- en machinekosten</v>
      </c>
      <c r="N2046" s="38" t="str">
        <f t="shared" si="441"/>
        <v/>
      </c>
      <c r="O2046" s="38" t="str">
        <f t="shared" si="446"/>
        <v/>
      </c>
      <c r="V2046" s="37" t="str">
        <f t="shared" si="437"/>
        <v/>
      </c>
      <c r="X2046" s="1"/>
    </row>
    <row r="2047" spans="1:24" x14ac:dyDescent="0.25">
      <c r="A2047" s="43" t="s">
        <v>4550</v>
      </c>
      <c r="B2047" s="44" t="s">
        <v>4551</v>
      </c>
      <c r="C2047" s="43" t="s">
        <v>4552</v>
      </c>
      <c r="D2047" s="45" t="s">
        <v>10</v>
      </c>
      <c r="E2047" s="46">
        <v>3</v>
      </c>
      <c r="F2047" s="38" t="str">
        <f t="shared" si="436"/>
        <v>W</v>
      </c>
      <c r="G2047" s="38" t="str">
        <f t="shared" si="442"/>
        <v>Winst en verliesrekening</v>
      </c>
      <c r="H2047" s="38" t="str">
        <f t="shared" si="438"/>
        <v>WBed</v>
      </c>
      <c r="I2047" s="38" t="str">
        <f t="shared" si="443"/>
        <v>OVERIGE BEDRIJFSKOSTEN</v>
      </c>
      <c r="J2047" s="38" t="str">
        <f t="shared" si="439"/>
        <v>WBedVkk</v>
      </c>
      <c r="K2047" s="38" t="str">
        <f t="shared" si="444"/>
        <v>Verkoopkosten</v>
      </c>
      <c r="L2047" s="38" t="str">
        <f t="shared" si="440"/>
        <v/>
      </c>
      <c r="M2047" s="38" t="str">
        <f t="shared" si="445"/>
        <v/>
      </c>
      <c r="N2047" s="38" t="str">
        <f t="shared" si="441"/>
        <v/>
      </c>
      <c r="O2047" s="38" t="str">
        <f t="shared" si="446"/>
        <v/>
      </c>
      <c r="V2047" s="37" t="str">
        <f t="shared" si="437"/>
        <v/>
      </c>
      <c r="X2047" s="1"/>
    </row>
    <row r="2048" spans="1:24" x14ac:dyDescent="0.25">
      <c r="A2048" s="49" t="s">
        <v>4553</v>
      </c>
      <c r="B2048" s="50" t="s">
        <v>4554</v>
      </c>
      <c r="C2048" s="49" t="s">
        <v>4555</v>
      </c>
      <c r="D2048" s="61" t="s">
        <v>10</v>
      </c>
      <c r="E2048" s="62">
        <v>4</v>
      </c>
      <c r="F2048" s="38" t="str">
        <f t="shared" si="436"/>
        <v>W</v>
      </c>
      <c r="G2048" s="38" t="str">
        <f t="shared" si="442"/>
        <v>Winst en verliesrekening</v>
      </c>
      <c r="H2048" s="38" t="str">
        <f t="shared" si="438"/>
        <v>WBed</v>
      </c>
      <c r="I2048" s="38" t="str">
        <f t="shared" si="443"/>
        <v>OVERIGE BEDRIJFSKOSTEN</v>
      </c>
      <c r="J2048" s="38" t="str">
        <f t="shared" si="439"/>
        <v>WBedVkk</v>
      </c>
      <c r="K2048" s="38" t="str">
        <f t="shared" si="444"/>
        <v>Verkoopkosten</v>
      </c>
      <c r="L2048" s="38" t="str">
        <f t="shared" si="440"/>
        <v>WBedVkkRea</v>
      </c>
      <c r="M2048" s="38" t="str">
        <f t="shared" si="445"/>
        <v>Reclame- en advertentiekosten</v>
      </c>
      <c r="N2048" s="38" t="str">
        <f t="shared" si="441"/>
        <v/>
      </c>
      <c r="O2048" s="38" t="str">
        <f t="shared" si="446"/>
        <v/>
      </c>
      <c r="R2048" s="63"/>
      <c r="S2048" s="64"/>
      <c r="T2048" s="65"/>
      <c r="U2048" s="70"/>
      <c r="V2048" s="37" t="str">
        <f t="shared" si="437"/>
        <v/>
      </c>
      <c r="X2048" s="1"/>
    </row>
    <row r="2049" spans="1:28" s="1" customFormat="1" x14ac:dyDescent="0.25">
      <c r="A2049" s="49"/>
      <c r="B2049" s="50"/>
      <c r="C2049" s="49"/>
      <c r="D2049" s="61" t="s">
        <v>10</v>
      </c>
      <c r="E2049" s="62">
        <v>5</v>
      </c>
      <c r="F2049" s="38" t="str">
        <f t="shared" ref="F2049:F2050" si="447">IF(LEN(A2049)&gt;=1,LEFT(A2049,1),"")</f>
        <v/>
      </c>
      <c r="G2049" s="38" t="e">
        <f t="shared" si="442"/>
        <v>#N/A</v>
      </c>
      <c r="H2049" s="38" t="str">
        <f t="shared" si="438"/>
        <v/>
      </c>
      <c r="I2049" s="38" t="str">
        <f t="shared" si="443"/>
        <v/>
      </c>
      <c r="J2049" s="38" t="str">
        <f t="shared" si="439"/>
        <v/>
      </c>
      <c r="K2049" s="38" t="str">
        <f t="shared" si="444"/>
        <v/>
      </c>
      <c r="L2049" s="38" t="str">
        <f t="shared" si="440"/>
        <v/>
      </c>
      <c r="M2049" s="38" t="str">
        <f t="shared" si="445"/>
        <v/>
      </c>
      <c r="N2049" s="38" t="str">
        <f t="shared" si="441"/>
        <v/>
      </c>
      <c r="O2049" s="38" t="str">
        <f t="shared" si="446"/>
        <v/>
      </c>
      <c r="P2049" s="37"/>
      <c r="Q2049" s="37"/>
      <c r="R2049" s="47">
        <v>5126</v>
      </c>
      <c r="S2049" s="48" t="s">
        <v>5906</v>
      </c>
      <c r="T2049" s="37">
        <v>44</v>
      </c>
      <c r="U2049" s="48" t="s">
        <v>5826</v>
      </c>
      <c r="V2049" s="37">
        <f t="shared" si="437"/>
        <v>1</v>
      </c>
      <c r="Y2049" s="10"/>
      <c r="Z2049" s="10"/>
      <c r="AA2049" s="10"/>
      <c r="AB2049" s="10"/>
    </row>
    <row r="2050" spans="1:28" s="1" customFormat="1" x14ac:dyDescent="0.25">
      <c r="A2050" s="49"/>
      <c r="B2050" s="50"/>
      <c r="C2050" s="49"/>
      <c r="D2050" s="61" t="s">
        <v>10</v>
      </c>
      <c r="E2050" s="62">
        <v>5</v>
      </c>
      <c r="F2050" s="38" t="str">
        <f t="shared" si="447"/>
        <v/>
      </c>
      <c r="G2050" s="38" t="e">
        <f t="shared" si="442"/>
        <v>#N/A</v>
      </c>
      <c r="H2050" s="38" t="str">
        <f t="shared" si="438"/>
        <v/>
      </c>
      <c r="I2050" s="38" t="str">
        <f t="shared" si="443"/>
        <v/>
      </c>
      <c r="J2050" s="38" t="str">
        <f t="shared" si="439"/>
        <v/>
      </c>
      <c r="K2050" s="38" t="str">
        <f t="shared" si="444"/>
        <v/>
      </c>
      <c r="L2050" s="38" t="str">
        <f t="shared" si="440"/>
        <v/>
      </c>
      <c r="M2050" s="38" t="str">
        <f t="shared" si="445"/>
        <v/>
      </c>
      <c r="N2050" s="38" t="str">
        <f t="shared" si="441"/>
        <v/>
      </c>
      <c r="O2050" s="38" t="str">
        <f t="shared" si="446"/>
        <v/>
      </c>
      <c r="P2050" s="37"/>
      <c r="Q2050" s="37"/>
      <c r="R2050" s="47">
        <v>5125</v>
      </c>
      <c r="S2050" s="48" t="s">
        <v>5905</v>
      </c>
      <c r="T2050" s="37">
        <v>44</v>
      </c>
      <c r="U2050" s="48" t="s">
        <v>5826</v>
      </c>
      <c r="V2050" s="37">
        <f t="shared" si="437"/>
        <v>1</v>
      </c>
      <c r="W2050"/>
      <c r="Y2050" s="10"/>
      <c r="Z2050" s="10"/>
      <c r="AA2050" s="10"/>
      <c r="AB2050" s="10"/>
    </row>
    <row r="2051" spans="1:28" s="1" customFormat="1" x14ac:dyDescent="0.25">
      <c r="A2051" s="49"/>
      <c r="B2051" s="50"/>
      <c r="C2051" s="49"/>
      <c r="D2051" s="61" t="s">
        <v>10</v>
      </c>
      <c r="E2051" s="62">
        <v>5</v>
      </c>
      <c r="F2051" s="38" t="str">
        <f t="shared" ref="F2051" si="448">IF(LEN(A2051)&gt;=1,LEFT(A2051,1),"")</f>
        <v/>
      </c>
      <c r="G2051" s="38" t="e">
        <f t="shared" si="442"/>
        <v>#N/A</v>
      </c>
      <c r="H2051" s="38" t="str">
        <f t="shared" si="438"/>
        <v/>
      </c>
      <c r="I2051" s="38" t="str">
        <f t="shared" si="443"/>
        <v/>
      </c>
      <c r="J2051" s="38" t="str">
        <f t="shared" si="439"/>
        <v/>
      </c>
      <c r="K2051" s="38" t="str">
        <f t="shared" si="444"/>
        <v/>
      </c>
      <c r="L2051" s="38" t="str">
        <f t="shared" si="440"/>
        <v/>
      </c>
      <c r="M2051" s="38" t="str">
        <f t="shared" si="445"/>
        <v/>
      </c>
      <c r="N2051" s="38" t="str">
        <f t="shared" si="441"/>
        <v/>
      </c>
      <c r="O2051" s="38" t="str">
        <f t="shared" si="446"/>
        <v/>
      </c>
      <c r="P2051" s="37"/>
      <c r="Q2051" s="37"/>
      <c r="R2051" s="47">
        <v>5192</v>
      </c>
      <c r="S2051" s="48" t="s">
        <v>5925</v>
      </c>
      <c r="T2051" s="37">
        <v>44</v>
      </c>
      <c r="U2051" s="48" t="s">
        <v>5826</v>
      </c>
      <c r="V2051" s="37">
        <f t="shared" si="437"/>
        <v>1</v>
      </c>
      <c r="Y2051" s="10"/>
      <c r="Z2051" s="10"/>
      <c r="AA2051" s="10"/>
      <c r="AB2051" s="10"/>
    </row>
    <row r="2052" spans="1:28" s="1" customFormat="1" x14ac:dyDescent="0.25">
      <c r="A2052" s="49"/>
      <c r="B2052" s="50"/>
      <c r="C2052" s="49"/>
      <c r="D2052" s="61" t="s">
        <v>10</v>
      </c>
      <c r="E2052" s="62">
        <v>5</v>
      </c>
      <c r="F2052" s="38" t="str">
        <f t="shared" ref="F2052" si="449">IF(LEN(A2052)&gt;=1,LEFT(A2052,1),"")</f>
        <v/>
      </c>
      <c r="G2052" s="38" t="e">
        <f t="shared" si="442"/>
        <v>#N/A</v>
      </c>
      <c r="H2052" s="38" t="str">
        <f t="shared" si="438"/>
        <v/>
      </c>
      <c r="I2052" s="38" t="str">
        <f t="shared" si="443"/>
        <v/>
      </c>
      <c r="J2052" s="38" t="str">
        <f t="shared" si="439"/>
        <v/>
      </c>
      <c r="K2052" s="38" t="str">
        <f t="shared" si="444"/>
        <v/>
      </c>
      <c r="L2052" s="38" t="str">
        <f t="shared" si="440"/>
        <v/>
      </c>
      <c r="M2052" s="38" t="str">
        <f t="shared" si="445"/>
        <v/>
      </c>
      <c r="N2052" s="38" t="str">
        <f t="shared" si="441"/>
        <v/>
      </c>
      <c r="O2052" s="38" t="str">
        <f t="shared" si="446"/>
        <v/>
      </c>
      <c r="P2052" s="37"/>
      <c r="Q2052" s="37"/>
      <c r="R2052" s="47">
        <v>5193</v>
      </c>
      <c r="S2052" s="48" t="s">
        <v>5926</v>
      </c>
      <c r="T2052" s="37">
        <v>44</v>
      </c>
      <c r="U2052" s="48" t="s">
        <v>5826</v>
      </c>
      <c r="V2052" s="37">
        <f t="shared" si="437"/>
        <v>1</v>
      </c>
      <c r="Y2052" s="10"/>
      <c r="Z2052" s="10"/>
      <c r="AA2052" s="10"/>
      <c r="AB2052" s="10"/>
    </row>
    <row r="2053" spans="1:28" x14ac:dyDescent="0.25">
      <c r="A2053" s="49" t="s">
        <v>4556</v>
      </c>
      <c r="B2053" s="50" t="s">
        <v>4557</v>
      </c>
      <c r="C2053" s="49" t="s">
        <v>4558</v>
      </c>
      <c r="D2053" s="61" t="s">
        <v>10</v>
      </c>
      <c r="E2053" s="62">
        <v>4</v>
      </c>
      <c r="F2053" s="38" t="str">
        <f>IF(LEN(A2053)&gt;=1,LEFT(A2053,1),"")</f>
        <v>W</v>
      </c>
      <c r="G2053" s="38" t="str">
        <f t="shared" si="442"/>
        <v>Winst en verliesrekening</v>
      </c>
      <c r="H2053" s="38" t="str">
        <f t="shared" si="438"/>
        <v>WBed</v>
      </c>
      <c r="I2053" s="38" t="str">
        <f t="shared" si="443"/>
        <v>OVERIGE BEDRIJFSKOSTEN</v>
      </c>
      <c r="J2053" s="38" t="str">
        <f t="shared" si="439"/>
        <v>WBedVkk</v>
      </c>
      <c r="K2053" s="38" t="str">
        <f t="shared" si="444"/>
        <v>Verkoopkosten</v>
      </c>
      <c r="L2053" s="38" t="str">
        <f t="shared" si="440"/>
        <v>WBedVkkKos</v>
      </c>
      <c r="M2053" s="38" t="str">
        <f t="shared" si="445"/>
        <v>Kosten sponsoring</v>
      </c>
      <c r="N2053" s="38" t="str">
        <f t="shared" si="441"/>
        <v/>
      </c>
      <c r="O2053" s="38" t="str">
        <f t="shared" si="446"/>
        <v/>
      </c>
      <c r="R2053" s="47">
        <v>5194</v>
      </c>
      <c r="S2053" s="48" t="s">
        <v>4558</v>
      </c>
      <c r="T2053" s="37">
        <v>44</v>
      </c>
      <c r="U2053" s="48" t="s">
        <v>5826</v>
      </c>
      <c r="V2053" s="37">
        <f t="shared" si="437"/>
        <v>1</v>
      </c>
      <c r="X2053" s="1"/>
    </row>
    <row r="2054" spans="1:28" x14ac:dyDescent="0.25">
      <c r="A2054" s="49" t="s">
        <v>4559</v>
      </c>
      <c r="B2054" s="50" t="s">
        <v>4560</v>
      </c>
      <c r="C2054" s="49" t="s">
        <v>4561</v>
      </c>
      <c r="D2054" s="61" t="s">
        <v>10</v>
      </c>
      <c r="E2054" s="62">
        <v>4</v>
      </c>
      <c r="F2054" s="38" t="str">
        <f>IF(LEN(A2054)&gt;=1,LEFT(A2054,1),"")</f>
        <v>W</v>
      </c>
      <c r="G2054" s="38" t="str">
        <f t="shared" si="442"/>
        <v>Winst en verliesrekening</v>
      </c>
      <c r="H2054" s="38" t="str">
        <f t="shared" si="438"/>
        <v>WBed</v>
      </c>
      <c r="I2054" s="38" t="str">
        <f t="shared" si="443"/>
        <v>OVERIGE BEDRIJFSKOSTEN</v>
      </c>
      <c r="J2054" s="38" t="str">
        <f t="shared" si="439"/>
        <v>WBedVkk</v>
      </c>
      <c r="K2054" s="38" t="str">
        <f t="shared" si="444"/>
        <v>Verkoopkosten</v>
      </c>
      <c r="L2054" s="38" t="str">
        <f t="shared" si="440"/>
        <v>WBedVkkBeu</v>
      </c>
      <c r="M2054" s="38" t="str">
        <f t="shared" si="445"/>
        <v>Beurskosten</v>
      </c>
      <c r="N2054" s="38" t="str">
        <f t="shared" si="441"/>
        <v/>
      </c>
      <c r="O2054" s="38" t="str">
        <f t="shared" si="446"/>
        <v/>
      </c>
      <c r="R2054" s="47">
        <v>5175</v>
      </c>
      <c r="S2054" s="48" t="s">
        <v>5920</v>
      </c>
      <c r="T2054" s="37">
        <v>44</v>
      </c>
      <c r="U2054" s="48" t="s">
        <v>5826</v>
      </c>
      <c r="V2054" s="37">
        <f t="shared" si="437"/>
        <v>1</v>
      </c>
    </row>
    <row r="2055" spans="1:28" x14ac:dyDescent="0.25">
      <c r="A2055" s="49" t="s">
        <v>4562</v>
      </c>
      <c r="B2055" s="50" t="s">
        <v>4563</v>
      </c>
      <c r="C2055" s="49" t="s">
        <v>4564</v>
      </c>
      <c r="D2055" s="61" t="s">
        <v>10</v>
      </c>
      <c r="E2055" s="62">
        <v>4</v>
      </c>
      <c r="F2055" s="38" t="str">
        <f>IF(LEN(A2055)&gt;=1,LEFT(A2055,1),"")</f>
        <v>W</v>
      </c>
      <c r="G2055" s="38" t="str">
        <f t="shared" si="442"/>
        <v>Winst en verliesrekening</v>
      </c>
      <c r="H2055" s="38" t="str">
        <f t="shared" si="438"/>
        <v>WBed</v>
      </c>
      <c r="I2055" s="38" t="str">
        <f t="shared" si="443"/>
        <v>OVERIGE BEDRIJFSKOSTEN</v>
      </c>
      <c r="J2055" s="38" t="str">
        <f t="shared" si="439"/>
        <v>WBedVkk</v>
      </c>
      <c r="K2055" s="38" t="str">
        <f t="shared" si="444"/>
        <v>Verkoopkosten</v>
      </c>
      <c r="L2055" s="38" t="str">
        <f t="shared" si="440"/>
        <v>WBedVkkRel</v>
      </c>
      <c r="M2055" s="38" t="str">
        <f t="shared" si="445"/>
        <v>Relatiegeschenken</v>
      </c>
      <c r="N2055" s="38" t="str">
        <f t="shared" si="441"/>
        <v/>
      </c>
      <c r="O2055" s="38" t="str">
        <f t="shared" si="446"/>
        <v/>
      </c>
      <c r="R2055" s="63"/>
      <c r="S2055" s="64"/>
      <c r="T2055" s="65"/>
      <c r="U2055" s="70"/>
      <c r="V2055" s="37" t="str">
        <f t="shared" si="437"/>
        <v/>
      </c>
      <c r="X2055" s="1"/>
    </row>
    <row r="2056" spans="1:28" x14ac:dyDescent="0.25">
      <c r="A2056" s="49" t="s">
        <v>4565</v>
      </c>
      <c r="B2056" s="50" t="s">
        <v>4566</v>
      </c>
      <c r="C2056" s="49" t="s">
        <v>4567</v>
      </c>
      <c r="D2056" s="61" t="s">
        <v>10</v>
      </c>
      <c r="E2056" s="62">
        <v>4</v>
      </c>
      <c r="F2056" s="38" t="str">
        <f>IF(LEN(A2056)&gt;=1,LEFT(A2056,1),"")</f>
        <v>W</v>
      </c>
      <c r="G2056" s="38" t="str">
        <f t="shared" si="442"/>
        <v>Winst en verliesrekening</v>
      </c>
      <c r="H2056" s="38" t="str">
        <f t="shared" si="438"/>
        <v>WBed</v>
      </c>
      <c r="I2056" s="38" t="str">
        <f t="shared" si="443"/>
        <v>OVERIGE BEDRIJFSKOSTEN</v>
      </c>
      <c r="J2056" s="38" t="str">
        <f t="shared" si="439"/>
        <v>WBedVkk</v>
      </c>
      <c r="K2056" s="38" t="str">
        <f t="shared" si="444"/>
        <v>Verkoopkosten</v>
      </c>
      <c r="L2056" s="38" t="str">
        <f t="shared" si="440"/>
        <v>WBedVkkKer</v>
      </c>
      <c r="M2056" s="38" t="str">
        <f t="shared" si="445"/>
        <v>Kerstpakketten relaties</v>
      </c>
      <c r="N2056" s="38" t="str">
        <f t="shared" si="441"/>
        <v/>
      </c>
      <c r="O2056" s="38" t="str">
        <f t="shared" si="446"/>
        <v/>
      </c>
      <c r="V2056" s="37" t="str">
        <f t="shared" si="437"/>
        <v/>
      </c>
      <c r="X2056" s="1"/>
    </row>
    <row r="2057" spans="1:28" x14ac:dyDescent="0.25">
      <c r="A2057" s="49" t="s">
        <v>4568</v>
      </c>
      <c r="B2057" s="50" t="s">
        <v>4569</v>
      </c>
      <c r="C2057" s="49" t="s">
        <v>4570</v>
      </c>
      <c r="D2057" s="61" t="s">
        <v>10</v>
      </c>
      <c r="E2057" s="62">
        <v>4</v>
      </c>
      <c r="F2057" s="38" t="str">
        <f>IF(LEN(A2057)&gt;=1,LEFT(A2057,1),"")</f>
        <v>W</v>
      </c>
      <c r="G2057" s="38" t="str">
        <f t="shared" si="442"/>
        <v>Winst en verliesrekening</v>
      </c>
      <c r="H2057" s="38" t="str">
        <f t="shared" si="438"/>
        <v>WBed</v>
      </c>
      <c r="I2057" s="38" t="str">
        <f t="shared" si="443"/>
        <v>OVERIGE BEDRIJFSKOSTEN</v>
      </c>
      <c r="J2057" s="38" t="str">
        <f t="shared" si="439"/>
        <v>WBedVkk</v>
      </c>
      <c r="K2057" s="38" t="str">
        <f t="shared" si="444"/>
        <v>Verkoopkosten</v>
      </c>
      <c r="L2057" s="38" t="str">
        <f t="shared" si="440"/>
        <v>WBedVkkRep</v>
      </c>
      <c r="M2057" s="38" t="str">
        <f t="shared" si="445"/>
        <v>Representatiekosten</v>
      </c>
      <c r="N2057" s="38" t="str">
        <f t="shared" si="441"/>
        <v/>
      </c>
      <c r="O2057" s="38" t="str">
        <f t="shared" si="446"/>
        <v/>
      </c>
      <c r="V2057" s="37" t="str">
        <f t="shared" si="437"/>
        <v/>
      </c>
      <c r="X2057" s="1"/>
    </row>
    <row r="2058" spans="1:28" s="1" customFormat="1" x14ac:dyDescent="0.25">
      <c r="A2058" s="49"/>
      <c r="B2058" s="50"/>
      <c r="C2058" s="49"/>
      <c r="D2058" s="61"/>
      <c r="E2058" s="62"/>
      <c r="F2058" s="38" t="str">
        <f t="shared" ref="F2058:F2065" si="450">IF(LEN(A2058)&gt;=1,LEFT(A2058,1),"")</f>
        <v/>
      </c>
      <c r="G2058" s="38" t="e">
        <f t="shared" si="442"/>
        <v>#N/A</v>
      </c>
      <c r="H2058" s="38" t="str">
        <f t="shared" si="438"/>
        <v/>
      </c>
      <c r="I2058" s="38" t="str">
        <f t="shared" si="443"/>
        <v/>
      </c>
      <c r="J2058" s="38" t="str">
        <f t="shared" si="439"/>
        <v/>
      </c>
      <c r="K2058" s="38" t="str">
        <f t="shared" si="444"/>
        <v/>
      </c>
      <c r="L2058" s="38" t="str">
        <f t="shared" si="440"/>
        <v/>
      </c>
      <c r="M2058" s="38" t="str">
        <f t="shared" si="445"/>
        <v/>
      </c>
      <c r="N2058" s="38" t="str">
        <f t="shared" si="441"/>
        <v/>
      </c>
      <c r="O2058" s="38" t="str">
        <f t="shared" si="446"/>
        <v/>
      </c>
      <c r="P2058" s="37"/>
      <c r="Q2058" s="37"/>
      <c r="R2058" s="47">
        <v>5170</v>
      </c>
      <c r="S2058" s="48" t="s">
        <v>5912</v>
      </c>
      <c r="T2058" s="37">
        <v>44</v>
      </c>
      <c r="U2058" s="48" t="s">
        <v>5826</v>
      </c>
      <c r="V2058" s="37">
        <f t="shared" si="437"/>
        <v>1</v>
      </c>
      <c r="Y2058" s="10"/>
      <c r="Z2058" s="10"/>
      <c r="AA2058" s="10"/>
      <c r="AB2058" s="10"/>
    </row>
    <row r="2059" spans="1:28" s="1" customFormat="1" x14ac:dyDescent="0.25">
      <c r="A2059" s="49"/>
      <c r="B2059" s="50"/>
      <c r="C2059" s="49"/>
      <c r="D2059" s="61" t="s">
        <v>10</v>
      </c>
      <c r="E2059" s="62">
        <v>5</v>
      </c>
      <c r="F2059" s="38" t="str">
        <f t="shared" si="450"/>
        <v/>
      </c>
      <c r="G2059" s="38" t="e">
        <f t="shared" si="442"/>
        <v>#N/A</v>
      </c>
      <c r="H2059" s="38" t="str">
        <f t="shared" si="438"/>
        <v/>
      </c>
      <c r="I2059" s="38" t="str">
        <f t="shared" si="443"/>
        <v/>
      </c>
      <c r="J2059" s="38" t="str">
        <f t="shared" si="439"/>
        <v/>
      </c>
      <c r="K2059" s="38" t="str">
        <f t="shared" si="444"/>
        <v/>
      </c>
      <c r="L2059" s="38" t="str">
        <f t="shared" si="440"/>
        <v/>
      </c>
      <c r="M2059" s="38" t="str">
        <f t="shared" si="445"/>
        <v/>
      </c>
      <c r="N2059" s="38" t="str">
        <f t="shared" si="441"/>
        <v/>
      </c>
      <c r="O2059" s="38" t="str">
        <f t="shared" si="446"/>
        <v/>
      </c>
      <c r="P2059" s="37"/>
      <c r="Q2059" s="37"/>
      <c r="R2059" s="79" t="s">
        <v>5913</v>
      </c>
      <c r="S2059" s="48" t="s">
        <v>5672</v>
      </c>
      <c r="T2059" s="37">
        <v>44</v>
      </c>
      <c r="U2059" s="48" t="s">
        <v>5826</v>
      </c>
      <c r="V2059" s="37">
        <f t="shared" si="437"/>
        <v>1</v>
      </c>
      <c r="Y2059" s="10"/>
      <c r="Z2059" s="10"/>
      <c r="AA2059" s="10"/>
      <c r="AB2059" s="10"/>
    </row>
    <row r="2060" spans="1:28" s="1" customFormat="1" x14ac:dyDescent="0.25">
      <c r="A2060" s="49"/>
      <c r="B2060" s="50"/>
      <c r="C2060" s="49"/>
      <c r="D2060" s="61" t="s">
        <v>10</v>
      </c>
      <c r="E2060" s="62">
        <v>5</v>
      </c>
      <c r="F2060" s="38" t="str">
        <f t="shared" si="450"/>
        <v/>
      </c>
      <c r="G2060" s="38" t="e">
        <f t="shared" si="442"/>
        <v>#N/A</v>
      </c>
      <c r="H2060" s="38" t="str">
        <f t="shared" si="438"/>
        <v/>
      </c>
      <c r="I2060" s="38" t="str">
        <f t="shared" si="443"/>
        <v/>
      </c>
      <c r="J2060" s="38" t="str">
        <f t="shared" si="439"/>
        <v/>
      </c>
      <c r="K2060" s="38" t="str">
        <f t="shared" si="444"/>
        <v/>
      </c>
      <c r="L2060" s="38" t="str">
        <f t="shared" si="440"/>
        <v/>
      </c>
      <c r="M2060" s="38" t="str">
        <f t="shared" si="445"/>
        <v/>
      </c>
      <c r="N2060" s="38" t="str">
        <f t="shared" si="441"/>
        <v/>
      </c>
      <c r="O2060" s="38" t="str">
        <f t="shared" si="446"/>
        <v/>
      </c>
      <c r="P2060" s="37"/>
      <c r="Q2060" s="37"/>
      <c r="R2060" s="79" t="s">
        <v>5914</v>
      </c>
      <c r="S2060" s="48" t="s">
        <v>5673</v>
      </c>
      <c r="T2060" s="37">
        <v>44</v>
      </c>
      <c r="U2060" s="48" t="s">
        <v>5826</v>
      </c>
      <c r="V2060" s="37">
        <f t="shared" si="437"/>
        <v>1</v>
      </c>
      <c r="Y2060" s="10"/>
      <c r="Z2060" s="10"/>
      <c r="AA2060" s="10"/>
      <c r="AB2060" s="10"/>
    </row>
    <row r="2061" spans="1:28" s="1" customFormat="1" x14ac:dyDescent="0.25">
      <c r="A2061" s="49"/>
      <c r="B2061" s="50"/>
      <c r="C2061" s="49"/>
      <c r="D2061" s="61" t="s">
        <v>10</v>
      </c>
      <c r="E2061" s="62">
        <v>5</v>
      </c>
      <c r="F2061" s="38" t="str">
        <f t="shared" si="450"/>
        <v/>
      </c>
      <c r="G2061" s="38" t="e">
        <f t="shared" si="442"/>
        <v>#N/A</v>
      </c>
      <c r="H2061" s="38" t="str">
        <f t="shared" si="438"/>
        <v/>
      </c>
      <c r="I2061" s="38" t="str">
        <f t="shared" si="443"/>
        <v/>
      </c>
      <c r="J2061" s="38" t="str">
        <f t="shared" si="439"/>
        <v/>
      </c>
      <c r="K2061" s="38" t="str">
        <f t="shared" si="444"/>
        <v/>
      </c>
      <c r="L2061" s="38" t="str">
        <f t="shared" si="440"/>
        <v/>
      </c>
      <c r="M2061" s="38" t="str">
        <f t="shared" si="445"/>
        <v/>
      </c>
      <c r="N2061" s="38" t="str">
        <f t="shared" si="441"/>
        <v/>
      </c>
      <c r="O2061" s="38" t="str">
        <f t="shared" si="446"/>
        <v/>
      </c>
      <c r="P2061" s="37"/>
      <c r="Q2061" s="37"/>
      <c r="R2061" s="79" t="s">
        <v>5915</v>
      </c>
      <c r="S2061" s="48" t="s">
        <v>5674</v>
      </c>
      <c r="T2061" s="37">
        <v>44</v>
      </c>
      <c r="U2061" s="48" t="s">
        <v>5826</v>
      </c>
      <c r="V2061" s="37">
        <f t="shared" si="437"/>
        <v>1</v>
      </c>
      <c r="Y2061" s="10"/>
      <c r="Z2061" s="10"/>
      <c r="AA2061" s="10"/>
      <c r="AB2061" s="10"/>
    </row>
    <row r="2062" spans="1:28" s="1" customFormat="1" x14ac:dyDescent="0.25">
      <c r="A2062" s="49"/>
      <c r="B2062" s="50"/>
      <c r="C2062" s="49"/>
      <c r="D2062" s="61" t="s">
        <v>10</v>
      </c>
      <c r="E2062" s="62">
        <v>5</v>
      </c>
      <c r="F2062" s="38" t="str">
        <f t="shared" si="450"/>
        <v/>
      </c>
      <c r="G2062" s="38" t="e">
        <f t="shared" si="442"/>
        <v>#N/A</v>
      </c>
      <c r="H2062" s="38" t="str">
        <f t="shared" si="438"/>
        <v/>
      </c>
      <c r="I2062" s="38" t="str">
        <f t="shared" si="443"/>
        <v/>
      </c>
      <c r="J2062" s="38" t="str">
        <f t="shared" si="439"/>
        <v/>
      </c>
      <c r="K2062" s="38" t="str">
        <f t="shared" si="444"/>
        <v/>
      </c>
      <c r="L2062" s="38" t="str">
        <f t="shared" si="440"/>
        <v/>
      </c>
      <c r="M2062" s="38" t="str">
        <f t="shared" si="445"/>
        <v/>
      </c>
      <c r="N2062" s="38" t="str">
        <f t="shared" si="441"/>
        <v/>
      </c>
      <c r="O2062" s="38" t="str">
        <f t="shared" si="446"/>
        <v/>
      </c>
      <c r="P2062" s="37"/>
      <c r="Q2062" s="37"/>
      <c r="R2062" s="79" t="s">
        <v>5916</v>
      </c>
      <c r="S2062" s="48" t="s">
        <v>5675</v>
      </c>
      <c r="T2062" s="37">
        <v>44</v>
      </c>
      <c r="U2062" s="48" t="s">
        <v>5826</v>
      </c>
      <c r="V2062" s="37">
        <f t="shared" si="437"/>
        <v>1</v>
      </c>
      <c r="Y2062" s="10"/>
      <c r="Z2062" s="10"/>
      <c r="AA2062" s="10"/>
      <c r="AB2062" s="10"/>
    </row>
    <row r="2063" spans="1:28" s="1" customFormat="1" x14ac:dyDescent="0.25">
      <c r="A2063" s="49"/>
      <c r="B2063" s="50"/>
      <c r="C2063" s="49"/>
      <c r="D2063" s="61" t="s">
        <v>10</v>
      </c>
      <c r="E2063" s="62">
        <v>5</v>
      </c>
      <c r="F2063" s="38" t="str">
        <f t="shared" si="450"/>
        <v/>
      </c>
      <c r="G2063" s="38" t="e">
        <f t="shared" si="442"/>
        <v>#N/A</v>
      </c>
      <c r="H2063" s="38" t="str">
        <f t="shared" si="438"/>
        <v/>
      </c>
      <c r="I2063" s="38" t="str">
        <f t="shared" si="443"/>
        <v/>
      </c>
      <c r="J2063" s="38" t="str">
        <f t="shared" si="439"/>
        <v/>
      </c>
      <c r="K2063" s="38" t="str">
        <f t="shared" si="444"/>
        <v/>
      </c>
      <c r="L2063" s="38" t="str">
        <f t="shared" si="440"/>
        <v/>
      </c>
      <c r="M2063" s="38" t="str">
        <f t="shared" si="445"/>
        <v/>
      </c>
      <c r="N2063" s="38" t="str">
        <f t="shared" si="441"/>
        <v/>
      </c>
      <c r="O2063" s="38" t="str">
        <f t="shared" si="446"/>
        <v/>
      </c>
      <c r="P2063" s="37"/>
      <c r="Q2063" s="37"/>
      <c r="R2063" s="79" t="s">
        <v>5917</v>
      </c>
      <c r="S2063" s="48" t="s">
        <v>5676</v>
      </c>
      <c r="T2063" s="37">
        <v>44</v>
      </c>
      <c r="U2063" s="48" t="s">
        <v>5826</v>
      </c>
      <c r="V2063" s="37">
        <f t="shared" si="437"/>
        <v>1</v>
      </c>
      <c r="Y2063" s="10"/>
      <c r="Z2063" s="10"/>
      <c r="AA2063" s="10"/>
      <c r="AB2063" s="10"/>
    </row>
    <row r="2064" spans="1:28" s="1" customFormat="1" x14ac:dyDescent="0.25">
      <c r="A2064" s="49"/>
      <c r="B2064" s="50"/>
      <c r="C2064" s="49"/>
      <c r="D2064" s="61" t="s">
        <v>10</v>
      </c>
      <c r="E2064" s="62">
        <v>5</v>
      </c>
      <c r="F2064" s="38" t="str">
        <f t="shared" si="450"/>
        <v/>
      </c>
      <c r="G2064" s="38" t="e">
        <f t="shared" si="442"/>
        <v>#N/A</v>
      </c>
      <c r="H2064" s="38" t="str">
        <f t="shared" si="438"/>
        <v/>
      </c>
      <c r="I2064" s="38" t="str">
        <f t="shared" si="443"/>
        <v/>
      </c>
      <c r="J2064" s="38" t="str">
        <f t="shared" si="439"/>
        <v/>
      </c>
      <c r="K2064" s="38" t="str">
        <f t="shared" si="444"/>
        <v/>
      </c>
      <c r="L2064" s="38" t="str">
        <f t="shared" si="440"/>
        <v/>
      </c>
      <c r="M2064" s="38" t="str">
        <f t="shared" si="445"/>
        <v/>
      </c>
      <c r="N2064" s="38" t="str">
        <f t="shared" si="441"/>
        <v/>
      </c>
      <c r="O2064" s="38" t="str">
        <f t="shared" si="446"/>
        <v/>
      </c>
      <c r="P2064" s="37"/>
      <c r="Q2064" s="37"/>
      <c r="R2064" s="79" t="s">
        <v>5918</v>
      </c>
      <c r="S2064" s="48" t="s">
        <v>5677</v>
      </c>
      <c r="T2064" s="37">
        <v>44</v>
      </c>
      <c r="U2064" s="48" t="s">
        <v>5826</v>
      </c>
      <c r="V2064" s="37">
        <f t="shared" si="437"/>
        <v>1</v>
      </c>
      <c r="Y2064" s="10"/>
      <c r="Z2064" s="10"/>
      <c r="AA2064" s="10"/>
      <c r="AB2064" s="10"/>
    </row>
    <row r="2065" spans="1:28" s="1" customFormat="1" x14ac:dyDescent="0.25">
      <c r="A2065" s="49"/>
      <c r="B2065" s="50"/>
      <c r="C2065" s="49"/>
      <c r="D2065" s="61" t="s">
        <v>10</v>
      </c>
      <c r="E2065" s="62">
        <v>5</v>
      </c>
      <c r="F2065" s="38" t="str">
        <f t="shared" si="450"/>
        <v/>
      </c>
      <c r="G2065" s="38" t="e">
        <f t="shared" si="442"/>
        <v>#N/A</v>
      </c>
      <c r="H2065" s="38" t="str">
        <f t="shared" si="438"/>
        <v/>
      </c>
      <c r="I2065" s="38" t="str">
        <f t="shared" si="443"/>
        <v/>
      </c>
      <c r="J2065" s="38" t="str">
        <f t="shared" si="439"/>
        <v/>
      </c>
      <c r="K2065" s="38" t="str">
        <f t="shared" si="444"/>
        <v/>
      </c>
      <c r="L2065" s="38" t="str">
        <f t="shared" si="440"/>
        <v/>
      </c>
      <c r="M2065" s="38" t="str">
        <f t="shared" si="445"/>
        <v/>
      </c>
      <c r="N2065" s="38" t="str">
        <f t="shared" si="441"/>
        <v/>
      </c>
      <c r="O2065" s="38" t="str">
        <f t="shared" si="446"/>
        <v/>
      </c>
      <c r="P2065" s="37"/>
      <c r="Q2065" s="37"/>
      <c r="R2065" s="79" t="s">
        <v>5919</v>
      </c>
      <c r="S2065" s="48" t="s">
        <v>5678</v>
      </c>
      <c r="T2065" s="37">
        <v>44</v>
      </c>
      <c r="U2065" s="48" t="s">
        <v>5826</v>
      </c>
      <c r="V2065" s="37">
        <f t="shared" si="437"/>
        <v>1</v>
      </c>
      <c r="X2065" s="10"/>
      <c r="Y2065" s="10"/>
      <c r="Z2065" s="10"/>
      <c r="AA2065" s="10"/>
      <c r="AB2065" s="10"/>
    </row>
    <row r="2066" spans="1:28" s="1" customFormat="1" x14ac:dyDescent="0.25">
      <c r="A2066" s="49"/>
      <c r="B2066" s="50"/>
      <c r="C2066" s="49"/>
      <c r="D2066" s="61"/>
      <c r="E2066" s="62"/>
      <c r="F2066" s="38"/>
      <c r="G2066" s="38"/>
      <c r="H2066" s="38"/>
      <c r="I2066" s="38"/>
      <c r="J2066" s="38"/>
      <c r="K2066" s="38"/>
      <c r="L2066" s="38"/>
      <c r="M2066" s="38"/>
      <c r="N2066" s="38"/>
      <c r="O2066" s="38"/>
      <c r="P2066" s="37"/>
      <c r="Q2066" s="37"/>
      <c r="R2066" s="48">
        <v>4370</v>
      </c>
      <c r="S2066" s="48" t="s">
        <v>5849</v>
      </c>
      <c r="T2066" s="37">
        <v>44</v>
      </c>
      <c r="U2066" s="48" t="s">
        <v>5826</v>
      </c>
      <c r="V2066" s="37">
        <f t="shared" si="437"/>
        <v>1</v>
      </c>
      <c r="X2066" s="10"/>
      <c r="Y2066" s="10"/>
      <c r="Z2066" s="10"/>
      <c r="AA2066" s="10"/>
      <c r="AB2066" s="10"/>
    </row>
    <row r="2067" spans="1:28" s="1" customFormat="1" ht="30" x14ac:dyDescent="0.25">
      <c r="A2067" s="49"/>
      <c r="B2067" s="50"/>
      <c r="C2067" s="49"/>
      <c r="D2067" s="61"/>
      <c r="E2067" s="62"/>
      <c r="F2067" s="38"/>
      <c r="G2067" s="38"/>
      <c r="H2067" s="38"/>
      <c r="I2067" s="38"/>
      <c r="J2067" s="38"/>
      <c r="K2067" s="38"/>
      <c r="L2067" s="38"/>
      <c r="M2067" s="38"/>
      <c r="N2067" s="38"/>
      <c r="O2067" s="38"/>
      <c r="P2067" s="37"/>
      <c r="Q2067" s="37"/>
      <c r="R2067" s="48">
        <v>4380</v>
      </c>
      <c r="S2067" s="48" t="s">
        <v>5851</v>
      </c>
      <c r="T2067" s="37">
        <v>44</v>
      </c>
      <c r="U2067" s="48" t="s">
        <v>5826</v>
      </c>
      <c r="V2067" s="37">
        <f t="shared" si="437"/>
        <v>1</v>
      </c>
      <c r="X2067" s="10"/>
      <c r="Y2067" s="10"/>
      <c r="Z2067" s="10"/>
      <c r="AA2067" s="10"/>
      <c r="AB2067" s="10"/>
    </row>
    <row r="2068" spans="1:28" s="1" customFormat="1" x14ac:dyDescent="0.25">
      <c r="A2068" s="49"/>
      <c r="B2068" s="50"/>
      <c r="C2068" s="49"/>
      <c r="D2068" s="61"/>
      <c r="E2068" s="62"/>
      <c r="F2068" s="38"/>
      <c r="G2068" s="38"/>
      <c r="H2068" s="38"/>
      <c r="I2068" s="38"/>
      <c r="J2068" s="38"/>
      <c r="K2068" s="38"/>
      <c r="L2068" s="38"/>
      <c r="M2068" s="38"/>
      <c r="N2068" s="38"/>
      <c r="O2068" s="38"/>
      <c r="P2068" s="37"/>
      <c r="Q2068" s="37"/>
      <c r="R2068" s="48">
        <v>4385</v>
      </c>
      <c r="S2068" s="48" t="s">
        <v>5852</v>
      </c>
      <c r="T2068" s="37">
        <v>44</v>
      </c>
      <c r="U2068" s="48" t="s">
        <v>5826</v>
      </c>
      <c r="V2068" s="37">
        <f t="shared" si="437"/>
        <v>1</v>
      </c>
      <c r="X2068" s="10"/>
      <c r="Y2068" s="10"/>
      <c r="Z2068" s="10"/>
      <c r="AA2068" s="10"/>
      <c r="AB2068" s="10"/>
    </row>
    <row r="2069" spans="1:28" s="1" customFormat="1" x14ac:dyDescent="0.25">
      <c r="A2069" s="49"/>
      <c r="B2069" s="50"/>
      <c r="C2069" s="49"/>
      <c r="D2069" s="61"/>
      <c r="E2069" s="62"/>
      <c r="F2069" s="38"/>
      <c r="G2069" s="38"/>
      <c r="H2069" s="38"/>
      <c r="I2069" s="38"/>
      <c r="J2069" s="38"/>
      <c r="K2069" s="38"/>
      <c r="L2069" s="38"/>
      <c r="M2069" s="38"/>
      <c r="N2069" s="38"/>
      <c r="O2069" s="38"/>
      <c r="P2069" s="37"/>
      <c r="Q2069" s="37"/>
      <c r="R2069" s="48">
        <v>4395</v>
      </c>
      <c r="S2069" s="48" t="s">
        <v>5856</v>
      </c>
      <c r="T2069" s="37">
        <v>44</v>
      </c>
      <c r="U2069" s="48" t="s">
        <v>5826</v>
      </c>
      <c r="V2069" s="37">
        <f t="shared" si="437"/>
        <v>1</v>
      </c>
      <c r="X2069" s="10"/>
      <c r="Y2069" s="10"/>
      <c r="Z2069" s="10"/>
      <c r="AA2069" s="10"/>
      <c r="AB2069" s="10"/>
    </row>
    <row r="2070" spans="1:28" s="1" customFormat="1" x14ac:dyDescent="0.25">
      <c r="A2070" s="49"/>
      <c r="B2070" s="50"/>
      <c r="C2070" s="49"/>
      <c r="D2070" s="61"/>
      <c r="E2070" s="62"/>
      <c r="F2070" s="38"/>
      <c r="G2070" s="38"/>
      <c r="H2070" s="38"/>
      <c r="I2070" s="38"/>
      <c r="J2070" s="38"/>
      <c r="K2070" s="38"/>
      <c r="L2070" s="38"/>
      <c r="M2070" s="38"/>
      <c r="N2070" s="38"/>
      <c r="O2070" s="38"/>
      <c r="P2070" s="37"/>
      <c r="Q2070" s="37"/>
      <c r="R2070" s="48">
        <v>5150</v>
      </c>
      <c r="S2070" s="48" t="s">
        <v>5908</v>
      </c>
      <c r="T2070" s="37">
        <v>44</v>
      </c>
      <c r="U2070" s="48" t="s">
        <v>5826</v>
      </c>
      <c r="V2070" s="37">
        <f t="shared" si="437"/>
        <v>1</v>
      </c>
      <c r="X2070" s="10"/>
      <c r="Y2070" s="10"/>
      <c r="Z2070" s="10"/>
      <c r="AA2070" s="10"/>
      <c r="AB2070" s="10"/>
    </row>
    <row r="2071" spans="1:28" s="1" customFormat="1" x14ac:dyDescent="0.25">
      <c r="A2071" s="49"/>
      <c r="B2071" s="50"/>
      <c r="C2071" s="49"/>
      <c r="D2071" s="61"/>
      <c r="E2071" s="62"/>
      <c r="F2071" s="38"/>
      <c r="G2071" s="38"/>
      <c r="H2071" s="38"/>
      <c r="I2071" s="38"/>
      <c r="J2071" s="38"/>
      <c r="K2071" s="38"/>
      <c r="L2071" s="38"/>
      <c r="M2071" s="38"/>
      <c r="N2071" s="38"/>
      <c r="O2071" s="38"/>
      <c r="P2071" s="37"/>
      <c r="Q2071" s="37"/>
      <c r="R2071" s="48">
        <v>5160</v>
      </c>
      <c r="S2071" s="48" t="s">
        <v>5910</v>
      </c>
      <c r="T2071" s="37">
        <v>44</v>
      </c>
      <c r="U2071" s="48" t="s">
        <v>5826</v>
      </c>
      <c r="V2071" s="37">
        <f t="shared" si="437"/>
        <v>1</v>
      </c>
      <c r="X2071" s="10"/>
      <c r="Y2071" s="10"/>
      <c r="Z2071" s="10"/>
      <c r="AA2071" s="10"/>
      <c r="AB2071" s="10"/>
    </row>
    <row r="2072" spans="1:28" s="1" customFormat="1" x14ac:dyDescent="0.25">
      <c r="A2072" s="49"/>
      <c r="B2072" s="50"/>
      <c r="C2072" s="49"/>
      <c r="D2072" s="61"/>
      <c r="E2072" s="62"/>
      <c r="F2072" s="38"/>
      <c r="G2072" s="38"/>
      <c r="H2072" s="38"/>
      <c r="I2072" s="38"/>
      <c r="J2072" s="38"/>
      <c r="K2072" s="38"/>
      <c r="L2072" s="38"/>
      <c r="M2072" s="38"/>
      <c r="N2072" s="38"/>
      <c r="O2072" s="38"/>
      <c r="P2072" s="37"/>
      <c r="Q2072" s="37"/>
      <c r="R2072" s="48">
        <v>5165</v>
      </c>
      <c r="S2072" s="48" t="s">
        <v>5911</v>
      </c>
      <c r="T2072" s="37">
        <v>44</v>
      </c>
      <c r="U2072" s="48" t="s">
        <v>5826</v>
      </c>
      <c r="V2072" s="37">
        <f t="shared" si="437"/>
        <v>1</v>
      </c>
      <c r="X2072" s="10"/>
      <c r="Y2072" s="10"/>
      <c r="Z2072" s="10"/>
      <c r="AA2072" s="10"/>
      <c r="AB2072" s="10"/>
    </row>
    <row r="2073" spans="1:28" x14ac:dyDescent="0.25">
      <c r="A2073" s="49" t="s">
        <v>4571</v>
      </c>
      <c r="B2073" s="50" t="s">
        <v>4572</v>
      </c>
      <c r="C2073" s="49" t="s">
        <v>4573</v>
      </c>
      <c r="D2073" s="61" t="s">
        <v>10</v>
      </c>
      <c r="E2073" s="62">
        <v>4</v>
      </c>
      <c r="F2073" s="38" t="str">
        <f t="shared" ref="F2073:F2083" si="451">IF(LEN(A2073)&gt;=1,LEFT(A2073,1),"")</f>
        <v>W</v>
      </c>
      <c r="G2073" s="38" t="str">
        <f>LOOKUP(F2073,A:A,C:C)</f>
        <v>Winst en verliesrekening</v>
      </c>
      <c r="H2073" s="38" t="str">
        <f t="shared" si="438"/>
        <v>WBed</v>
      </c>
      <c r="I2073" s="38" t="str">
        <f>IF(ISERROR(VLOOKUP(H2073,A:C,3,FALSE)),"",VLOOKUP(H2073,A:C,3,FALSE))</f>
        <v>OVERIGE BEDRIJFSKOSTEN</v>
      </c>
      <c r="J2073" s="38" t="str">
        <f t="shared" si="439"/>
        <v>WBedVkk</v>
      </c>
      <c r="K2073" s="38" t="str">
        <f>IF(ISERROR(VLOOKUP(J2073,A:C,3,FALSE)),"",VLOOKUP(J2073,A:C,3,FALSE))</f>
        <v>Verkoopkosten</v>
      </c>
      <c r="L2073" s="38" t="str">
        <f t="shared" si="440"/>
        <v>WBedVkkRev</v>
      </c>
      <c r="M2073" s="38" t="str">
        <f>IF(ISERROR(VLOOKUP(L2073,A:C,3,FALSE)),"",VLOOKUP(L2073,A:C,3,FALSE))</f>
        <v>Reis- en verblijfkosten</v>
      </c>
      <c r="N2073" s="38" t="str">
        <f t="shared" si="441"/>
        <v/>
      </c>
      <c r="O2073" s="38" t="str">
        <f>IF(ISERROR(VLOOKUP(N2073,A:C,3,FALSE)),"",VLOOKUP(N2073,A:C,3,FALSE))</f>
        <v/>
      </c>
      <c r="V2073" s="37" t="str">
        <f t="shared" si="437"/>
        <v/>
      </c>
    </row>
    <row r="2074" spans="1:28" s="1" customFormat="1" x14ac:dyDescent="0.25">
      <c r="A2074" s="49"/>
      <c r="B2074" s="50"/>
      <c r="C2074" s="49"/>
      <c r="D2074" s="61"/>
      <c r="E2074" s="62"/>
      <c r="F2074" s="38"/>
      <c r="G2074" s="38"/>
      <c r="H2074" s="38"/>
      <c r="I2074" s="38"/>
      <c r="J2074" s="38"/>
      <c r="K2074" s="38"/>
      <c r="L2074" s="38"/>
      <c r="M2074" s="38"/>
      <c r="N2074" s="38"/>
      <c r="O2074" s="38"/>
      <c r="P2074" s="37"/>
      <c r="Q2074" s="37"/>
      <c r="R2074" s="47">
        <v>5090</v>
      </c>
      <c r="S2074" s="48" t="s">
        <v>5887</v>
      </c>
      <c r="T2074" s="37">
        <v>44</v>
      </c>
      <c r="U2074" s="48" t="s">
        <v>5826</v>
      </c>
      <c r="V2074" s="37">
        <f t="shared" si="437"/>
        <v>1</v>
      </c>
      <c r="X2074" s="10"/>
      <c r="Y2074" s="10"/>
      <c r="Z2074" s="10"/>
      <c r="AA2074" s="10"/>
      <c r="AB2074" s="10"/>
    </row>
    <row r="2075" spans="1:28" s="1" customFormat="1" x14ac:dyDescent="0.25">
      <c r="A2075" s="49"/>
      <c r="B2075" s="50"/>
      <c r="C2075" s="49"/>
      <c r="D2075" s="61"/>
      <c r="E2075" s="62"/>
      <c r="F2075" s="38"/>
      <c r="G2075" s="38"/>
      <c r="H2075" s="38"/>
      <c r="I2075" s="38"/>
      <c r="J2075" s="38"/>
      <c r="K2075" s="38"/>
      <c r="L2075" s="38"/>
      <c r="M2075" s="38"/>
      <c r="N2075" s="38"/>
      <c r="O2075" s="38"/>
      <c r="P2075" s="37"/>
      <c r="Q2075" s="37"/>
      <c r="R2075" s="48">
        <v>5155</v>
      </c>
      <c r="S2075" s="48" t="s">
        <v>5909</v>
      </c>
      <c r="T2075" s="37">
        <v>44</v>
      </c>
      <c r="U2075" s="48" t="s">
        <v>5826</v>
      </c>
      <c r="V2075" s="37">
        <f t="shared" si="437"/>
        <v>1</v>
      </c>
      <c r="X2075" s="10"/>
      <c r="Y2075" s="10"/>
      <c r="Z2075" s="10"/>
      <c r="AA2075" s="10"/>
      <c r="AB2075" s="10"/>
    </row>
    <row r="2076" spans="1:28" x14ac:dyDescent="0.25">
      <c r="A2076" s="49" t="s">
        <v>4574</v>
      </c>
      <c r="B2076" s="50" t="s">
        <v>4575</v>
      </c>
      <c r="C2076" s="49" t="s">
        <v>4576</v>
      </c>
      <c r="D2076" s="61" t="s">
        <v>10</v>
      </c>
      <c r="E2076" s="62">
        <v>4</v>
      </c>
      <c r="F2076" s="38" t="str">
        <f t="shared" si="451"/>
        <v>W</v>
      </c>
      <c r="G2076" s="38" t="str">
        <f t="shared" ref="G2076:G2085" si="452">LOOKUP(F2076,A:A,C:C)</f>
        <v>Winst en verliesrekening</v>
      </c>
      <c r="H2076" s="38" t="str">
        <f t="shared" si="438"/>
        <v>WBed</v>
      </c>
      <c r="I2076" s="38" t="str">
        <f t="shared" ref="I2076:I2085" si="453">IF(ISERROR(VLOOKUP(H2076,A:C,3,FALSE)),"",VLOOKUP(H2076,A:C,3,FALSE))</f>
        <v>OVERIGE BEDRIJFSKOSTEN</v>
      </c>
      <c r="J2076" s="38" t="str">
        <f t="shared" si="439"/>
        <v>WBedVkk</v>
      </c>
      <c r="K2076" s="38" t="str">
        <f t="shared" ref="K2076:K2085" si="454">IF(ISERROR(VLOOKUP(J2076,A:C,3,FALSE)),"",VLOOKUP(J2076,A:C,3,FALSE))</f>
        <v>Verkoopkosten</v>
      </c>
      <c r="L2076" s="38" t="str">
        <f t="shared" si="440"/>
        <v>WBedVkkEta</v>
      </c>
      <c r="M2076" s="38" t="str">
        <f t="shared" ref="M2076:M2085" si="455">IF(ISERROR(VLOOKUP(L2076,A:C,3,FALSE)),"",VLOOKUP(L2076,A:C,3,FALSE))</f>
        <v>Etalagekosten</v>
      </c>
      <c r="N2076" s="38" t="str">
        <f t="shared" si="441"/>
        <v/>
      </c>
      <c r="O2076" s="38" t="str">
        <f t="shared" ref="O2076:O2085" si="456">IF(ISERROR(VLOOKUP(N2076,A:C,3,FALSE)),"",VLOOKUP(N2076,A:C,3,FALSE))</f>
        <v/>
      </c>
      <c r="V2076" s="37" t="str">
        <f t="shared" si="437"/>
        <v/>
      </c>
    </row>
    <row r="2077" spans="1:28" x14ac:dyDescent="0.25">
      <c r="A2077" s="49" t="s">
        <v>4577</v>
      </c>
      <c r="B2077" s="50" t="s">
        <v>4578</v>
      </c>
      <c r="C2077" s="49" t="s">
        <v>4579</v>
      </c>
      <c r="D2077" s="61" t="s">
        <v>10</v>
      </c>
      <c r="E2077" s="62">
        <v>4</v>
      </c>
      <c r="F2077" s="38" t="str">
        <f t="shared" si="451"/>
        <v>W</v>
      </c>
      <c r="G2077" s="38" t="str">
        <f t="shared" si="452"/>
        <v>Winst en verliesrekening</v>
      </c>
      <c r="H2077" s="38" t="str">
        <f t="shared" si="438"/>
        <v>WBed</v>
      </c>
      <c r="I2077" s="38" t="str">
        <f t="shared" si="453"/>
        <v>OVERIGE BEDRIJFSKOSTEN</v>
      </c>
      <c r="J2077" s="38" t="str">
        <f t="shared" si="439"/>
        <v>WBedVkk</v>
      </c>
      <c r="K2077" s="38" t="str">
        <f t="shared" si="454"/>
        <v>Verkoopkosten</v>
      </c>
      <c r="L2077" s="38" t="str">
        <f t="shared" si="440"/>
        <v>WBedVkkVrk</v>
      </c>
      <c r="M2077" s="38" t="str">
        <f t="shared" si="455"/>
        <v>Vrachtkosten</v>
      </c>
      <c r="N2077" s="38" t="str">
        <f t="shared" si="441"/>
        <v/>
      </c>
      <c r="O2077" s="38" t="str">
        <f t="shared" si="456"/>
        <v/>
      </c>
      <c r="V2077" s="37" t="str">
        <f t="shared" si="437"/>
        <v/>
      </c>
    </row>
    <row r="2078" spans="1:28" x14ac:dyDescent="0.25">
      <c r="A2078" s="49" t="s">
        <v>4580</v>
      </c>
      <c r="B2078" s="50" t="s">
        <v>4581</v>
      </c>
      <c r="C2078" s="49" t="s">
        <v>4582</v>
      </c>
      <c r="D2078" s="61" t="s">
        <v>10</v>
      </c>
      <c r="E2078" s="62">
        <v>4</v>
      </c>
      <c r="F2078" s="38" t="str">
        <f t="shared" si="451"/>
        <v>W</v>
      </c>
      <c r="G2078" s="38" t="str">
        <f t="shared" si="452"/>
        <v>Winst en verliesrekening</v>
      </c>
      <c r="H2078" s="38" t="str">
        <f t="shared" si="438"/>
        <v>WBed</v>
      </c>
      <c r="I2078" s="38" t="str">
        <f t="shared" si="453"/>
        <v>OVERIGE BEDRIJFSKOSTEN</v>
      </c>
      <c r="J2078" s="38" t="str">
        <f t="shared" si="439"/>
        <v>WBedVkk</v>
      </c>
      <c r="K2078" s="38" t="str">
        <f t="shared" si="454"/>
        <v>Verkoopkosten</v>
      </c>
      <c r="L2078" s="38" t="str">
        <f t="shared" si="440"/>
        <v>WBedVkkInc</v>
      </c>
      <c r="M2078" s="38" t="str">
        <f t="shared" si="455"/>
        <v>Incassokosten</v>
      </c>
      <c r="N2078" s="38" t="str">
        <f t="shared" si="441"/>
        <v/>
      </c>
      <c r="O2078" s="38" t="str">
        <f t="shared" si="456"/>
        <v/>
      </c>
      <c r="V2078" s="37" t="str">
        <f t="shared" si="437"/>
        <v/>
      </c>
    </row>
    <row r="2079" spans="1:28" x14ac:dyDescent="0.25">
      <c r="A2079" s="49" t="s">
        <v>4583</v>
      </c>
      <c r="B2079" s="50" t="s">
        <v>4584</v>
      </c>
      <c r="C2079" s="49" t="s">
        <v>4585</v>
      </c>
      <c r="D2079" s="61" t="s">
        <v>10</v>
      </c>
      <c r="E2079" s="62">
        <v>4</v>
      </c>
      <c r="F2079" s="38" t="str">
        <f t="shared" si="451"/>
        <v>W</v>
      </c>
      <c r="G2079" s="38" t="str">
        <f t="shared" si="452"/>
        <v>Winst en verliesrekening</v>
      </c>
      <c r="H2079" s="38" t="str">
        <f t="shared" si="438"/>
        <v>WBed</v>
      </c>
      <c r="I2079" s="38" t="str">
        <f t="shared" si="453"/>
        <v>OVERIGE BEDRIJFSKOSTEN</v>
      </c>
      <c r="J2079" s="38" t="str">
        <f t="shared" si="439"/>
        <v>WBedVkk</v>
      </c>
      <c r="K2079" s="38" t="str">
        <f t="shared" si="454"/>
        <v>Verkoopkosten</v>
      </c>
      <c r="L2079" s="38" t="str">
        <f t="shared" si="440"/>
        <v>WBedVkkKmz</v>
      </c>
      <c r="M2079" s="38" t="str">
        <f t="shared" si="455"/>
        <v>Kilometervergoeding zakelijke reizen</v>
      </c>
      <c r="N2079" s="38" t="str">
        <f t="shared" si="441"/>
        <v/>
      </c>
      <c r="O2079" s="38" t="str">
        <f t="shared" si="456"/>
        <v/>
      </c>
      <c r="V2079" s="37" t="str">
        <f t="shared" si="437"/>
        <v/>
      </c>
    </row>
    <row r="2080" spans="1:28" x14ac:dyDescent="0.25">
      <c r="A2080" s="49" t="s">
        <v>4586</v>
      </c>
      <c r="B2080" s="50" t="s">
        <v>4587</v>
      </c>
      <c r="C2080" s="49" t="s">
        <v>4588</v>
      </c>
      <c r="D2080" s="61" t="s">
        <v>10</v>
      </c>
      <c r="E2080" s="62">
        <v>4</v>
      </c>
      <c r="F2080" s="38" t="str">
        <f t="shared" si="451"/>
        <v>W</v>
      </c>
      <c r="G2080" s="38" t="str">
        <f t="shared" si="452"/>
        <v>Winst en verliesrekening</v>
      </c>
      <c r="H2080" s="38" t="str">
        <f t="shared" si="438"/>
        <v>WBed</v>
      </c>
      <c r="I2080" s="38" t="str">
        <f t="shared" si="453"/>
        <v>OVERIGE BEDRIJFSKOSTEN</v>
      </c>
      <c r="J2080" s="38" t="str">
        <f t="shared" si="439"/>
        <v>WBedVkk</v>
      </c>
      <c r="K2080" s="38" t="str">
        <f t="shared" si="454"/>
        <v>Verkoopkosten</v>
      </c>
      <c r="L2080" s="38" t="str">
        <f t="shared" si="440"/>
        <v>WBedVkkKmw</v>
      </c>
      <c r="M2080" s="38" t="str">
        <f t="shared" si="455"/>
        <v>Kilometervergoeding woon-werkverkeer</v>
      </c>
      <c r="N2080" s="38" t="str">
        <f t="shared" si="441"/>
        <v/>
      </c>
      <c r="O2080" s="38" t="str">
        <f t="shared" si="456"/>
        <v/>
      </c>
      <c r="V2080" s="37" t="str">
        <f t="shared" si="437"/>
        <v/>
      </c>
    </row>
    <row r="2081" spans="1:28" x14ac:dyDescent="0.25">
      <c r="A2081" s="49" t="s">
        <v>4589</v>
      </c>
      <c r="B2081" s="50" t="s">
        <v>4590</v>
      </c>
      <c r="C2081" s="49" t="s">
        <v>4591</v>
      </c>
      <c r="D2081" s="61" t="s">
        <v>10</v>
      </c>
      <c r="E2081" s="62">
        <v>4</v>
      </c>
      <c r="F2081" s="38" t="str">
        <f t="shared" si="451"/>
        <v>W</v>
      </c>
      <c r="G2081" s="38" t="str">
        <f t="shared" si="452"/>
        <v>Winst en verliesrekening</v>
      </c>
      <c r="H2081" s="38" t="str">
        <f t="shared" si="438"/>
        <v>WBed</v>
      </c>
      <c r="I2081" s="38" t="str">
        <f t="shared" si="453"/>
        <v>OVERIGE BEDRIJFSKOSTEN</v>
      </c>
      <c r="J2081" s="38" t="str">
        <f t="shared" si="439"/>
        <v>WBedVkk</v>
      </c>
      <c r="K2081" s="38" t="str">
        <f t="shared" si="454"/>
        <v>Verkoopkosten</v>
      </c>
      <c r="L2081" s="38" t="str">
        <f t="shared" si="440"/>
        <v>WBedVkkVkp</v>
      </c>
      <c r="M2081" s="38" t="str">
        <f t="shared" si="455"/>
        <v>Verkoopprovisie</v>
      </c>
      <c r="N2081" s="38" t="str">
        <f t="shared" si="441"/>
        <v/>
      </c>
      <c r="O2081" s="38" t="str">
        <f t="shared" si="456"/>
        <v/>
      </c>
      <c r="R2081" s="47">
        <v>4394</v>
      </c>
      <c r="S2081" s="48" t="s">
        <v>5854</v>
      </c>
      <c r="T2081" s="37">
        <v>45</v>
      </c>
      <c r="U2081" s="48" t="s">
        <v>5855</v>
      </c>
      <c r="V2081" s="37">
        <f t="shared" si="437"/>
        <v>1</v>
      </c>
    </row>
    <row r="2082" spans="1:28" x14ac:dyDescent="0.25">
      <c r="A2082" s="49" t="s">
        <v>4592</v>
      </c>
      <c r="B2082" s="50" t="s">
        <v>4593</v>
      </c>
      <c r="C2082" s="49" t="s">
        <v>4594</v>
      </c>
      <c r="D2082" s="61" t="s">
        <v>10</v>
      </c>
      <c r="E2082" s="62">
        <v>4</v>
      </c>
      <c r="F2082" s="38" t="str">
        <f t="shared" si="451"/>
        <v>W</v>
      </c>
      <c r="G2082" s="38" t="str">
        <f t="shared" si="452"/>
        <v>Winst en verliesrekening</v>
      </c>
      <c r="H2082" s="38" t="str">
        <f t="shared" si="438"/>
        <v>WBed</v>
      </c>
      <c r="I2082" s="38" t="str">
        <f t="shared" si="453"/>
        <v>OVERIGE BEDRIJFSKOSTEN</v>
      </c>
      <c r="J2082" s="38" t="str">
        <f t="shared" si="439"/>
        <v>WBedVkk</v>
      </c>
      <c r="K2082" s="38" t="str">
        <f t="shared" si="454"/>
        <v>Verkoopkosten</v>
      </c>
      <c r="L2082" s="38" t="str">
        <f t="shared" si="440"/>
        <v>WBedVkkCom</v>
      </c>
      <c r="M2082" s="38" t="str">
        <f t="shared" si="455"/>
        <v>Commissies</v>
      </c>
      <c r="N2082" s="38" t="str">
        <f t="shared" si="441"/>
        <v/>
      </c>
      <c r="O2082" s="38" t="str">
        <f t="shared" si="456"/>
        <v/>
      </c>
      <c r="V2082" s="37" t="str">
        <f t="shared" si="437"/>
        <v/>
      </c>
    </row>
    <row r="2083" spans="1:28" x14ac:dyDescent="0.25">
      <c r="A2083" s="49" t="s">
        <v>4595</v>
      </c>
      <c r="B2083" s="50" t="s">
        <v>4596</v>
      </c>
      <c r="C2083" s="49" t="s">
        <v>4597</v>
      </c>
      <c r="D2083" s="61" t="s">
        <v>10</v>
      </c>
      <c r="E2083" s="62">
        <v>4</v>
      </c>
      <c r="F2083" s="38" t="str">
        <f t="shared" si="451"/>
        <v>W</v>
      </c>
      <c r="G2083" s="38" t="str">
        <f t="shared" si="452"/>
        <v>Winst en verliesrekening</v>
      </c>
      <c r="H2083" s="38" t="str">
        <f t="shared" si="438"/>
        <v>WBed</v>
      </c>
      <c r="I2083" s="38" t="str">
        <f t="shared" si="453"/>
        <v>OVERIGE BEDRIJFSKOSTEN</v>
      </c>
      <c r="J2083" s="38" t="str">
        <f t="shared" si="439"/>
        <v>WBedVkk</v>
      </c>
      <c r="K2083" s="38" t="str">
        <f t="shared" si="454"/>
        <v>Verkoopkosten</v>
      </c>
      <c r="L2083" s="38" t="str">
        <f t="shared" si="440"/>
        <v>WBedVkkFra</v>
      </c>
      <c r="M2083" s="38" t="str">
        <f t="shared" si="455"/>
        <v>Franchisekosten</v>
      </c>
      <c r="N2083" s="38" t="str">
        <f t="shared" si="441"/>
        <v/>
      </c>
      <c r="O2083" s="38" t="str">
        <f t="shared" si="456"/>
        <v/>
      </c>
      <c r="V2083" s="37" t="str">
        <f t="shared" si="437"/>
        <v/>
      </c>
    </row>
    <row r="2084" spans="1:28" s="1" customFormat="1" x14ac:dyDescent="0.25">
      <c r="A2084" s="49"/>
      <c r="B2084" s="50"/>
      <c r="C2084" s="49"/>
      <c r="D2084" s="61" t="s">
        <v>10</v>
      </c>
      <c r="E2084" s="62">
        <v>5</v>
      </c>
      <c r="F2084" s="38" t="str">
        <f t="shared" ref="F2084:F2085" si="457">IF(LEN(A2084)&gt;=1,LEFT(A2084,1),"")</f>
        <v/>
      </c>
      <c r="G2084" s="38" t="e">
        <f t="shared" si="452"/>
        <v>#N/A</v>
      </c>
      <c r="H2084" s="38" t="str">
        <f t="shared" si="438"/>
        <v/>
      </c>
      <c r="I2084" s="38" t="str">
        <f t="shared" si="453"/>
        <v/>
      </c>
      <c r="J2084" s="38" t="str">
        <f t="shared" si="439"/>
        <v/>
      </c>
      <c r="K2084" s="38" t="str">
        <f t="shared" si="454"/>
        <v/>
      </c>
      <c r="L2084" s="38" t="str">
        <f t="shared" si="440"/>
        <v/>
      </c>
      <c r="M2084" s="38" t="str">
        <f t="shared" si="455"/>
        <v/>
      </c>
      <c r="N2084" s="38" t="str">
        <f t="shared" si="441"/>
        <v/>
      </c>
      <c r="O2084" s="38" t="str">
        <f t="shared" si="456"/>
        <v/>
      </c>
      <c r="P2084" s="37"/>
      <c r="Q2084" s="37"/>
      <c r="R2084" s="47">
        <v>5191</v>
      </c>
      <c r="S2084" s="48" t="s">
        <v>5923</v>
      </c>
      <c r="T2084" s="37">
        <v>46</v>
      </c>
      <c r="U2084" s="48" t="s">
        <v>5924</v>
      </c>
      <c r="V2084" s="37">
        <f t="shared" si="437"/>
        <v>1</v>
      </c>
      <c r="X2084" s="10"/>
      <c r="Y2084" s="10"/>
      <c r="Z2084" s="10"/>
      <c r="AA2084" s="10"/>
      <c r="AB2084" s="10"/>
    </row>
    <row r="2085" spans="1:28" s="1" customFormat="1" x14ac:dyDescent="0.25">
      <c r="A2085" s="49"/>
      <c r="B2085" s="50"/>
      <c r="C2085" s="49"/>
      <c r="D2085" s="61" t="s">
        <v>10</v>
      </c>
      <c r="E2085" s="62">
        <v>5</v>
      </c>
      <c r="F2085" s="38" t="str">
        <f t="shared" si="457"/>
        <v/>
      </c>
      <c r="G2085" s="38" t="e">
        <f t="shared" si="452"/>
        <v>#N/A</v>
      </c>
      <c r="H2085" s="38" t="str">
        <f t="shared" si="438"/>
        <v/>
      </c>
      <c r="I2085" s="38" t="str">
        <f t="shared" si="453"/>
        <v/>
      </c>
      <c r="J2085" s="38" t="str">
        <f t="shared" si="439"/>
        <v/>
      </c>
      <c r="K2085" s="38" t="str">
        <f t="shared" si="454"/>
        <v/>
      </c>
      <c r="L2085" s="38" t="str">
        <f t="shared" si="440"/>
        <v/>
      </c>
      <c r="M2085" s="38" t="str">
        <f t="shared" si="455"/>
        <v/>
      </c>
      <c r="N2085" s="38" t="str">
        <f t="shared" si="441"/>
        <v/>
      </c>
      <c r="O2085" s="38" t="str">
        <f t="shared" si="456"/>
        <v/>
      </c>
      <c r="P2085" s="37"/>
      <c r="Q2085" s="37"/>
      <c r="R2085" s="47">
        <v>6007</v>
      </c>
      <c r="S2085" s="48" t="s">
        <v>5959</v>
      </c>
      <c r="T2085" s="37">
        <v>46</v>
      </c>
      <c r="U2085" s="48" t="s">
        <v>5924</v>
      </c>
      <c r="V2085" s="37">
        <f t="shared" si="437"/>
        <v>1</v>
      </c>
      <c r="X2085" s="10"/>
      <c r="Y2085" s="10"/>
      <c r="Z2085" s="10"/>
      <c r="AA2085" s="10"/>
      <c r="AB2085" s="10"/>
    </row>
    <row r="2086" spans="1:28" s="1" customFormat="1" x14ac:dyDescent="0.25">
      <c r="A2086" s="49"/>
      <c r="B2086" s="50"/>
      <c r="C2086" s="49"/>
      <c r="D2086" s="61"/>
      <c r="E2086" s="62"/>
      <c r="F2086" s="38"/>
      <c r="G2086" s="38"/>
      <c r="H2086" s="38"/>
      <c r="I2086" s="38"/>
      <c r="J2086" s="38"/>
      <c r="K2086" s="38"/>
      <c r="L2086" s="38"/>
      <c r="M2086" s="38"/>
      <c r="N2086" s="38"/>
      <c r="O2086" s="38"/>
      <c r="P2086" s="37"/>
      <c r="Q2086" s="37"/>
      <c r="R2086" s="48">
        <v>5195</v>
      </c>
      <c r="S2086" s="48" t="s">
        <v>5927</v>
      </c>
      <c r="T2086" s="37">
        <v>46</v>
      </c>
      <c r="U2086" s="48" t="s">
        <v>5924</v>
      </c>
      <c r="V2086" s="37">
        <f t="shared" ref="V2086:V2149" si="458">IF(COUNTIF(R:R,R2086)=0,"",COUNTIF(R:R,R2086))</f>
        <v>1</v>
      </c>
      <c r="X2086" s="10"/>
      <c r="Y2086" s="10"/>
      <c r="Z2086" s="10"/>
      <c r="AA2086" s="10"/>
      <c r="AB2086" s="10"/>
    </row>
    <row r="2087" spans="1:28" x14ac:dyDescent="0.25">
      <c r="A2087" s="49" t="s">
        <v>4598</v>
      </c>
      <c r="B2087" s="50" t="s">
        <v>4599</v>
      </c>
      <c r="C2087" s="49" t="s">
        <v>4600</v>
      </c>
      <c r="D2087" s="61" t="s">
        <v>10</v>
      </c>
      <c r="E2087" s="62">
        <v>4</v>
      </c>
      <c r="F2087" s="38" t="str">
        <f t="shared" ref="F2087:F2104" si="459">IF(LEN(A2087)&gt;=1,LEFT(A2087,1),"")</f>
        <v>W</v>
      </c>
      <c r="G2087" s="38" t="str">
        <f t="shared" ref="G2087:G2118" si="460">LOOKUP(F2087,A:A,C:C)</f>
        <v>Winst en verliesrekening</v>
      </c>
      <c r="H2087" s="38" t="str">
        <f t="shared" si="438"/>
        <v>WBed</v>
      </c>
      <c r="I2087" s="38" t="str">
        <f t="shared" ref="I2087:I2118" si="461">IF(ISERROR(VLOOKUP(H2087,A:C,3,FALSE)),"",VLOOKUP(H2087,A:C,3,FALSE))</f>
        <v>OVERIGE BEDRIJFSKOSTEN</v>
      </c>
      <c r="J2087" s="38" t="str">
        <f t="shared" si="439"/>
        <v>WBedVkk</v>
      </c>
      <c r="K2087" s="38" t="str">
        <f t="shared" ref="K2087:K2118" si="462">IF(ISERROR(VLOOKUP(J2087,A:C,3,FALSE)),"",VLOOKUP(J2087,A:C,3,FALSE))</f>
        <v>Verkoopkosten</v>
      </c>
      <c r="L2087" s="38" t="str">
        <f t="shared" si="440"/>
        <v>WBedVkkDvd</v>
      </c>
      <c r="M2087" s="38" t="str">
        <f t="shared" ref="M2087:M2118" si="463">IF(ISERROR(VLOOKUP(L2087,A:C,3,FALSE)),"",VLOOKUP(L2087,A:C,3,FALSE))</f>
        <v>Dotatie voorziening dubieuze debiteuren</v>
      </c>
      <c r="N2087" s="38" t="str">
        <f t="shared" si="441"/>
        <v/>
      </c>
      <c r="O2087" s="38" t="str">
        <f t="shared" ref="O2087:O2118" si="464">IF(ISERROR(VLOOKUP(N2087,A:C,3,FALSE)),"",VLOOKUP(N2087,A:C,3,FALSE))</f>
        <v/>
      </c>
      <c r="R2087" s="47">
        <v>5065</v>
      </c>
      <c r="S2087" s="48" t="s">
        <v>5876</v>
      </c>
      <c r="T2087" s="37">
        <v>50</v>
      </c>
      <c r="U2087" s="48" t="s">
        <v>5875</v>
      </c>
      <c r="V2087" s="37">
        <f t="shared" si="458"/>
        <v>1</v>
      </c>
    </row>
    <row r="2088" spans="1:28" x14ac:dyDescent="0.25">
      <c r="A2088" s="49" t="s">
        <v>4601</v>
      </c>
      <c r="B2088" s="50" t="s">
        <v>4602</v>
      </c>
      <c r="C2088" s="49" t="s">
        <v>4603</v>
      </c>
      <c r="D2088" s="61" t="s">
        <v>10</v>
      </c>
      <c r="E2088" s="62">
        <v>4</v>
      </c>
      <c r="F2088" s="38" t="str">
        <f t="shared" si="459"/>
        <v>W</v>
      </c>
      <c r="G2088" s="38" t="str">
        <f t="shared" si="460"/>
        <v>Winst en verliesrekening</v>
      </c>
      <c r="H2088" s="38" t="str">
        <f t="shared" si="438"/>
        <v>WBed</v>
      </c>
      <c r="I2088" s="38" t="str">
        <f t="shared" si="461"/>
        <v>OVERIGE BEDRIJFSKOSTEN</v>
      </c>
      <c r="J2088" s="38" t="str">
        <f t="shared" si="439"/>
        <v>WBedVkk</v>
      </c>
      <c r="K2088" s="38" t="str">
        <f t="shared" si="462"/>
        <v>Verkoopkosten</v>
      </c>
      <c r="L2088" s="38" t="str">
        <f t="shared" si="440"/>
        <v>WBedVkkAdd</v>
      </c>
      <c r="M2088" s="38" t="str">
        <f t="shared" si="463"/>
        <v>Afboeking dubieuze debiteuren</v>
      </c>
      <c r="N2088" s="38" t="str">
        <f t="shared" si="441"/>
        <v/>
      </c>
      <c r="O2088" s="38" t="str">
        <f t="shared" si="464"/>
        <v/>
      </c>
      <c r="V2088" s="37" t="str">
        <f t="shared" si="458"/>
        <v/>
      </c>
    </row>
    <row r="2089" spans="1:28" x14ac:dyDescent="0.25">
      <c r="A2089" s="49" t="s">
        <v>4604</v>
      </c>
      <c r="B2089" s="50" t="s">
        <v>4605</v>
      </c>
      <c r="C2089" s="49" t="s">
        <v>4606</v>
      </c>
      <c r="D2089" s="61" t="s">
        <v>10</v>
      </c>
      <c r="E2089" s="62">
        <v>4</v>
      </c>
      <c r="F2089" s="38" t="str">
        <f t="shared" si="459"/>
        <v>W</v>
      </c>
      <c r="G2089" s="38" t="str">
        <f t="shared" si="460"/>
        <v>Winst en verliesrekening</v>
      </c>
      <c r="H2089" s="38" t="str">
        <f t="shared" si="438"/>
        <v>WBed</v>
      </c>
      <c r="I2089" s="38" t="str">
        <f t="shared" si="461"/>
        <v>OVERIGE BEDRIJFSKOSTEN</v>
      </c>
      <c r="J2089" s="38" t="str">
        <f t="shared" si="439"/>
        <v>WBedVkk</v>
      </c>
      <c r="K2089" s="38" t="str">
        <f t="shared" si="462"/>
        <v>Verkoopkosten</v>
      </c>
      <c r="L2089" s="38" t="str">
        <f t="shared" si="440"/>
        <v>WBedVkkDog</v>
      </c>
      <c r="M2089" s="38" t="str">
        <f t="shared" si="463"/>
        <v>Dotatie garantievoorziening</v>
      </c>
      <c r="N2089" s="38" t="str">
        <f t="shared" si="441"/>
        <v/>
      </c>
      <c r="O2089" s="38" t="str">
        <f t="shared" si="464"/>
        <v/>
      </c>
      <c r="V2089" s="37" t="str">
        <f t="shared" si="458"/>
        <v/>
      </c>
    </row>
    <row r="2090" spans="1:28" x14ac:dyDescent="0.25">
      <c r="A2090" s="49" t="s">
        <v>4607</v>
      </c>
      <c r="B2090" s="50" t="s">
        <v>4608</v>
      </c>
      <c r="C2090" s="49" t="s">
        <v>2577</v>
      </c>
      <c r="D2090" s="61" t="s">
        <v>24</v>
      </c>
      <c r="E2090" s="62">
        <v>4</v>
      </c>
      <c r="F2090" s="38" t="str">
        <f t="shared" si="459"/>
        <v>W</v>
      </c>
      <c r="G2090" s="38" t="str">
        <f t="shared" si="460"/>
        <v>Winst en verliesrekening</v>
      </c>
      <c r="H2090" s="38" t="str">
        <f t="shared" si="438"/>
        <v>WBed</v>
      </c>
      <c r="I2090" s="38" t="str">
        <f t="shared" si="461"/>
        <v>OVERIGE BEDRIJFSKOSTEN</v>
      </c>
      <c r="J2090" s="38" t="str">
        <f t="shared" si="439"/>
        <v>WBedVkk</v>
      </c>
      <c r="K2090" s="38" t="str">
        <f t="shared" si="462"/>
        <v>Verkoopkosten</v>
      </c>
      <c r="L2090" s="38" t="str">
        <f t="shared" si="440"/>
        <v>WBedVkkVgv</v>
      </c>
      <c r="M2090" s="38" t="str">
        <f t="shared" si="463"/>
        <v>Vrijval garantievoorziening</v>
      </c>
      <c r="N2090" s="38" t="str">
        <f t="shared" si="441"/>
        <v/>
      </c>
      <c r="O2090" s="38" t="str">
        <f t="shared" si="464"/>
        <v/>
      </c>
      <c r="Q2090" s="80" t="s">
        <v>24</v>
      </c>
      <c r="V2090" s="37" t="str">
        <f t="shared" si="458"/>
        <v/>
      </c>
    </row>
    <row r="2091" spans="1:28" x14ac:dyDescent="0.25">
      <c r="A2091" s="49" t="s">
        <v>4609</v>
      </c>
      <c r="B2091" s="50" t="s">
        <v>4610</v>
      </c>
      <c r="C2091" s="49" t="s">
        <v>4611</v>
      </c>
      <c r="D2091" s="61" t="s">
        <v>10</v>
      </c>
      <c r="E2091" s="62">
        <v>4</v>
      </c>
      <c r="F2091" s="38" t="str">
        <f t="shared" si="459"/>
        <v>W</v>
      </c>
      <c r="G2091" s="38" t="str">
        <f t="shared" si="460"/>
        <v>Winst en verliesrekening</v>
      </c>
      <c r="H2091" s="38" t="str">
        <f t="shared" si="438"/>
        <v>WBed</v>
      </c>
      <c r="I2091" s="38" t="str">
        <f t="shared" si="461"/>
        <v>OVERIGE BEDRIJFSKOSTEN</v>
      </c>
      <c r="J2091" s="38" t="str">
        <f t="shared" si="439"/>
        <v>WBedVkk</v>
      </c>
      <c r="K2091" s="38" t="str">
        <f t="shared" si="462"/>
        <v>Verkoopkosten</v>
      </c>
      <c r="L2091" s="38" t="str">
        <f t="shared" si="440"/>
        <v>WBedVkkWeb</v>
      </c>
      <c r="M2091" s="38" t="str">
        <f t="shared" si="463"/>
        <v>Websitekosten</v>
      </c>
      <c r="N2091" s="38" t="str">
        <f t="shared" si="441"/>
        <v/>
      </c>
      <c r="O2091" s="38" t="str">
        <f t="shared" si="464"/>
        <v/>
      </c>
      <c r="R2091" s="48">
        <v>4375</v>
      </c>
      <c r="S2091" s="48" t="s">
        <v>5850</v>
      </c>
      <c r="T2091" s="37">
        <v>47</v>
      </c>
      <c r="U2091" s="48" t="s">
        <v>4617</v>
      </c>
      <c r="V2091" s="37">
        <f t="shared" si="458"/>
        <v>1</v>
      </c>
    </row>
    <row r="2092" spans="1:28" x14ac:dyDescent="0.25">
      <c r="A2092" s="49" t="s">
        <v>4612</v>
      </c>
      <c r="B2092" s="50" t="s">
        <v>4613</v>
      </c>
      <c r="C2092" s="49" t="s">
        <v>4614</v>
      </c>
      <c r="D2092" s="61" t="s">
        <v>10</v>
      </c>
      <c r="E2092" s="62">
        <v>4</v>
      </c>
      <c r="F2092" s="38" t="str">
        <f t="shared" si="459"/>
        <v>W</v>
      </c>
      <c r="G2092" s="38" t="str">
        <f t="shared" si="460"/>
        <v>Winst en verliesrekening</v>
      </c>
      <c r="H2092" s="38" t="str">
        <f t="shared" si="438"/>
        <v>WBed</v>
      </c>
      <c r="I2092" s="38" t="str">
        <f t="shared" si="461"/>
        <v>OVERIGE BEDRIJFSKOSTEN</v>
      </c>
      <c r="J2092" s="38" t="str">
        <f t="shared" si="439"/>
        <v>WBedVkk</v>
      </c>
      <c r="K2092" s="38" t="str">
        <f t="shared" si="462"/>
        <v>Verkoopkosten</v>
      </c>
      <c r="L2092" s="38" t="str">
        <f t="shared" si="440"/>
        <v>WBedVkkObs</v>
      </c>
      <c r="M2092" s="38" t="str">
        <f t="shared" si="463"/>
        <v>Overige belastingen inzake verkoopactiviteiten</v>
      </c>
      <c r="N2092" s="38" t="str">
        <f t="shared" si="441"/>
        <v/>
      </c>
      <c r="O2092" s="38" t="str">
        <f t="shared" si="464"/>
        <v/>
      </c>
      <c r="V2092" s="37" t="str">
        <f t="shared" si="458"/>
        <v/>
      </c>
    </row>
    <row r="2093" spans="1:28" x14ac:dyDescent="0.25">
      <c r="A2093" s="49" t="s">
        <v>4615</v>
      </c>
      <c r="B2093" s="50" t="s">
        <v>4616</v>
      </c>
      <c r="C2093" s="49" t="s">
        <v>4617</v>
      </c>
      <c r="D2093" s="61" t="s">
        <v>10</v>
      </c>
      <c r="E2093" s="62">
        <v>4</v>
      </c>
      <c r="F2093" s="38" t="str">
        <f t="shared" si="459"/>
        <v>W</v>
      </c>
      <c r="G2093" s="38" t="str">
        <f t="shared" si="460"/>
        <v>Winst en verliesrekening</v>
      </c>
      <c r="H2093" s="38" t="str">
        <f t="shared" si="438"/>
        <v>WBed</v>
      </c>
      <c r="I2093" s="38" t="str">
        <f t="shared" si="461"/>
        <v>OVERIGE BEDRIJFSKOSTEN</v>
      </c>
      <c r="J2093" s="38" t="str">
        <f t="shared" si="439"/>
        <v>WBedVkk</v>
      </c>
      <c r="K2093" s="38" t="str">
        <f t="shared" si="462"/>
        <v>Verkoopkosten</v>
      </c>
      <c r="L2093" s="38" t="str">
        <f t="shared" si="440"/>
        <v>WBedVkkOvr</v>
      </c>
      <c r="M2093" s="38" t="str">
        <f t="shared" si="463"/>
        <v>Overige verkoopkosten</v>
      </c>
      <c r="N2093" s="38" t="str">
        <f t="shared" si="441"/>
        <v/>
      </c>
      <c r="O2093" s="38" t="str">
        <f t="shared" si="464"/>
        <v/>
      </c>
      <c r="R2093" s="48">
        <v>4390</v>
      </c>
      <c r="S2093" s="48" t="s">
        <v>5853</v>
      </c>
      <c r="T2093" s="37">
        <v>44</v>
      </c>
      <c r="U2093" s="48" t="s">
        <v>5826</v>
      </c>
      <c r="V2093" s="37">
        <f t="shared" si="458"/>
        <v>1</v>
      </c>
    </row>
    <row r="2094" spans="1:28" x14ac:dyDescent="0.25">
      <c r="A2094" s="49" t="s">
        <v>4618</v>
      </c>
      <c r="B2094" s="50">
        <v>4203990</v>
      </c>
      <c r="C2094" s="49" t="s">
        <v>4619</v>
      </c>
      <c r="D2094" s="61" t="s">
        <v>24</v>
      </c>
      <c r="E2094" s="62">
        <v>4</v>
      </c>
      <c r="F2094" s="38" t="str">
        <f t="shared" si="459"/>
        <v>W</v>
      </c>
      <c r="G2094" s="38" t="str">
        <f t="shared" si="460"/>
        <v>Winst en verliesrekening</v>
      </c>
      <c r="H2094" s="38" t="str">
        <f t="shared" si="438"/>
        <v>WBed</v>
      </c>
      <c r="I2094" s="38" t="str">
        <f t="shared" si="461"/>
        <v>OVERIGE BEDRIJFSKOSTEN</v>
      </c>
      <c r="J2094" s="38" t="str">
        <f t="shared" si="439"/>
        <v>WBedVkk</v>
      </c>
      <c r="K2094" s="38" t="str">
        <f t="shared" si="462"/>
        <v>Verkoopkosten</v>
      </c>
      <c r="L2094" s="38" t="str">
        <f t="shared" si="440"/>
        <v>WBedVkkDbv</v>
      </c>
      <c r="M2094" s="38" t="str">
        <f t="shared" si="463"/>
        <v>Doorberekende verkoopkosten</v>
      </c>
      <c r="N2094" s="38" t="str">
        <f t="shared" si="441"/>
        <v/>
      </c>
      <c r="O2094" s="38" t="str">
        <f t="shared" si="464"/>
        <v/>
      </c>
      <c r="V2094" s="37" t="str">
        <f t="shared" si="458"/>
        <v/>
      </c>
    </row>
    <row r="2095" spans="1:28" x14ac:dyDescent="0.25">
      <c r="A2095" s="43" t="s">
        <v>4620</v>
      </c>
      <c r="B2095" s="44" t="s">
        <v>4621</v>
      </c>
      <c r="C2095" s="43" t="s">
        <v>4622</v>
      </c>
      <c r="D2095" s="45" t="s">
        <v>10</v>
      </c>
      <c r="E2095" s="46">
        <v>3</v>
      </c>
      <c r="F2095" s="38" t="str">
        <f t="shared" si="459"/>
        <v>W</v>
      </c>
      <c r="G2095" s="38" t="str">
        <f t="shared" si="460"/>
        <v>Winst en verliesrekening</v>
      </c>
      <c r="H2095" s="38" t="str">
        <f t="shared" si="438"/>
        <v>WBed</v>
      </c>
      <c r="I2095" s="38" t="str">
        <f t="shared" si="461"/>
        <v>OVERIGE BEDRIJFSKOSTEN</v>
      </c>
      <c r="J2095" s="38" t="str">
        <f t="shared" si="439"/>
        <v>WBedAut</v>
      </c>
      <c r="K2095" s="38" t="str">
        <f t="shared" si="462"/>
        <v>Autokosten</v>
      </c>
      <c r="L2095" s="38" t="str">
        <f t="shared" si="440"/>
        <v/>
      </c>
      <c r="M2095" s="38" t="str">
        <f t="shared" si="463"/>
        <v/>
      </c>
      <c r="N2095" s="38" t="str">
        <f t="shared" si="441"/>
        <v/>
      </c>
      <c r="O2095" s="38" t="str">
        <f t="shared" si="464"/>
        <v/>
      </c>
      <c r="V2095" s="37" t="str">
        <f t="shared" si="458"/>
        <v/>
      </c>
    </row>
    <row r="2096" spans="1:28" x14ac:dyDescent="0.25">
      <c r="A2096" s="49" t="s">
        <v>4623</v>
      </c>
      <c r="B2096" s="50" t="s">
        <v>4624</v>
      </c>
      <c r="C2096" s="49" t="s">
        <v>4625</v>
      </c>
      <c r="D2096" s="61" t="s">
        <v>10</v>
      </c>
      <c r="E2096" s="62">
        <v>4</v>
      </c>
      <c r="F2096" s="38" t="str">
        <f t="shared" si="459"/>
        <v>W</v>
      </c>
      <c r="G2096" s="38" t="str">
        <f t="shared" si="460"/>
        <v>Winst en verliesrekening</v>
      </c>
      <c r="H2096" s="38" t="str">
        <f t="shared" si="438"/>
        <v>WBed</v>
      </c>
      <c r="I2096" s="38" t="str">
        <f t="shared" si="461"/>
        <v>OVERIGE BEDRIJFSKOSTEN</v>
      </c>
      <c r="J2096" s="38" t="str">
        <f t="shared" si="439"/>
        <v>WBedAut</v>
      </c>
      <c r="K2096" s="38" t="str">
        <f t="shared" si="462"/>
        <v>Autokosten</v>
      </c>
      <c r="L2096" s="38" t="str">
        <f t="shared" si="440"/>
        <v>WBedAutBra</v>
      </c>
      <c r="M2096" s="38" t="str">
        <f t="shared" si="463"/>
        <v>Brandstofkosten auto's</v>
      </c>
      <c r="N2096" s="38" t="str">
        <f t="shared" si="441"/>
        <v/>
      </c>
      <c r="O2096" s="38" t="str">
        <f t="shared" si="464"/>
        <v/>
      </c>
      <c r="R2096" s="47">
        <v>5201</v>
      </c>
      <c r="S2096" s="48" t="s">
        <v>5929</v>
      </c>
      <c r="T2096" s="37">
        <v>52</v>
      </c>
      <c r="U2096" s="48" t="s">
        <v>5930</v>
      </c>
      <c r="V2096" s="37">
        <f t="shared" si="458"/>
        <v>1</v>
      </c>
    </row>
    <row r="2097" spans="1:28" x14ac:dyDescent="0.25">
      <c r="A2097" s="49" t="s">
        <v>4626</v>
      </c>
      <c r="B2097" s="50" t="s">
        <v>4627</v>
      </c>
      <c r="C2097" s="49" t="s">
        <v>4628</v>
      </c>
      <c r="D2097" s="61" t="s">
        <v>10</v>
      </c>
      <c r="E2097" s="62">
        <v>4</v>
      </c>
      <c r="F2097" s="38" t="str">
        <f t="shared" si="459"/>
        <v>W</v>
      </c>
      <c r="G2097" s="38" t="str">
        <f t="shared" si="460"/>
        <v>Winst en verliesrekening</v>
      </c>
      <c r="H2097" s="38" t="str">
        <f t="shared" si="438"/>
        <v>WBed</v>
      </c>
      <c r="I2097" s="38" t="str">
        <f t="shared" si="461"/>
        <v>OVERIGE BEDRIJFSKOSTEN</v>
      </c>
      <c r="J2097" s="38" t="str">
        <f t="shared" si="439"/>
        <v>WBedAut</v>
      </c>
      <c r="K2097" s="38" t="str">
        <f t="shared" si="462"/>
        <v>Autokosten</v>
      </c>
      <c r="L2097" s="38" t="str">
        <f t="shared" si="440"/>
        <v>WBedAutRoa</v>
      </c>
      <c r="M2097" s="38" t="str">
        <f t="shared" si="463"/>
        <v>Reparatie en onderhoud auto's</v>
      </c>
      <c r="N2097" s="38" t="str">
        <f t="shared" si="441"/>
        <v/>
      </c>
      <c r="O2097" s="38" t="str">
        <f t="shared" si="464"/>
        <v/>
      </c>
      <c r="R2097" s="47">
        <v>5202</v>
      </c>
      <c r="S2097" s="48" t="s">
        <v>5931</v>
      </c>
      <c r="T2097" s="37">
        <v>52</v>
      </c>
      <c r="U2097" s="48" t="s">
        <v>5930</v>
      </c>
      <c r="V2097" s="37">
        <f t="shared" si="458"/>
        <v>1</v>
      </c>
    </row>
    <row r="2098" spans="1:28" x14ac:dyDescent="0.25">
      <c r="A2098" s="49" t="s">
        <v>4629</v>
      </c>
      <c r="B2098" s="50" t="s">
        <v>4630</v>
      </c>
      <c r="C2098" s="49" t="s">
        <v>4631</v>
      </c>
      <c r="D2098" s="61" t="s">
        <v>10</v>
      </c>
      <c r="E2098" s="62">
        <v>4</v>
      </c>
      <c r="F2098" s="38" t="str">
        <f t="shared" si="459"/>
        <v>W</v>
      </c>
      <c r="G2098" s="38" t="str">
        <f t="shared" si="460"/>
        <v>Winst en verliesrekening</v>
      </c>
      <c r="H2098" s="38" t="str">
        <f t="shared" si="438"/>
        <v>WBed</v>
      </c>
      <c r="I2098" s="38" t="str">
        <f t="shared" si="461"/>
        <v>OVERIGE BEDRIJFSKOSTEN</v>
      </c>
      <c r="J2098" s="38" t="str">
        <f t="shared" si="439"/>
        <v>WBedAut</v>
      </c>
      <c r="K2098" s="38" t="str">
        <f t="shared" si="462"/>
        <v>Autokosten</v>
      </c>
      <c r="L2098" s="38" t="str">
        <f t="shared" si="440"/>
        <v>WBedAutAsa</v>
      </c>
      <c r="M2098" s="38" t="str">
        <f t="shared" si="463"/>
        <v>Assurantiepremie auto's</v>
      </c>
      <c r="N2098" s="38" t="str">
        <f t="shared" si="441"/>
        <v/>
      </c>
      <c r="O2098" s="38" t="str">
        <f t="shared" si="464"/>
        <v/>
      </c>
      <c r="R2098" s="47">
        <v>5203</v>
      </c>
      <c r="S2098" s="48" t="s">
        <v>5932</v>
      </c>
      <c r="T2098" s="37">
        <v>52</v>
      </c>
      <c r="U2098" s="48" t="s">
        <v>5930</v>
      </c>
      <c r="V2098" s="37">
        <f t="shared" si="458"/>
        <v>1</v>
      </c>
    </row>
    <row r="2099" spans="1:28" x14ac:dyDescent="0.25">
      <c r="A2099" s="49" t="s">
        <v>4632</v>
      </c>
      <c r="B2099" s="50" t="s">
        <v>4633</v>
      </c>
      <c r="C2099" s="49" t="s">
        <v>4634</v>
      </c>
      <c r="D2099" s="61" t="s">
        <v>10</v>
      </c>
      <c r="E2099" s="62">
        <v>4</v>
      </c>
      <c r="F2099" s="38" t="str">
        <f t="shared" si="459"/>
        <v>W</v>
      </c>
      <c r="G2099" s="38" t="str">
        <f t="shared" si="460"/>
        <v>Winst en verliesrekening</v>
      </c>
      <c r="H2099" s="38" t="str">
        <f t="shared" si="438"/>
        <v>WBed</v>
      </c>
      <c r="I2099" s="38" t="str">
        <f t="shared" si="461"/>
        <v>OVERIGE BEDRIJFSKOSTEN</v>
      </c>
      <c r="J2099" s="38" t="str">
        <f t="shared" si="439"/>
        <v>WBedAut</v>
      </c>
      <c r="K2099" s="38" t="str">
        <f t="shared" si="462"/>
        <v>Autokosten</v>
      </c>
      <c r="L2099" s="38" t="str">
        <f t="shared" si="440"/>
        <v>WBedAutMot</v>
      </c>
      <c r="M2099" s="38" t="str">
        <f t="shared" si="463"/>
        <v>Motorrijtuigenbelasting</v>
      </c>
      <c r="N2099" s="38" t="str">
        <f t="shared" si="441"/>
        <v/>
      </c>
      <c r="O2099" s="38" t="str">
        <f t="shared" si="464"/>
        <v/>
      </c>
      <c r="V2099" s="37" t="str">
        <f t="shared" si="458"/>
        <v/>
      </c>
    </row>
    <row r="2100" spans="1:28" x14ac:dyDescent="0.25">
      <c r="A2100" s="49" t="s">
        <v>4635</v>
      </c>
      <c r="B2100" s="50" t="s">
        <v>4636</v>
      </c>
      <c r="C2100" s="49" t="s">
        <v>4637</v>
      </c>
      <c r="D2100" s="61" t="s">
        <v>10</v>
      </c>
      <c r="E2100" s="62">
        <v>4</v>
      </c>
      <c r="F2100" s="38" t="str">
        <f t="shared" si="459"/>
        <v>W</v>
      </c>
      <c r="G2100" s="38" t="str">
        <f t="shared" si="460"/>
        <v>Winst en verliesrekening</v>
      </c>
      <c r="H2100" s="38" t="str">
        <f t="shared" si="438"/>
        <v>WBed</v>
      </c>
      <c r="I2100" s="38" t="str">
        <f t="shared" si="461"/>
        <v>OVERIGE BEDRIJFSKOSTEN</v>
      </c>
      <c r="J2100" s="38" t="str">
        <f t="shared" si="439"/>
        <v>WBedAut</v>
      </c>
      <c r="K2100" s="38" t="str">
        <f t="shared" si="462"/>
        <v>Autokosten</v>
      </c>
      <c r="L2100" s="38" t="str">
        <f t="shared" si="440"/>
        <v>WBedAutOpa</v>
      </c>
      <c r="M2100" s="38" t="str">
        <f t="shared" si="463"/>
        <v>Operational leasing auto's</v>
      </c>
      <c r="N2100" s="38" t="str">
        <f t="shared" si="441"/>
        <v/>
      </c>
      <c r="O2100" s="38" t="str">
        <f t="shared" si="464"/>
        <v/>
      </c>
      <c r="V2100" s="37" t="str">
        <f t="shared" si="458"/>
        <v/>
      </c>
    </row>
    <row r="2101" spans="1:28" x14ac:dyDescent="0.25">
      <c r="A2101" s="49" t="s">
        <v>4638</v>
      </c>
      <c r="B2101" s="50" t="s">
        <v>4639</v>
      </c>
      <c r="C2101" s="49" t="s">
        <v>4640</v>
      </c>
      <c r="D2101" s="61" t="s">
        <v>24</v>
      </c>
      <c r="E2101" s="62">
        <v>4</v>
      </c>
      <c r="F2101" s="38" t="str">
        <f t="shared" si="459"/>
        <v>W</v>
      </c>
      <c r="G2101" s="38" t="str">
        <f t="shared" si="460"/>
        <v>Winst en verliesrekening</v>
      </c>
      <c r="H2101" s="38" t="str">
        <f t="shared" si="438"/>
        <v>WBed</v>
      </c>
      <c r="I2101" s="38" t="str">
        <f t="shared" si="461"/>
        <v>OVERIGE BEDRIJFSKOSTEN</v>
      </c>
      <c r="J2101" s="38" t="str">
        <f t="shared" si="439"/>
        <v>WBedAut</v>
      </c>
      <c r="K2101" s="38" t="str">
        <f t="shared" si="462"/>
        <v>Autokosten</v>
      </c>
      <c r="L2101" s="38" t="str">
        <f t="shared" si="440"/>
        <v>WBedAutBwl</v>
      </c>
      <c r="M2101" s="38" t="str">
        <f t="shared" si="463"/>
        <v>Bijdrage werknemers leaseregeling</v>
      </c>
      <c r="N2101" s="38" t="str">
        <f t="shared" si="441"/>
        <v/>
      </c>
      <c r="O2101" s="38" t="str">
        <f t="shared" si="464"/>
        <v/>
      </c>
      <c r="Q2101" s="80" t="s">
        <v>24</v>
      </c>
      <c r="R2101" s="47">
        <v>4031</v>
      </c>
      <c r="S2101" s="48" t="s">
        <v>5771</v>
      </c>
      <c r="T2101" s="37">
        <v>33</v>
      </c>
      <c r="U2101" s="86" t="s">
        <v>3633</v>
      </c>
      <c r="V2101" s="37">
        <f t="shared" si="458"/>
        <v>1</v>
      </c>
    </row>
    <row r="2102" spans="1:28" x14ac:dyDescent="0.25">
      <c r="A2102" s="49" t="s">
        <v>4641</v>
      </c>
      <c r="B2102" s="50" t="s">
        <v>4642</v>
      </c>
      <c r="C2102" s="49" t="s">
        <v>4028</v>
      </c>
      <c r="D2102" s="61" t="s">
        <v>24</v>
      </c>
      <c r="E2102" s="62">
        <v>4</v>
      </c>
      <c r="F2102" s="38" t="str">
        <f t="shared" si="459"/>
        <v>W</v>
      </c>
      <c r="G2102" s="38" t="str">
        <f t="shared" si="460"/>
        <v>Winst en verliesrekening</v>
      </c>
      <c r="H2102" s="38" t="str">
        <f t="shared" si="438"/>
        <v>WBed</v>
      </c>
      <c r="I2102" s="38" t="str">
        <f t="shared" si="461"/>
        <v>OVERIGE BEDRIJFSKOSTEN</v>
      </c>
      <c r="J2102" s="38" t="str">
        <f t="shared" si="439"/>
        <v>WBedAut</v>
      </c>
      <c r="K2102" s="38" t="str">
        <f t="shared" si="462"/>
        <v>Autokosten</v>
      </c>
      <c r="L2102" s="38" t="str">
        <f t="shared" si="440"/>
        <v>WBedAutPga</v>
      </c>
      <c r="M2102" s="38" t="str">
        <f t="shared" si="463"/>
        <v>Privé-gebruik auto's</v>
      </c>
      <c r="N2102" s="38" t="str">
        <f t="shared" si="441"/>
        <v/>
      </c>
      <c r="O2102" s="38" t="str">
        <f t="shared" si="464"/>
        <v/>
      </c>
      <c r="Q2102" s="80" t="s">
        <v>24</v>
      </c>
      <c r="V2102" s="37" t="str">
        <f t="shared" si="458"/>
        <v/>
      </c>
    </row>
    <row r="2103" spans="1:28" x14ac:dyDescent="0.25">
      <c r="A2103" s="49" t="s">
        <v>4643</v>
      </c>
      <c r="B2103" s="50" t="s">
        <v>4644</v>
      </c>
      <c r="C2103" s="49" t="s">
        <v>4645</v>
      </c>
      <c r="D2103" s="61" t="s">
        <v>24</v>
      </c>
      <c r="E2103" s="62">
        <v>4</v>
      </c>
      <c r="F2103" s="38" t="str">
        <f t="shared" si="459"/>
        <v>W</v>
      </c>
      <c r="G2103" s="38" t="str">
        <f t="shared" si="460"/>
        <v>Winst en verliesrekening</v>
      </c>
      <c r="H2103" s="38" t="str">
        <f t="shared" si="438"/>
        <v>WBed</v>
      </c>
      <c r="I2103" s="38" t="str">
        <f t="shared" si="461"/>
        <v>OVERIGE BEDRIJFSKOSTEN</v>
      </c>
      <c r="J2103" s="38" t="str">
        <f t="shared" si="439"/>
        <v>WBedAut</v>
      </c>
      <c r="K2103" s="38" t="str">
        <f t="shared" si="462"/>
        <v>Autokosten</v>
      </c>
      <c r="L2103" s="38" t="str">
        <f t="shared" si="440"/>
        <v>WBedAutBop</v>
      </c>
      <c r="M2103" s="38" t="str">
        <f t="shared" si="463"/>
        <v>BTW op privé-gebruik auto's</v>
      </c>
      <c r="N2103" s="38" t="str">
        <f t="shared" si="441"/>
        <v/>
      </c>
      <c r="O2103" s="38" t="str">
        <f t="shared" si="464"/>
        <v/>
      </c>
      <c r="Q2103" s="80" t="s">
        <v>24</v>
      </c>
      <c r="R2103" s="47">
        <v>5205</v>
      </c>
      <c r="S2103" s="48" t="s">
        <v>5934</v>
      </c>
      <c r="T2103" s="37">
        <v>52</v>
      </c>
      <c r="U2103" s="48" t="s">
        <v>5930</v>
      </c>
      <c r="V2103" s="37">
        <f t="shared" si="458"/>
        <v>1</v>
      </c>
    </row>
    <row r="2104" spans="1:28" x14ac:dyDescent="0.25">
      <c r="A2104" s="49" t="s">
        <v>4646</v>
      </c>
      <c r="B2104" s="50" t="s">
        <v>4647</v>
      </c>
      <c r="C2104" s="49" t="s">
        <v>4648</v>
      </c>
      <c r="D2104" s="61" t="s">
        <v>10</v>
      </c>
      <c r="E2104" s="62">
        <v>4</v>
      </c>
      <c r="F2104" s="38" t="str">
        <f t="shared" si="459"/>
        <v>W</v>
      </c>
      <c r="G2104" s="38" t="str">
        <f t="shared" si="460"/>
        <v>Winst en verliesrekening</v>
      </c>
      <c r="H2104" s="38" t="str">
        <f t="shared" si="438"/>
        <v>WBed</v>
      </c>
      <c r="I2104" s="38" t="str">
        <f t="shared" si="461"/>
        <v>OVERIGE BEDRIJFSKOSTEN</v>
      </c>
      <c r="J2104" s="38" t="str">
        <f t="shared" si="439"/>
        <v>WBedAut</v>
      </c>
      <c r="K2104" s="38" t="str">
        <f t="shared" si="462"/>
        <v>Autokosten</v>
      </c>
      <c r="L2104" s="38" t="str">
        <f t="shared" si="440"/>
        <v>WBedAutHua</v>
      </c>
      <c r="M2104" s="38" t="str">
        <f t="shared" si="463"/>
        <v>Huur auto's</v>
      </c>
      <c r="N2104" s="38" t="str">
        <f t="shared" si="441"/>
        <v/>
      </c>
      <c r="O2104" s="38" t="str">
        <f t="shared" si="464"/>
        <v/>
      </c>
      <c r="V2104" s="37" t="str">
        <f t="shared" si="458"/>
        <v/>
      </c>
    </row>
    <row r="2105" spans="1:28" s="1" customFormat="1" x14ac:dyDescent="0.25">
      <c r="A2105" s="49"/>
      <c r="B2105" s="50"/>
      <c r="C2105" s="49"/>
      <c r="D2105" s="61" t="s">
        <v>10</v>
      </c>
      <c r="E2105" s="62">
        <v>5</v>
      </c>
      <c r="F2105" s="38" t="str">
        <f t="shared" ref="F2105:F2106" si="465">IF(LEN(A2105)&gt;=1,LEFT(A2105,1),"")</f>
        <v/>
      </c>
      <c r="G2105" s="38" t="e">
        <f t="shared" si="460"/>
        <v>#N/A</v>
      </c>
      <c r="H2105" s="38" t="str">
        <f t="shared" si="438"/>
        <v/>
      </c>
      <c r="I2105" s="38" t="str">
        <f t="shared" si="461"/>
        <v/>
      </c>
      <c r="J2105" s="38" t="str">
        <f t="shared" si="439"/>
        <v/>
      </c>
      <c r="K2105" s="38" t="str">
        <f t="shared" si="462"/>
        <v/>
      </c>
      <c r="L2105" s="38" t="str">
        <f t="shared" si="440"/>
        <v/>
      </c>
      <c r="M2105" s="38" t="str">
        <f t="shared" si="463"/>
        <v/>
      </c>
      <c r="N2105" s="38" t="str">
        <f t="shared" si="441"/>
        <v/>
      </c>
      <c r="O2105" s="38" t="str">
        <f t="shared" si="464"/>
        <v/>
      </c>
      <c r="P2105" s="37"/>
      <c r="Q2105" s="37"/>
      <c r="R2105" s="47">
        <v>5210</v>
      </c>
      <c r="S2105" s="48" t="s">
        <v>5935</v>
      </c>
      <c r="T2105" s="37">
        <v>52</v>
      </c>
      <c r="U2105" s="48" t="s">
        <v>5930</v>
      </c>
      <c r="V2105" s="37">
        <f t="shared" si="458"/>
        <v>1</v>
      </c>
      <c r="X2105" s="10"/>
      <c r="Y2105" s="10"/>
      <c r="Z2105" s="10"/>
      <c r="AA2105" s="10"/>
      <c r="AB2105" s="10"/>
    </row>
    <row r="2106" spans="1:28" s="1" customFormat="1" x14ac:dyDescent="0.25">
      <c r="A2106" s="49"/>
      <c r="B2106" s="50"/>
      <c r="C2106" s="49"/>
      <c r="D2106" s="61" t="s">
        <v>10</v>
      </c>
      <c r="E2106" s="62">
        <v>5</v>
      </c>
      <c r="F2106" s="38" t="str">
        <f t="shared" si="465"/>
        <v/>
      </c>
      <c r="G2106" s="38" t="e">
        <f t="shared" si="460"/>
        <v>#N/A</v>
      </c>
      <c r="H2106" s="38" t="str">
        <f t="shared" si="438"/>
        <v/>
      </c>
      <c r="I2106" s="38" t="str">
        <f t="shared" si="461"/>
        <v/>
      </c>
      <c r="J2106" s="38" t="str">
        <f t="shared" si="439"/>
        <v/>
      </c>
      <c r="K2106" s="38" t="str">
        <f t="shared" si="462"/>
        <v/>
      </c>
      <c r="L2106" s="38" t="str">
        <f t="shared" si="440"/>
        <v/>
      </c>
      <c r="M2106" s="38" t="str">
        <f t="shared" si="463"/>
        <v/>
      </c>
      <c r="N2106" s="38" t="str">
        <f t="shared" si="441"/>
        <v/>
      </c>
      <c r="O2106" s="38" t="str">
        <f t="shared" si="464"/>
        <v/>
      </c>
      <c r="P2106" s="37"/>
      <c r="Q2106" s="37"/>
      <c r="R2106" s="47">
        <v>5215</v>
      </c>
      <c r="S2106" s="48" t="s">
        <v>5936</v>
      </c>
      <c r="T2106" s="37">
        <v>52</v>
      </c>
      <c r="U2106" s="48" t="s">
        <v>5930</v>
      </c>
      <c r="V2106" s="37">
        <f t="shared" si="458"/>
        <v>1</v>
      </c>
      <c r="X2106" s="10"/>
      <c r="Y2106" s="10"/>
      <c r="Z2106" s="10"/>
      <c r="AA2106" s="10"/>
      <c r="AB2106" s="10"/>
    </row>
    <row r="2107" spans="1:28" x14ac:dyDescent="0.25">
      <c r="A2107" s="49" t="s">
        <v>4649</v>
      </c>
      <c r="B2107" s="50" t="s">
        <v>4650</v>
      </c>
      <c r="C2107" s="49" t="s">
        <v>4651</v>
      </c>
      <c r="D2107" s="61" t="s">
        <v>10</v>
      </c>
      <c r="E2107" s="62">
        <v>4</v>
      </c>
      <c r="F2107" s="38" t="str">
        <f t="shared" ref="F2107:F2152" si="466">IF(LEN(A2107)&gt;=1,LEFT(A2107,1),"")</f>
        <v>W</v>
      </c>
      <c r="G2107" s="38" t="str">
        <f t="shared" si="460"/>
        <v>Winst en verliesrekening</v>
      </c>
      <c r="H2107" s="38" t="str">
        <f t="shared" si="438"/>
        <v>WBed</v>
      </c>
      <c r="I2107" s="38" t="str">
        <f t="shared" si="461"/>
        <v>OVERIGE BEDRIJFSKOSTEN</v>
      </c>
      <c r="J2107" s="38" t="str">
        <f t="shared" si="439"/>
        <v>WBedAut</v>
      </c>
      <c r="K2107" s="38" t="str">
        <f t="shared" si="462"/>
        <v>Autokosten</v>
      </c>
      <c r="L2107" s="38" t="str">
        <f t="shared" si="440"/>
        <v>WBedAutKil</v>
      </c>
      <c r="M2107" s="38" t="str">
        <f t="shared" si="463"/>
        <v>Kilometervergoeding</v>
      </c>
      <c r="N2107" s="38" t="str">
        <f t="shared" si="441"/>
        <v/>
      </c>
      <c r="O2107" s="38" t="str">
        <f t="shared" si="464"/>
        <v/>
      </c>
      <c r="V2107" s="37" t="str">
        <f t="shared" si="458"/>
        <v/>
      </c>
    </row>
    <row r="2108" spans="1:28" x14ac:dyDescent="0.25">
      <c r="A2108" s="49" t="s">
        <v>4652</v>
      </c>
      <c r="B2108" s="50" t="s">
        <v>4653</v>
      </c>
      <c r="C2108" s="49" t="s">
        <v>4654</v>
      </c>
      <c r="D2108" s="61" t="s">
        <v>10</v>
      </c>
      <c r="E2108" s="62">
        <v>4</v>
      </c>
      <c r="F2108" s="38" t="str">
        <f t="shared" si="466"/>
        <v>W</v>
      </c>
      <c r="G2108" s="38" t="str">
        <f t="shared" si="460"/>
        <v>Winst en verliesrekening</v>
      </c>
      <c r="H2108" s="38" t="str">
        <f t="shared" si="438"/>
        <v>WBed</v>
      </c>
      <c r="I2108" s="38" t="str">
        <f t="shared" si="461"/>
        <v>OVERIGE BEDRIJFSKOSTEN</v>
      </c>
      <c r="J2108" s="38" t="str">
        <f t="shared" si="439"/>
        <v>WBedAut</v>
      </c>
      <c r="K2108" s="38" t="str">
        <f t="shared" si="462"/>
        <v>Autokosten</v>
      </c>
      <c r="L2108" s="38" t="str">
        <f t="shared" si="440"/>
        <v>WBedAutBeb</v>
      </c>
      <c r="M2108" s="38" t="str">
        <f t="shared" si="463"/>
        <v>Boetes en bekeuringen</v>
      </c>
      <c r="N2108" s="38" t="str">
        <f t="shared" si="441"/>
        <v/>
      </c>
      <c r="O2108" s="38" t="str">
        <f t="shared" si="464"/>
        <v/>
      </c>
      <c r="R2108" s="63"/>
      <c r="S2108" s="64"/>
      <c r="T2108" s="65"/>
      <c r="U2108" s="70"/>
      <c r="V2108" s="37" t="str">
        <f t="shared" si="458"/>
        <v/>
      </c>
    </row>
    <row r="2109" spans="1:28" x14ac:dyDescent="0.25">
      <c r="A2109" s="49" t="s">
        <v>4655</v>
      </c>
      <c r="B2109" s="50" t="s">
        <v>4656</v>
      </c>
      <c r="C2109" s="49" t="s">
        <v>4657</v>
      </c>
      <c r="D2109" s="61" t="s">
        <v>10</v>
      </c>
      <c r="E2109" s="62">
        <v>4</v>
      </c>
      <c r="F2109" s="38" t="str">
        <f t="shared" si="466"/>
        <v>W</v>
      </c>
      <c r="G2109" s="38" t="str">
        <f t="shared" si="460"/>
        <v>Winst en verliesrekening</v>
      </c>
      <c r="H2109" s="38" t="str">
        <f t="shared" si="438"/>
        <v>WBed</v>
      </c>
      <c r="I2109" s="38" t="str">
        <f t="shared" si="461"/>
        <v>OVERIGE BEDRIJFSKOSTEN</v>
      </c>
      <c r="J2109" s="38" t="str">
        <f t="shared" si="439"/>
        <v>WBedAut</v>
      </c>
      <c r="K2109" s="38" t="str">
        <f t="shared" si="462"/>
        <v>Autokosten</v>
      </c>
      <c r="L2109" s="38" t="str">
        <f t="shared" si="440"/>
        <v>WBedAutObv</v>
      </c>
      <c r="M2109" s="38" t="str">
        <f t="shared" si="463"/>
        <v>Overige belastingen inzake vervoermiddelen</v>
      </c>
      <c r="N2109" s="38" t="str">
        <f t="shared" si="441"/>
        <v/>
      </c>
      <c r="O2109" s="38" t="str">
        <f t="shared" si="464"/>
        <v/>
      </c>
      <c r="V2109" s="37" t="str">
        <f t="shared" si="458"/>
        <v/>
      </c>
    </row>
    <row r="2110" spans="1:28" x14ac:dyDescent="0.25">
      <c r="A2110" s="49" t="s">
        <v>4658</v>
      </c>
      <c r="B2110" s="50" t="s">
        <v>4659</v>
      </c>
      <c r="C2110" s="49" t="s">
        <v>4660</v>
      </c>
      <c r="D2110" s="61" t="s">
        <v>10</v>
      </c>
      <c r="E2110" s="62">
        <v>4</v>
      </c>
      <c r="F2110" s="38" t="str">
        <f t="shared" si="466"/>
        <v>W</v>
      </c>
      <c r="G2110" s="38" t="str">
        <f t="shared" si="460"/>
        <v>Winst en verliesrekening</v>
      </c>
      <c r="H2110" s="38" t="str">
        <f t="shared" si="438"/>
        <v>WBed</v>
      </c>
      <c r="I2110" s="38" t="str">
        <f t="shared" si="461"/>
        <v>OVERIGE BEDRIJFSKOSTEN</v>
      </c>
      <c r="J2110" s="38" t="str">
        <f t="shared" si="439"/>
        <v>WBedAut</v>
      </c>
      <c r="K2110" s="38" t="str">
        <f t="shared" si="462"/>
        <v>Autokosten</v>
      </c>
      <c r="L2110" s="38" t="str">
        <f t="shared" si="440"/>
        <v>WBedAutDrv</v>
      </c>
      <c r="M2110" s="38" t="str">
        <f t="shared" si="463"/>
        <v>Dotatie reserve assurantie eigen risico vervoermiddelen</v>
      </c>
      <c r="N2110" s="38" t="str">
        <f t="shared" si="441"/>
        <v/>
      </c>
      <c r="O2110" s="38" t="str">
        <f t="shared" si="464"/>
        <v/>
      </c>
      <c r="V2110" s="37" t="str">
        <f t="shared" si="458"/>
        <v/>
      </c>
    </row>
    <row r="2111" spans="1:28" x14ac:dyDescent="0.25">
      <c r="A2111" s="49" t="s">
        <v>4661</v>
      </c>
      <c r="B2111" s="50" t="s">
        <v>4662</v>
      </c>
      <c r="C2111" s="49" t="s">
        <v>4663</v>
      </c>
      <c r="D2111" s="61" t="s">
        <v>24</v>
      </c>
      <c r="E2111" s="62">
        <v>4</v>
      </c>
      <c r="F2111" s="38" t="str">
        <f t="shared" si="466"/>
        <v>W</v>
      </c>
      <c r="G2111" s="38" t="str">
        <f t="shared" si="460"/>
        <v>Winst en verliesrekening</v>
      </c>
      <c r="H2111" s="38" t="str">
        <f t="shared" si="438"/>
        <v>WBed</v>
      </c>
      <c r="I2111" s="38" t="str">
        <f t="shared" si="461"/>
        <v>OVERIGE BEDRIJFSKOSTEN</v>
      </c>
      <c r="J2111" s="38" t="str">
        <f t="shared" si="439"/>
        <v>WBedAut</v>
      </c>
      <c r="K2111" s="38" t="str">
        <f t="shared" si="462"/>
        <v>Autokosten</v>
      </c>
      <c r="L2111" s="38" t="str">
        <f t="shared" si="440"/>
        <v>WBedAutVrv</v>
      </c>
      <c r="M2111" s="38" t="str">
        <f t="shared" si="463"/>
        <v>Vrijval reserve assurantie eigen risico vervoermiddelen</v>
      </c>
      <c r="N2111" s="38" t="str">
        <f t="shared" si="441"/>
        <v/>
      </c>
      <c r="O2111" s="38" t="str">
        <f t="shared" si="464"/>
        <v/>
      </c>
      <c r="V2111" s="37" t="str">
        <f t="shared" si="458"/>
        <v/>
      </c>
    </row>
    <row r="2112" spans="1:28" x14ac:dyDescent="0.25">
      <c r="A2112" s="49" t="s">
        <v>4664</v>
      </c>
      <c r="B2112" s="50" t="s">
        <v>4665</v>
      </c>
      <c r="C2112" s="49" t="s">
        <v>4666</v>
      </c>
      <c r="D2112" s="61" t="s">
        <v>10</v>
      </c>
      <c r="E2112" s="62">
        <v>4</v>
      </c>
      <c r="F2112" s="38" t="str">
        <f t="shared" si="466"/>
        <v>W</v>
      </c>
      <c r="G2112" s="38" t="str">
        <f t="shared" si="460"/>
        <v>Winst en verliesrekening</v>
      </c>
      <c r="H2112" s="38" t="str">
        <f t="shared" ref="H2112:H2180" si="467">IF(LEN(A2112)&gt;=4,LEFT(A2112,4),"")</f>
        <v>WBed</v>
      </c>
      <c r="I2112" s="38" t="str">
        <f t="shared" si="461"/>
        <v>OVERIGE BEDRIJFSKOSTEN</v>
      </c>
      <c r="J2112" s="38" t="str">
        <f t="shared" ref="J2112:J2180" si="468">IF(LEN(A2112)&gt;=7,LEFT(A2112,7),"")</f>
        <v>WBedAut</v>
      </c>
      <c r="K2112" s="38" t="str">
        <f t="shared" si="462"/>
        <v>Autokosten</v>
      </c>
      <c r="L2112" s="38" t="str">
        <f t="shared" ref="L2112:L2180" si="469">IF(LEN(A2112)&gt;=10,LEFT(A2112,10),"")</f>
        <v>WBedAutDkv</v>
      </c>
      <c r="M2112" s="38" t="str">
        <f t="shared" si="463"/>
        <v>Dotatie kostenegalisatiereserve groot onderhoud vervoermiddelen</v>
      </c>
      <c r="N2112" s="38" t="str">
        <f t="shared" ref="N2112:N2180" si="470">IF(LEN(A2112)&gt;=13,LEFT(A2112,13),"")</f>
        <v/>
      </c>
      <c r="O2112" s="38" t="str">
        <f t="shared" si="464"/>
        <v/>
      </c>
      <c r="V2112" s="37" t="str">
        <f t="shared" si="458"/>
        <v/>
      </c>
    </row>
    <row r="2113" spans="1:22" x14ac:dyDescent="0.25">
      <c r="A2113" s="49" t="s">
        <v>4667</v>
      </c>
      <c r="B2113" s="50" t="s">
        <v>4668</v>
      </c>
      <c r="C2113" s="49" t="s">
        <v>4669</v>
      </c>
      <c r="D2113" s="61" t="s">
        <v>24</v>
      </c>
      <c r="E2113" s="62">
        <v>4</v>
      </c>
      <c r="F2113" s="38" t="str">
        <f t="shared" si="466"/>
        <v>W</v>
      </c>
      <c r="G2113" s="38" t="str">
        <f t="shared" si="460"/>
        <v>Winst en verliesrekening</v>
      </c>
      <c r="H2113" s="38" t="str">
        <f t="shared" si="467"/>
        <v>WBed</v>
      </c>
      <c r="I2113" s="38" t="str">
        <f t="shared" si="461"/>
        <v>OVERIGE BEDRIJFSKOSTEN</v>
      </c>
      <c r="J2113" s="38" t="str">
        <f t="shared" si="468"/>
        <v>WBedAut</v>
      </c>
      <c r="K2113" s="38" t="str">
        <f t="shared" si="462"/>
        <v>Autokosten</v>
      </c>
      <c r="L2113" s="38" t="str">
        <f t="shared" si="469"/>
        <v>WBedAutVkv</v>
      </c>
      <c r="M2113" s="38" t="str">
        <f t="shared" si="463"/>
        <v>Vrijval kostenegalisatiereserve groot onderhoud vervoermiddelen</v>
      </c>
      <c r="N2113" s="38" t="str">
        <f t="shared" si="470"/>
        <v/>
      </c>
      <c r="O2113" s="38" t="str">
        <f t="shared" si="464"/>
        <v/>
      </c>
      <c r="V2113" s="37" t="str">
        <f t="shared" si="458"/>
        <v/>
      </c>
    </row>
    <row r="2114" spans="1:22" x14ac:dyDescent="0.25">
      <c r="A2114" s="49" t="s">
        <v>4670</v>
      </c>
      <c r="B2114" s="50" t="s">
        <v>4671</v>
      </c>
      <c r="C2114" s="49" t="s">
        <v>4672</v>
      </c>
      <c r="D2114" s="61" t="s">
        <v>10</v>
      </c>
      <c r="E2114" s="62">
        <v>4</v>
      </c>
      <c r="F2114" s="38" t="str">
        <f t="shared" si="466"/>
        <v>W</v>
      </c>
      <c r="G2114" s="38" t="str">
        <f t="shared" si="460"/>
        <v>Winst en verliesrekening</v>
      </c>
      <c r="H2114" s="38" t="str">
        <f t="shared" si="467"/>
        <v>WBed</v>
      </c>
      <c r="I2114" s="38" t="str">
        <f t="shared" si="461"/>
        <v>OVERIGE BEDRIJFSKOSTEN</v>
      </c>
      <c r="J2114" s="38" t="str">
        <f t="shared" si="468"/>
        <v>WBedAut</v>
      </c>
      <c r="K2114" s="38" t="str">
        <f t="shared" si="462"/>
        <v>Autokosten</v>
      </c>
      <c r="L2114" s="38" t="str">
        <f t="shared" si="469"/>
        <v>WBedAutDvv</v>
      </c>
      <c r="M2114" s="38" t="str">
        <f t="shared" si="463"/>
        <v>Dotatie voorziening groot onderhoud vervoermiddelen</v>
      </c>
      <c r="N2114" s="38" t="str">
        <f t="shared" si="470"/>
        <v/>
      </c>
      <c r="O2114" s="38" t="str">
        <f t="shared" si="464"/>
        <v/>
      </c>
      <c r="V2114" s="37" t="str">
        <f t="shared" si="458"/>
        <v/>
      </c>
    </row>
    <row r="2115" spans="1:22" x14ac:dyDescent="0.25">
      <c r="A2115" s="49" t="s">
        <v>4673</v>
      </c>
      <c r="B2115" s="50" t="s">
        <v>4674</v>
      </c>
      <c r="C2115" s="49" t="s">
        <v>4675</v>
      </c>
      <c r="D2115" s="61" t="s">
        <v>24</v>
      </c>
      <c r="E2115" s="62">
        <v>4</v>
      </c>
      <c r="F2115" s="38" t="str">
        <f t="shared" si="466"/>
        <v>W</v>
      </c>
      <c r="G2115" s="38" t="str">
        <f t="shared" si="460"/>
        <v>Winst en verliesrekening</v>
      </c>
      <c r="H2115" s="38" t="str">
        <f t="shared" si="467"/>
        <v>WBed</v>
      </c>
      <c r="I2115" s="38" t="str">
        <f t="shared" si="461"/>
        <v>OVERIGE BEDRIJFSKOSTEN</v>
      </c>
      <c r="J2115" s="38" t="str">
        <f t="shared" si="468"/>
        <v>WBedAut</v>
      </c>
      <c r="K2115" s="38" t="str">
        <f t="shared" si="462"/>
        <v>Autokosten</v>
      </c>
      <c r="L2115" s="38" t="str">
        <f t="shared" si="469"/>
        <v>WBedAutVoa</v>
      </c>
      <c r="M2115" s="38" t="str">
        <f t="shared" si="463"/>
        <v>Vrijval voorziening groot onderhoud vervoermiddelen</v>
      </c>
      <c r="N2115" s="38" t="str">
        <f t="shared" si="470"/>
        <v/>
      </c>
      <c r="O2115" s="38" t="str">
        <f t="shared" si="464"/>
        <v/>
      </c>
      <c r="V2115" s="37" t="str">
        <f t="shared" si="458"/>
        <v/>
      </c>
    </row>
    <row r="2116" spans="1:22" x14ac:dyDescent="0.25">
      <c r="A2116" s="49" t="s">
        <v>4676</v>
      </c>
      <c r="B2116" s="50" t="s">
        <v>4677</v>
      </c>
      <c r="C2116" s="49" t="s">
        <v>4678</v>
      </c>
      <c r="D2116" s="61" t="s">
        <v>10</v>
      </c>
      <c r="E2116" s="62">
        <v>4</v>
      </c>
      <c r="F2116" s="38" t="str">
        <f t="shared" si="466"/>
        <v>W</v>
      </c>
      <c r="G2116" s="38" t="str">
        <f t="shared" si="460"/>
        <v>Winst en verliesrekening</v>
      </c>
      <c r="H2116" s="38" t="str">
        <f t="shared" si="467"/>
        <v>WBed</v>
      </c>
      <c r="I2116" s="38" t="str">
        <f t="shared" si="461"/>
        <v>OVERIGE BEDRIJFSKOSTEN</v>
      </c>
      <c r="J2116" s="38" t="str">
        <f t="shared" si="468"/>
        <v>WBedAut</v>
      </c>
      <c r="K2116" s="38" t="str">
        <f t="shared" si="462"/>
        <v>Autokosten</v>
      </c>
      <c r="L2116" s="38" t="str">
        <f t="shared" si="469"/>
        <v>WBedAutPar</v>
      </c>
      <c r="M2116" s="38" t="str">
        <f t="shared" si="463"/>
        <v>Parkeerkosten</v>
      </c>
      <c r="N2116" s="38" t="str">
        <f t="shared" si="470"/>
        <v/>
      </c>
      <c r="O2116" s="38" t="str">
        <f t="shared" si="464"/>
        <v/>
      </c>
      <c r="R2116" s="63"/>
      <c r="S2116" s="64"/>
      <c r="T2116" s="65"/>
      <c r="U2116" s="70"/>
      <c r="V2116" s="37" t="str">
        <f t="shared" si="458"/>
        <v/>
      </c>
    </row>
    <row r="2117" spans="1:22" x14ac:dyDescent="0.25">
      <c r="A2117" s="49" t="s">
        <v>4679</v>
      </c>
      <c r="B2117" s="50" t="s">
        <v>4680</v>
      </c>
      <c r="C2117" s="49" t="s">
        <v>4681</v>
      </c>
      <c r="D2117" s="61" t="s">
        <v>10</v>
      </c>
      <c r="E2117" s="62">
        <v>4</v>
      </c>
      <c r="F2117" s="38" t="str">
        <f t="shared" si="466"/>
        <v>W</v>
      </c>
      <c r="G2117" s="38" t="str">
        <f t="shared" si="460"/>
        <v>Winst en verliesrekening</v>
      </c>
      <c r="H2117" s="38" t="str">
        <f t="shared" si="467"/>
        <v>WBed</v>
      </c>
      <c r="I2117" s="38" t="str">
        <f t="shared" si="461"/>
        <v>OVERIGE BEDRIJFSKOSTEN</v>
      </c>
      <c r="J2117" s="38" t="str">
        <f t="shared" si="468"/>
        <v>WBedAut</v>
      </c>
      <c r="K2117" s="38" t="str">
        <f t="shared" si="462"/>
        <v>Autokosten</v>
      </c>
      <c r="L2117" s="38" t="str">
        <f t="shared" si="469"/>
        <v>WBedAutOak</v>
      </c>
      <c r="M2117" s="38" t="str">
        <f t="shared" si="463"/>
        <v>Overige autokosten</v>
      </c>
      <c r="N2117" s="38" t="str">
        <f t="shared" si="470"/>
        <v/>
      </c>
      <c r="O2117" s="38" t="str">
        <f t="shared" si="464"/>
        <v/>
      </c>
      <c r="R2117" s="47">
        <v>5204</v>
      </c>
      <c r="S2117" s="48" t="s">
        <v>5933</v>
      </c>
      <c r="T2117" s="37">
        <v>52</v>
      </c>
      <c r="U2117" s="48" t="s">
        <v>5930</v>
      </c>
      <c r="V2117" s="37">
        <f t="shared" si="458"/>
        <v>1</v>
      </c>
    </row>
    <row r="2118" spans="1:22" x14ac:dyDescent="0.25">
      <c r="A2118" s="49" t="s">
        <v>4682</v>
      </c>
      <c r="B2118" s="50">
        <v>4204990</v>
      </c>
      <c r="C2118" s="49" t="s">
        <v>4683</v>
      </c>
      <c r="D2118" s="61" t="s">
        <v>24</v>
      </c>
      <c r="E2118" s="62">
        <v>4</v>
      </c>
      <c r="F2118" s="38" t="str">
        <f t="shared" si="466"/>
        <v>W</v>
      </c>
      <c r="G2118" s="38" t="str">
        <f t="shared" si="460"/>
        <v>Winst en verliesrekening</v>
      </c>
      <c r="H2118" s="38" t="str">
        <f t="shared" si="467"/>
        <v>WBed</v>
      </c>
      <c r="I2118" s="38" t="str">
        <f t="shared" si="461"/>
        <v>OVERIGE BEDRIJFSKOSTEN</v>
      </c>
      <c r="J2118" s="38" t="str">
        <f t="shared" si="468"/>
        <v>WBedAut</v>
      </c>
      <c r="K2118" s="38" t="str">
        <f t="shared" si="462"/>
        <v>Autokosten</v>
      </c>
      <c r="L2118" s="38" t="str">
        <f t="shared" si="469"/>
        <v>WBedAutDau</v>
      </c>
      <c r="M2118" s="38" t="str">
        <f t="shared" si="463"/>
        <v>Doorberekende autokosten</v>
      </c>
      <c r="N2118" s="38" t="str">
        <f t="shared" si="470"/>
        <v/>
      </c>
      <c r="O2118" s="38" t="str">
        <f t="shared" si="464"/>
        <v/>
      </c>
      <c r="V2118" s="37" t="str">
        <f t="shared" si="458"/>
        <v/>
      </c>
    </row>
    <row r="2119" spans="1:22" x14ac:dyDescent="0.25">
      <c r="A2119" s="43" t="s">
        <v>4684</v>
      </c>
      <c r="B2119" s="44" t="s">
        <v>4685</v>
      </c>
      <c r="C2119" s="43" t="s">
        <v>4686</v>
      </c>
      <c r="D2119" s="45" t="s">
        <v>10</v>
      </c>
      <c r="E2119" s="46">
        <v>3</v>
      </c>
      <c r="F2119" s="38" t="str">
        <f t="shared" si="466"/>
        <v>W</v>
      </c>
      <c r="G2119" s="38" t="str">
        <f t="shared" ref="G2119:G2140" si="471">LOOKUP(F2119,A:A,C:C)</f>
        <v>Winst en verliesrekening</v>
      </c>
      <c r="H2119" s="38" t="str">
        <f t="shared" si="467"/>
        <v>WBed</v>
      </c>
      <c r="I2119" s="38" t="str">
        <f t="shared" ref="I2119:I2140" si="472">IF(ISERROR(VLOOKUP(H2119,A:C,3,FALSE)),"",VLOOKUP(H2119,A:C,3,FALSE))</f>
        <v>OVERIGE BEDRIJFSKOSTEN</v>
      </c>
      <c r="J2119" s="38" t="str">
        <f t="shared" si="468"/>
        <v>WBedTra</v>
      </c>
      <c r="K2119" s="38" t="str">
        <f t="shared" ref="K2119:K2140" si="473">IF(ISERROR(VLOOKUP(J2119,A:C,3,FALSE)),"",VLOOKUP(J2119,A:C,3,FALSE))</f>
        <v>Transportkosten</v>
      </c>
      <c r="L2119" s="38" t="str">
        <f t="shared" si="469"/>
        <v/>
      </c>
      <c r="M2119" s="38" t="str">
        <f t="shared" ref="M2119:M2140" si="474">IF(ISERROR(VLOOKUP(L2119,A:C,3,FALSE)),"",VLOOKUP(L2119,A:C,3,FALSE))</f>
        <v/>
      </c>
      <c r="N2119" s="38" t="str">
        <f t="shared" si="470"/>
        <v/>
      </c>
      <c r="O2119" s="38" t="str">
        <f t="shared" ref="O2119:O2140" si="475">IF(ISERROR(VLOOKUP(N2119,A:C,3,FALSE)),"",VLOOKUP(N2119,A:C,3,FALSE))</f>
        <v/>
      </c>
      <c r="R2119" s="63"/>
      <c r="S2119" s="64"/>
      <c r="T2119" s="65"/>
      <c r="U2119" s="70"/>
      <c r="V2119" s="37" t="str">
        <f t="shared" si="458"/>
        <v/>
      </c>
    </row>
    <row r="2120" spans="1:22" x14ac:dyDescent="0.25">
      <c r="A2120" s="49" t="s">
        <v>4687</v>
      </c>
      <c r="B2120" s="50" t="s">
        <v>4688</v>
      </c>
      <c r="C2120" s="51" t="s">
        <v>4689</v>
      </c>
      <c r="D2120" s="52" t="s">
        <v>10</v>
      </c>
      <c r="E2120" s="53">
        <v>4</v>
      </c>
      <c r="F2120" s="38" t="str">
        <f t="shared" si="466"/>
        <v>W</v>
      </c>
      <c r="G2120" s="38" t="str">
        <f t="shared" si="471"/>
        <v>Winst en verliesrekening</v>
      </c>
      <c r="H2120" s="38" t="str">
        <f t="shared" si="467"/>
        <v>WBed</v>
      </c>
      <c r="I2120" s="38" t="str">
        <f t="shared" si="472"/>
        <v>OVERIGE BEDRIJFSKOSTEN</v>
      </c>
      <c r="J2120" s="38" t="str">
        <f t="shared" si="468"/>
        <v>WBedTra</v>
      </c>
      <c r="K2120" s="38" t="str">
        <f t="shared" si="473"/>
        <v>Transportkosten</v>
      </c>
      <c r="L2120" s="38" t="str">
        <f t="shared" si="469"/>
        <v>WBedTraBrr</v>
      </c>
      <c r="M2120" s="38" t="str">
        <f t="shared" si="474"/>
        <v>Brandstofkosten transportmiddelen</v>
      </c>
      <c r="N2120" s="38" t="str">
        <f t="shared" si="470"/>
        <v/>
      </c>
      <c r="O2120" s="38" t="str">
        <f t="shared" si="475"/>
        <v/>
      </c>
      <c r="V2120" s="37" t="str">
        <f t="shared" si="458"/>
        <v/>
      </c>
    </row>
    <row r="2121" spans="1:22" x14ac:dyDescent="0.25">
      <c r="A2121" s="49" t="s">
        <v>4690</v>
      </c>
      <c r="B2121" s="50" t="s">
        <v>4691</v>
      </c>
      <c r="C2121" s="49" t="s">
        <v>4692</v>
      </c>
      <c r="D2121" s="61" t="s">
        <v>10</v>
      </c>
      <c r="E2121" s="62">
        <v>4</v>
      </c>
      <c r="F2121" s="38" t="str">
        <f t="shared" si="466"/>
        <v>W</v>
      </c>
      <c r="G2121" s="38" t="str">
        <f t="shared" si="471"/>
        <v>Winst en verliesrekening</v>
      </c>
      <c r="H2121" s="38" t="str">
        <f t="shared" si="467"/>
        <v>WBed</v>
      </c>
      <c r="I2121" s="38" t="str">
        <f t="shared" si="472"/>
        <v>OVERIGE BEDRIJFSKOSTEN</v>
      </c>
      <c r="J2121" s="38" t="str">
        <f t="shared" si="468"/>
        <v>WBedTra</v>
      </c>
      <c r="K2121" s="38" t="str">
        <f t="shared" si="473"/>
        <v>Transportkosten</v>
      </c>
      <c r="L2121" s="38" t="str">
        <f t="shared" si="469"/>
        <v>WBedTraRot</v>
      </c>
      <c r="M2121" s="38" t="str">
        <f t="shared" si="474"/>
        <v>Reparatie en onderhoud transportmiddelen</v>
      </c>
      <c r="N2121" s="38" t="str">
        <f t="shared" si="470"/>
        <v/>
      </c>
      <c r="O2121" s="38" t="str">
        <f t="shared" si="475"/>
        <v/>
      </c>
      <c r="V2121" s="37" t="str">
        <f t="shared" si="458"/>
        <v/>
      </c>
    </row>
    <row r="2122" spans="1:22" x14ac:dyDescent="0.25">
      <c r="A2122" s="49" t="s">
        <v>4693</v>
      </c>
      <c r="B2122" s="50" t="s">
        <v>4694</v>
      </c>
      <c r="C2122" s="49" t="s">
        <v>4695</v>
      </c>
      <c r="D2122" s="61" t="s">
        <v>10</v>
      </c>
      <c r="E2122" s="62">
        <v>4</v>
      </c>
      <c r="F2122" s="38" t="str">
        <f t="shared" si="466"/>
        <v>W</v>
      </c>
      <c r="G2122" s="38" t="str">
        <f t="shared" si="471"/>
        <v>Winst en verliesrekening</v>
      </c>
      <c r="H2122" s="38" t="str">
        <f t="shared" si="467"/>
        <v>WBed</v>
      </c>
      <c r="I2122" s="38" t="str">
        <f t="shared" si="472"/>
        <v>OVERIGE BEDRIJFSKOSTEN</v>
      </c>
      <c r="J2122" s="38" t="str">
        <f t="shared" si="468"/>
        <v>WBedTra</v>
      </c>
      <c r="K2122" s="38" t="str">
        <f t="shared" si="473"/>
        <v>Transportkosten</v>
      </c>
      <c r="L2122" s="38" t="str">
        <f t="shared" si="469"/>
        <v>WBedTraAst</v>
      </c>
      <c r="M2122" s="38" t="str">
        <f t="shared" si="474"/>
        <v>Assurantiepremie transportmiddelen</v>
      </c>
      <c r="N2122" s="38" t="str">
        <f t="shared" si="470"/>
        <v/>
      </c>
      <c r="O2122" s="38" t="str">
        <f t="shared" si="475"/>
        <v/>
      </c>
      <c r="V2122" s="37" t="str">
        <f t="shared" si="458"/>
        <v/>
      </c>
    </row>
    <row r="2123" spans="1:22" x14ac:dyDescent="0.25">
      <c r="A2123" s="49" t="s">
        <v>4696</v>
      </c>
      <c r="B2123" s="50" t="s">
        <v>4697</v>
      </c>
      <c r="C2123" s="49" t="s">
        <v>4634</v>
      </c>
      <c r="D2123" s="61" t="s">
        <v>10</v>
      </c>
      <c r="E2123" s="62">
        <v>4</v>
      </c>
      <c r="F2123" s="38" t="str">
        <f t="shared" si="466"/>
        <v>W</v>
      </c>
      <c r="G2123" s="38" t="str">
        <f t="shared" si="471"/>
        <v>Winst en verliesrekening</v>
      </c>
      <c r="H2123" s="38" t="str">
        <f t="shared" si="467"/>
        <v>WBed</v>
      </c>
      <c r="I2123" s="38" t="str">
        <f t="shared" si="472"/>
        <v>OVERIGE BEDRIJFSKOSTEN</v>
      </c>
      <c r="J2123" s="38" t="str">
        <f t="shared" si="468"/>
        <v>WBedTra</v>
      </c>
      <c r="K2123" s="38" t="str">
        <f t="shared" si="473"/>
        <v>Transportkosten</v>
      </c>
      <c r="L2123" s="38" t="str">
        <f t="shared" si="469"/>
        <v>WBedTraMot</v>
      </c>
      <c r="M2123" s="38" t="str">
        <f t="shared" si="474"/>
        <v>Motorrijtuigenbelasting</v>
      </c>
      <c r="N2123" s="38" t="str">
        <f t="shared" si="470"/>
        <v/>
      </c>
      <c r="O2123" s="38" t="str">
        <f t="shared" si="475"/>
        <v/>
      </c>
      <c r="V2123" s="37" t="str">
        <f t="shared" si="458"/>
        <v/>
      </c>
    </row>
    <row r="2124" spans="1:22" x14ac:dyDescent="0.25">
      <c r="A2124" s="49" t="s">
        <v>4698</v>
      </c>
      <c r="B2124" s="50" t="s">
        <v>4699</v>
      </c>
      <c r="C2124" s="49" t="s">
        <v>4700</v>
      </c>
      <c r="D2124" s="61" t="s">
        <v>10</v>
      </c>
      <c r="E2124" s="62">
        <v>4</v>
      </c>
      <c r="F2124" s="38" t="str">
        <f t="shared" si="466"/>
        <v>W</v>
      </c>
      <c r="G2124" s="38" t="str">
        <f t="shared" si="471"/>
        <v>Winst en verliesrekening</v>
      </c>
      <c r="H2124" s="38" t="str">
        <f t="shared" si="467"/>
        <v>WBed</v>
      </c>
      <c r="I2124" s="38" t="str">
        <f t="shared" si="472"/>
        <v>OVERIGE BEDRIJFSKOSTEN</v>
      </c>
      <c r="J2124" s="38" t="str">
        <f t="shared" si="468"/>
        <v>WBedTra</v>
      </c>
      <c r="K2124" s="38" t="str">
        <f t="shared" si="473"/>
        <v>Transportkosten</v>
      </c>
      <c r="L2124" s="38" t="str">
        <f t="shared" si="469"/>
        <v>WBedTraOpt</v>
      </c>
      <c r="M2124" s="38" t="str">
        <f t="shared" si="474"/>
        <v>Operational leasing transportmiddelen</v>
      </c>
      <c r="N2124" s="38" t="str">
        <f t="shared" si="470"/>
        <v/>
      </c>
      <c r="O2124" s="38" t="str">
        <f t="shared" si="475"/>
        <v/>
      </c>
      <c r="V2124" s="37" t="str">
        <f t="shared" si="458"/>
        <v/>
      </c>
    </row>
    <row r="2125" spans="1:22" x14ac:dyDescent="0.25">
      <c r="A2125" s="49" t="s">
        <v>4701</v>
      </c>
      <c r="B2125" s="50" t="s">
        <v>4702</v>
      </c>
      <c r="C2125" s="49" t="s">
        <v>4703</v>
      </c>
      <c r="D2125" s="61" t="s">
        <v>24</v>
      </c>
      <c r="E2125" s="62">
        <v>4</v>
      </c>
      <c r="F2125" s="38" t="str">
        <f t="shared" si="466"/>
        <v>W</v>
      </c>
      <c r="G2125" s="38" t="str">
        <f t="shared" si="471"/>
        <v>Winst en verliesrekening</v>
      </c>
      <c r="H2125" s="38" t="str">
        <f t="shared" si="467"/>
        <v>WBed</v>
      </c>
      <c r="I2125" s="38" t="str">
        <f t="shared" si="472"/>
        <v>OVERIGE BEDRIJFSKOSTEN</v>
      </c>
      <c r="J2125" s="38" t="str">
        <f t="shared" si="468"/>
        <v>WBedTra</v>
      </c>
      <c r="K2125" s="38" t="str">
        <f t="shared" si="473"/>
        <v>Transportkosten</v>
      </c>
      <c r="L2125" s="38" t="str">
        <f t="shared" si="469"/>
        <v>WBedTraPgt</v>
      </c>
      <c r="M2125" s="38" t="str">
        <f t="shared" si="474"/>
        <v>Privé-gebruik transportmiddelen</v>
      </c>
      <c r="N2125" s="38" t="str">
        <f t="shared" si="470"/>
        <v/>
      </c>
      <c r="O2125" s="38" t="str">
        <f t="shared" si="475"/>
        <v/>
      </c>
      <c r="Q2125" s="80" t="s">
        <v>24</v>
      </c>
      <c r="V2125" s="37" t="str">
        <f t="shared" si="458"/>
        <v/>
      </c>
    </row>
    <row r="2126" spans="1:22" x14ac:dyDescent="0.25">
      <c r="A2126" s="49" t="s">
        <v>4704</v>
      </c>
      <c r="B2126" s="50" t="s">
        <v>4705</v>
      </c>
      <c r="C2126" s="49" t="s">
        <v>4706</v>
      </c>
      <c r="D2126" s="61" t="s">
        <v>24</v>
      </c>
      <c r="E2126" s="62">
        <v>4</v>
      </c>
      <c r="F2126" s="38" t="str">
        <f t="shared" si="466"/>
        <v>W</v>
      </c>
      <c r="G2126" s="38" t="str">
        <f t="shared" si="471"/>
        <v>Winst en verliesrekening</v>
      </c>
      <c r="H2126" s="38" t="str">
        <f t="shared" si="467"/>
        <v>WBed</v>
      </c>
      <c r="I2126" s="38" t="str">
        <f t="shared" si="472"/>
        <v>OVERIGE BEDRIJFSKOSTEN</v>
      </c>
      <c r="J2126" s="38" t="str">
        <f t="shared" si="468"/>
        <v>WBedTra</v>
      </c>
      <c r="K2126" s="38" t="str">
        <f t="shared" si="473"/>
        <v>Transportkosten</v>
      </c>
      <c r="L2126" s="38" t="str">
        <f t="shared" si="469"/>
        <v>WBedTraBot</v>
      </c>
      <c r="M2126" s="38" t="str">
        <f t="shared" si="474"/>
        <v>BTW op privé-gebruik transportmiddelen</v>
      </c>
      <c r="N2126" s="38" t="str">
        <f t="shared" si="470"/>
        <v/>
      </c>
      <c r="O2126" s="38" t="str">
        <f t="shared" si="475"/>
        <v/>
      </c>
      <c r="Q2126" s="80" t="s">
        <v>24</v>
      </c>
      <c r="V2126" s="37" t="str">
        <f t="shared" si="458"/>
        <v/>
      </c>
    </row>
    <row r="2127" spans="1:22" x14ac:dyDescent="0.25">
      <c r="A2127" s="49" t="s">
        <v>4707</v>
      </c>
      <c r="B2127" s="50" t="s">
        <v>4708</v>
      </c>
      <c r="C2127" s="49" t="s">
        <v>4709</v>
      </c>
      <c r="D2127" s="61" t="s">
        <v>10</v>
      </c>
      <c r="E2127" s="62">
        <v>4</v>
      </c>
      <c r="F2127" s="38" t="str">
        <f t="shared" si="466"/>
        <v>W</v>
      </c>
      <c r="G2127" s="38" t="str">
        <f t="shared" si="471"/>
        <v>Winst en verliesrekening</v>
      </c>
      <c r="H2127" s="38" t="str">
        <f t="shared" si="467"/>
        <v>WBed</v>
      </c>
      <c r="I2127" s="38" t="str">
        <f t="shared" si="472"/>
        <v>OVERIGE BEDRIJFSKOSTEN</v>
      </c>
      <c r="J2127" s="38" t="str">
        <f t="shared" si="468"/>
        <v>WBedTra</v>
      </c>
      <c r="K2127" s="38" t="str">
        <f t="shared" si="473"/>
        <v>Transportkosten</v>
      </c>
      <c r="L2127" s="38" t="str">
        <f t="shared" si="469"/>
        <v>WBedTraHut</v>
      </c>
      <c r="M2127" s="38" t="str">
        <f t="shared" si="474"/>
        <v>Huur transportmiddelen</v>
      </c>
      <c r="N2127" s="38" t="str">
        <f t="shared" si="470"/>
        <v/>
      </c>
      <c r="O2127" s="38" t="str">
        <f t="shared" si="475"/>
        <v/>
      </c>
      <c r="V2127" s="37" t="str">
        <f t="shared" si="458"/>
        <v/>
      </c>
    </row>
    <row r="2128" spans="1:22" x14ac:dyDescent="0.25">
      <c r="A2128" s="49" t="s">
        <v>4710</v>
      </c>
      <c r="B2128" s="50" t="s">
        <v>4711</v>
      </c>
      <c r="C2128" s="49" t="s">
        <v>4712</v>
      </c>
      <c r="D2128" s="61" t="s">
        <v>10</v>
      </c>
      <c r="E2128" s="62">
        <v>4</v>
      </c>
      <c r="F2128" s="38" t="str">
        <f t="shared" si="466"/>
        <v>W</v>
      </c>
      <c r="G2128" s="38" t="str">
        <f t="shared" si="471"/>
        <v>Winst en verliesrekening</v>
      </c>
      <c r="H2128" s="38" t="str">
        <f t="shared" si="467"/>
        <v>WBed</v>
      </c>
      <c r="I2128" s="38" t="str">
        <f t="shared" si="472"/>
        <v>OVERIGE BEDRIJFSKOSTEN</v>
      </c>
      <c r="J2128" s="38" t="str">
        <f t="shared" si="468"/>
        <v>WBedTra</v>
      </c>
      <c r="K2128" s="38" t="str">
        <f t="shared" si="473"/>
        <v>Transportkosten</v>
      </c>
      <c r="L2128" s="38" t="str">
        <f t="shared" si="469"/>
        <v>WBedTraObt</v>
      </c>
      <c r="M2128" s="38" t="str">
        <f t="shared" si="474"/>
        <v>Overige belastingen inzake transportmiddelen</v>
      </c>
      <c r="N2128" s="38" t="str">
        <f t="shared" si="470"/>
        <v/>
      </c>
      <c r="O2128" s="38" t="str">
        <f t="shared" si="475"/>
        <v/>
      </c>
      <c r="V2128" s="37" t="str">
        <f t="shared" si="458"/>
        <v/>
      </c>
    </row>
    <row r="2129" spans="1:28" x14ac:dyDescent="0.25">
      <c r="A2129" s="49" t="s">
        <v>4713</v>
      </c>
      <c r="B2129" s="50" t="s">
        <v>4714</v>
      </c>
      <c r="C2129" s="49" t="s">
        <v>4715</v>
      </c>
      <c r="D2129" s="61" t="s">
        <v>10</v>
      </c>
      <c r="E2129" s="62">
        <v>4</v>
      </c>
      <c r="F2129" s="38" t="str">
        <f t="shared" si="466"/>
        <v>W</v>
      </c>
      <c r="G2129" s="38" t="str">
        <f t="shared" si="471"/>
        <v>Winst en verliesrekening</v>
      </c>
      <c r="H2129" s="38" t="str">
        <f t="shared" si="467"/>
        <v>WBed</v>
      </c>
      <c r="I2129" s="38" t="str">
        <f t="shared" si="472"/>
        <v>OVERIGE BEDRIJFSKOSTEN</v>
      </c>
      <c r="J2129" s="38" t="str">
        <f t="shared" si="468"/>
        <v>WBedTra</v>
      </c>
      <c r="K2129" s="38" t="str">
        <f t="shared" si="473"/>
        <v>Transportkosten</v>
      </c>
      <c r="L2129" s="38" t="str">
        <f t="shared" si="469"/>
        <v>WBedTraDrt</v>
      </c>
      <c r="M2129" s="38" t="str">
        <f t="shared" si="474"/>
        <v>Dotatie reserve assurantie eigen risico transportmiddelen</v>
      </c>
      <c r="N2129" s="38" t="str">
        <f t="shared" si="470"/>
        <v/>
      </c>
      <c r="O2129" s="38" t="str">
        <f t="shared" si="475"/>
        <v/>
      </c>
      <c r="V2129" s="37" t="str">
        <f t="shared" si="458"/>
        <v/>
      </c>
    </row>
    <row r="2130" spans="1:28" x14ac:dyDescent="0.25">
      <c r="A2130" s="49" t="s">
        <v>4716</v>
      </c>
      <c r="B2130" s="50" t="s">
        <v>4717</v>
      </c>
      <c r="C2130" s="49" t="s">
        <v>4718</v>
      </c>
      <c r="D2130" s="61" t="s">
        <v>24</v>
      </c>
      <c r="E2130" s="62">
        <v>4</v>
      </c>
      <c r="F2130" s="38" t="str">
        <f t="shared" si="466"/>
        <v>W</v>
      </c>
      <c r="G2130" s="38" t="str">
        <f t="shared" si="471"/>
        <v>Winst en verliesrekening</v>
      </c>
      <c r="H2130" s="38" t="str">
        <f t="shared" si="467"/>
        <v>WBed</v>
      </c>
      <c r="I2130" s="38" t="str">
        <f t="shared" si="472"/>
        <v>OVERIGE BEDRIJFSKOSTEN</v>
      </c>
      <c r="J2130" s="38" t="str">
        <f t="shared" si="468"/>
        <v>WBedTra</v>
      </c>
      <c r="K2130" s="38" t="str">
        <f t="shared" si="473"/>
        <v>Transportkosten</v>
      </c>
      <c r="L2130" s="38" t="str">
        <f t="shared" si="469"/>
        <v>WBedTraVrt</v>
      </c>
      <c r="M2130" s="38" t="str">
        <f t="shared" si="474"/>
        <v>Vrijval reserve assurantie eigen risico transportmiddelen</v>
      </c>
      <c r="N2130" s="38" t="str">
        <f t="shared" si="470"/>
        <v/>
      </c>
      <c r="O2130" s="38" t="str">
        <f t="shared" si="475"/>
        <v/>
      </c>
      <c r="V2130" s="37" t="str">
        <f t="shared" si="458"/>
        <v/>
      </c>
    </row>
    <row r="2131" spans="1:28" x14ac:dyDescent="0.25">
      <c r="A2131" s="49" t="s">
        <v>4719</v>
      </c>
      <c r="B2131" s="50" t="s">
        <v>4720</v>
      </c>
      <c r="C2131" s="49" t="s">
        <v>4721</v>
      </c>
      <c r="D2131" s="61" t="s">
        <v>10</v>
      </c>
      <c r="E2131" s="62">
        <v>4</v>
      </c>
      <c r="F2131" s="38" t="str">
        <f t="shared" si="466"/>
        <v>W</v>
      </c>
      <c r="G2131" s="38" t="str">
        <f t="shared" si="471"/>
        <v>Winst en verliesrekening</v>
      </c>
      <c r="H2131" s="38" t="str">
        <f t="shared" si="467"/>
        <v>WBed</v>
      </c>
      <c r="I2131" s="38" t="str">
        <f t="shared" si="472"/>
        <v>OVERIGE BEDRIJFSKOSTEN</v>
      </c>
      <c r="J2131" s="38" t="str">
        <f t="shared" si="468"/>
        <v>WBedTra</v>
      </c>
      <c r="K2131" s="38" t="str">
        <f t="shared" si="473"/>
        <v>Transportkosten</v>
      </c>
      <c r="L2131" s="38" t="str">
        <f t="shared" si="469"/>
        <v>WBedTraDkt</v>
      </c>
      <c r="M2131" s="38" t="str">
        <f t="shared" si="474"/>
        <v>Dotatie kostenegalisatiereserve groot onderhoud transportmiddelen</v>
      </c>
      <c r="N2131" s="38" t="str">
        <f t="shared" si="470"/>
        <v/>
      </c>
      <c r="O2131" s="38" t="str">
        <f t="shared" si="475"/>
        <v/>
      </c>
      <c r="V2131" s="37" t="str">
        <f t="shared" si="458"/>
        <v/>
      </c>
    </row>
    <row r="2132" spans="1:28" x14ac:dyDescent="0.25">
      <c r="A2132" s="49" t="s">
        <v>4722</v>
      </c>
      <c r="B2132" s="50" t="s">
        <v>4723</v>
      </c>
      <c r="C2132" s="49" t="s">
        <v>4724</v>
      </c>
      <c r="D2132" s="61" t="s">
        <v>24</v>
      </c>
      <c r="E2132" s="62">
        <v>4</v>
      </c>
      <c r="F2132" s="38" t="str">
        <f t="shared" si="466"/>
        <v>W</v>
      </c>
      <c r="G2132" s="38" t="str">
        <f t="shared" si="471"/>
        <v>Winst en verliesrekening</v>
      </c>
      <c r="H2132" s="38" t="str">
        <f t="shared" si="467"/>
        <v>WBed</v>
      </c>
      <c r="I2132" s="38" t="str">
        <f t="shared" si="472"/>
        <v>OVERIGE BEDRIJFSKOSTEN</v>
      </c>
      <c r="J2132" s="38" t="str">
        <f t="shared" si="468"/>
        <v>WBedTra</v>
      </c>
      <c r="K2132" s="38" t="str">
        <f t="shared" si="473"/>
        <v>Transportkosten</v>
      </c>
      <c r="L2132" s="38" t="str">
        <f t="shared" si="469"/>
        <v>WBedTraVkt</v>
      </c>
      <c r="M2132" s="38" t="str">
        <f t="shared" si="474"/>
        <v>Vrijval kostenegalisatiereserve groot onderhoud transportmiddelen</v>
      </c>
      <c r="N2132" s="38" t="str">
        <f t="shared" si="470"/>
        <v/>
      </c>
      <c r="O2132" s="38" t="str">
        <f t="shared" si="475"/>
        <v/>
      </c>
      <c r="V2132" s="37" t="str">
        <f t="shared" si="458"/>
        <v/>
      </c>
    </row>
    <row r="2133" spans="1:28" x14ac:dyDescent="0.25">
      <c r="A2133" s="49" t="s">
        <v>4725</v>
      </c>
      <c r="B2133" s="50" t="s">
        <v>4726</v>
      </c>
      <c r="C2133" s="49" t="s">
        <v>4727</v>
      </c>
      <c r="D2133" s="61" t="s">
        <v>10</v>
      </c>
      <c r="E2133" s="62">
        <v>4</v>
      </c>
      <c r="F2133" s="38" t="str">
        <f t="shared" si="466"/>
        <v>W</v>
      </c>
      <c r="G2133" s="38" t="str">
        <f t="shared" si="471"/>
        <v>Winst en verliesrekening</v>
      </c>
      <c r="H2133" s="38" t="str">
        <f t="shared" si="467"/>
        <v>WBed</v>
      </c>
      <c r="I2133" s="38" t="str">
        <f t="shared" si="472"/>
        <v>OVERIGE BEDRIJFSKOSTEN</v>
      </c>
      <c r="J2133" s="38" t="str">
        <f t="shared" si="468"/>
        <v>WBedTra</v>
      </c>
      <c r="K2133" s="38" t="str">
        <f t="shared" si="473"/>
        <v>Transportkosten</v>
      </c>
      <c r="L2133" s="38" t="str">
        <f t="shared" si="469"/>
        <v>WBedTraDvt</v>
      </c>
      <c r="M2133" s="38" t="str">
        <f t="shared" si="474"/>
        <v>Dotatie voorziening groot onderhoud transportmiddelen</v>
      </c>
      <c r="N2133" s="38" t="str">
        <f t="shared" si="470"/>
        <v/>
      </c>
      <c r="O2133" s="38" t="str">
        <f t="shared" si="475"/>
        <v/>
      </c>
      <c r="V2133" s="37" t="str">
        <f t="shared" si="458"/>
        <v/>
      </c>
    </row>
    <row r="2134" spans="1:28" x14ac:dyDescent="0.25">
      <c r="A2134" s="49" t="s">
        <v>4728</v>
      </c>
      <c r="B2134" s="50" t="s">
        <v>4729</v>
      </c>
      <c r="C2134" s="49" t="s">
        <v>4730</v>
      </c>
      <c r="D2134" s="61" t="s">
        <v>24</v>
      </c>
      <c r="E2134" s="62">
        <v>4</v>
      </c>
      <c r="F2134" s="38" t="str">
        <f t="shared" si="466"/>
        <v>W</v>
      </c>
      <c r="G2134" s="38" t="str">
        <f t="shared" si="471"/>
        <v>Winst en verliesrekening</v>
      </c>
      <c r="H2134" s="38" t="str">
        <f t="shared" si="467"/>
        <v>WBed</v>
      </c>
      <c r="I2134" s="38" t="str">
        <f t="shared" si="472"/>
        <v>OVERIGE BEDRIJFSKOSTEN</v>
      </c>
      <c r="J2134" s="38" t="str">
        <f t="shared" si="468"/>
        <v>WBedTra</v>
      </c>
      <c r="K2134" s="38" t="str">
        <f t="shared" si="473"/>
        <v>Transportkosten</v>
      </c>
      <c r="L2134" s="38" t="str">
        <f t="shared" si="469"/>
        <v>WBedTraVot</v>
      </c>
      <c r="M2134" s="38" t="str">
        <f t="shared" si="474"/>
        <v>Vrijval voorziening groot onderhoud transportmiddelen</v>
      </c>
      <c r="N2134" s="38" t="str">
        <f t="shared" si="470"/>
        <v/>
      </c>
      <c r="O2134" s="38" t="str">
        <f t="shared" si="475"/>
        <v/>
      </c>
      <c r="V2134" s="37" t="str">
        <f t="shared" si="458"/>
        <v/>
      </c>
    </row>
    <row r="2135" spans="1:28" x14ac:dyDescent="0.25">
      <c r="A2135" s="49" t="s">
        <v>4731</v>
      </c>
      <c r="B2135" s="50" t="s">
        <v>4732</v>
      </c>
      <c r="C2135" s="49" t="s">
        <v>4678</v>
      </c>
      <c r="D2135" s="61" t="s">
        <v>10</v>
      </c>
      <c r="E2135" s="62">
        <v>4</v>
      </c>
      <c r="F2135" s="38" t="str">
        <f t="shared" si="466"/>
        <v>W</v>
      </c>
      <c r="G2135" s="38" t="str">
        <f t="shared" si="471"/>
        <v>Winst en verliesrekening</v>
      </c>
      <c r="H2135" s="38" t="str">
        <f t="shared" si="467"/>
        <v>WBed</v>
      </c>
      <c r="I2135" s="38" t="str">
        <f t="shared" si="472"/>
        <v>OVERIGE BEDRIJFSKOSTEN</v>
      </c>
      <c r="J2135" s="38" t="str">
        <f t="shared" si="468"/>
        <v>WBedTra</v>
      </c>
      <c r="K2135" s="38" t="str">
        <f t="shared" si="473"/>
        <v>Transportkosten</v>
      </c>
      <c r="L2135" s="38" t="str">
        <f t="shared" si="469"/>
        <v>WBedTraPar</v>
      </c>
      <c r="M2135" s="38" t="str">
        <f t="shared" si="474"/>
        <v>Parkeerkosten</v>
      </c>
      <c r="N2135" s="38" t="str">
        <f t="shared" si="470"/>
        <v/>
      </c>
      <c r="O2135" s="38" t="str">
        <f t="shared" si="475"/>
        <v/>
      </c>
      <c r="V2135" s="37" t="str">
        <f t="shared" si="458"/>
        <v/>
      </c>
    </row>
    <row r="2136" spans="1:28" x14ac:dyDescent="0.25">
      <c r="A2136" s="49" t="s">
        <v>4733</v>
      </c>
      <c r="B2136" s="50" t="s">
        <v>4734</v>
      </c>
      <c r="C2136" s="49" t="s">
        <v>4735</v>
      </c>
      <c r="D2136" s="61" t="s">
        <v>10</v>
      </c>
      <c r="E2136" s="62">
        <v>4</v>
      </c>
      <c r="F2136" s="38" t="str">
        <f t="shared" si="466"/>
        <v>W</v>
      </c>
      <c r="G2136" s="38" t="str">
        <f t="shared" si="471"/>
        <v>Winst en verliesrekening</v>
      </c>
      <c r="H2136" s="38" t="str">
        <f t="shared" si="467"/>
        <v>WBed</v>
      </c>
      <c r="I2136" s="38" t="str">
        <f t="shared" si="472"/>
        <v>OVERIGE BEDRIJFSKOSTEN</v>
      </c>
      <c r="J2136" s="38" t="str">
        <f t="shared" si="468"/>
        <v>WBedTra</v>
      </c>
      <c r="K2136" s="38" t="str">
        <f t="shared" si="473"/>
        <v>Transportkosten</v>
      </c>
      <c r="L2136" s="38" t="str">
        <f t="shared" si="469"/>
        <v>WBedTraOtr</v>
      </c>
      <c r="M2136" s="38" t="str">
        <f t="shared" si="474"/>
        <v>Overige transportkosten</v>
      </c>
      <c r="N2136" s="38" t="str">
        <f t="shared" si="470"/>
        <v/>
      </c>
      <c r="O2136" s="38" t="str">
        <f t="shared" si="475"/>
        <v/>
      </c>
      <c r="V2136" s="37" t="str">
        <f t="shared" si="458"/>
        <v/>
      </c>
    </row>
    <row r="2137" spans="1:28" x14ac:dyDescent="0.25">
      <c r="A2137" s="49" t="s">
        <v>4736</v>
      </c>
      <c r="B2137" s="50">
        <v>4205990</v>
      </c>
      <c r="C2137" s="49" t="s">
        <v>4737</v>
      </c>
      <c r="D2137" s="61" t="s">
        <v>24</v>
      </c>
      <c r="E2137" s="62">
        <v>4</v>
      </c>
      <c r="F2137" s="38" t="str">
        <f t="shared" si="466"/>
        <v>W</v>
      </c>
      <c r="G2137" s="38" t="str">
        <f t="shared" si="471"/>
        <v>Winst en verliesrekening</v>
      </c>
      <c r="H2137" s="38" t="str">
        <f t="shared" si="467"/>
        <v>WBed</v>
      </c>
      <c r="I2137" s="38" t="str">
        <f t="shared" si="472"/>
        <v>OVERIGE BEDRIJFSKOSTEN</v>
      </c>
      <c r="J2137" s="38" t="str">
        <f t="shared" si="468"/>
        <v>WBedTra</v>
      </c>
      <c r="K2137" s="38" t="str">
        <f t="shared" si="473"/>
        <v>Transportkosten</v>
      </c>
      <c r="L2137" s="38" t="str">
        <f t="shared" si="469"/>
        <v>WBedTraDot</v>
      </c>
      <c r="M2137" s="38" t="str">
        <f t="shared" si="474"/>
        <v>Doorberekende transportkosten</v>
      </c>
      <c r="N2137" s="38" t="str">
        <f t="shared" si="470"/>
        <v/>
      </c>
      <c r="O2137" s="38" t="str">
        <f t="shared" si="475"/>
        <v/>
      </c>
      <c r="V2137" s="37" t="str">
        <f t="shared" si="458"/>
        <v/>
      </c>
    </row>
    <row r="2138" spans="1:28" x14ac:dyDescent="0.25">
      <c r="A2138" s="43" t="s">
        <v>4738</v>
      </c>
      <c r="B2138" s="44" t="s">
        <v>4739</v>
      </c>
      <c r="C2138" s="43" t="s">
        <v>4740</v>
      </c>
      <c r="D2138" s="45" t="s">
        <v>10</v>
      </c>
      <c r="E2138" s="46">
        <v>3</v>
      </c>
      <c r="F2138" s="38" t="str">
        <f t="shared" si="466"/>
        <v>W</v>
      </c>
      <c r="G2138" s="38" t="str">
        <f t="shared" si="471"/>
        <v>Winst en verliesrekening</v>
      </c>
      <c r="H2138" s="38" t="str">
        <f t="shared" si="467"/>
        <v>WBed</v>
      </c>
      <c r="I2138" s="38" t="str">
        <f t="shared" si="472"/>
        <v>OVERIGE BEDRIJFSKOSTEN</v>
      </c>
      <c r="J2138" s="38" t="str">
        <f t="shared" si="468"/>
        <v>WBedKan</v>
      </c>
      <c r="K2138" s="38" t="str">
        <f t="shared" si="473"/>
        <v>Kantoorkosten</v>
      </c>
      <c r="L2138" s="38" t="str">
        <f t="shared" si="469"/>
        <v/>
      </c>
      <c r="M2138" s="38" t="str">
        <f t="shared" si="474"/>
        <v/>
      </c>
      <c r="N2138" s="38" t="str">
        <f t="shared" si="470"/>
        <v/>
      </c>
      <c r="O2138" s="38" t="str">
        <f t="shared" si="475"/>
        <v/>
      </c>
      <c r="V2138" s="37" t="str">
        <f t="shared" si="458"/>
        <v/>
      </c>
    </row>
    <row r="2139" spans="1:28" x14ac:dyDescent="0.25">
      <c r="A2139" s="49" t="s">
        <v>4741</v>
      </c>
      <c r="B2139" s="50" t="s">
        <v>4742</v>
      </c>
      <c r="C2139" s="49" t="s">
        <v>4743</v>
      </c>
      <c r="D2139" s="61" t="s">
        <v>10</v>
      </c>
      <c r="E2139" s="62">
        <v>4</v>
      </c>
      <c r="F2139" s="38" t="str">
        <f t="shared" si="466"/>
        <v>W</v>
      </c>
      <c r="G2139" s="38" t="str">
        <f t="shared" si="471"/>
        <v>Winst en verliesrekening</v>
      </c>
      <c r="H2139" s="38" t="str">
        <f t="shared" si="467"/>
        <v>WBed</v>
      </c>
      <c r="I2139" s="38" t="str">
        <f t="shared" si="472"/>
        <v>OVERIGE BEDRIJFSKOSTEN</v>
      </c>
      <c r="J2139" s="38" t="str">
        <f t="shared" si="468"/>
        <v>WBedKan</v>
      </c>
      <c r="K2139" s="38" t="str">
        <f t="shared" si="473"/>
        <v>Kantoorkosten</v>
      </c>
      <c r="L2139" s="38" t="str">
        <f t="shared" si="469"/>
        <v>WBedKanKan</v>
      </c>
      <c r="M2139" s="38" t="str">
        <f t="shared" si="474"/>
        <v>Kantoorbenodigdheden</v>
      </c>
      <c r="N2139" s="38" t="str">
        <f t="shared" si="470"/>
        <v/>
      </c>
      <c r="O2139" s="38" t="str">
        <f t="shared" si="475"/>
        <v/>
      </c>
      <c r="R2139" s="63"/>
      <c r="S2139" s="64"/>
      <c r="T2139" s="65"/>
      <c r="U2139" s="70"/>
      <c r="V2139" s="37" t="str">
        <f t="shared" si="458"/>
        <v/>
      </c>
    </row>
    <row r="2140" spans="1:28" x14ac:dyDescent="0.25">
      <c r="A2140" s="49" t="s">
        <v>4744</v>
      </c>
      <c r="B2140" s="50" t="s">
        <v>4745</v>
      </c>
      <c r="C2140" s="49" t="s">
        <v>4746</v>
      </c>
      <c r="D2140" s="61" t="s">
        <v>10</v>
      </c>
      <c r="E2140" s="62">
        <v>4</v>
      </c>
      <c r="F2140" s="38" t="str">
        <f t="shared" si="466"/>
        <v>W</v>
      </c>
      <c r="G2140" s="38" t="str">
        <f t="shared" si="471"/>
        <v>Winst en verliesrekening</v>
      </c>
      <c r="H2140" s="38" t="str">
        <f t="shared" si="467"/>
        <v>WBed</v>
      </c>
      <c r="I2140" s="38" t="str">
        <f t="shared" si="472"/>
        <v>OVERIGE BEDRIJFSKOSTEN</v>
      </c>
      <c r="J2140" s="38" t="str">
        <f t="shared" si="468"/>
        <v>WBedKan</v>
      </c>
      <c r="K2140" s="38" t="str">
        <f t="shared" si="473"/>
        <v>Kantoorkosten</v>
      </c>
      <c r="L2140" s="38" t="str">
        <f t="shared" si="469"/>
        <v>WBedKanPor</v>
      </c>
      <c r="M2140" s="38" t="str">
        <f t="shared" si="474"/>
        <v>Porti</v>
      </c>
      <c r="N2140" s="38" t="str">
        <f t="shared" si="470"/>
        <v/>
      </c>
      <c r="O2140" s="38" t="str">
        <f t="shared" si="475"/>
        <v/>
      </c>
      <c r="V2140" s="37" t="str">
        <f t="shared" si="458"/>
        <v/>
      </c>
    </row>
    <row r="2141" spans="1:28" s="1" customFormat="1" ht="30" x14ac:dyDescent="0.25">
      <c r="A2141" s="49"/>
      <c r="B2141" s="50"/>
      <c r="C2141" s="49"/>
      <c r="D2141" s="61"/>
      <c r="E2141" s="62"/>
      <c r="F2141" s="38"/>
      <c r="G2141" s="38"/>
      <c r="H2141" s="38"/>
      <c r="I2141" s="38"/>
      <c r="J2141" s="38"/>
      <c r="K2141" s="38"/>
      <c r="L2141" s="38"/>
      <c r="M2141" s="38"/>
      <c r="N2141" s="38"/>
      <c r="O2141" s="38"/>
      <c r="P2141" s="37"/>
      <c r="Q2141" s="37"/>
      <c r="R2141" s="47">
        <v>5015</v>
      </c>
      <c r="S2141" s="48" t="s">
        <v>5866</v>
      </c>
      <c r="T2141" s="37">
        <v>49</v>
      </c>
      <c r="U2141" s="48" t="s">
        <v>5859</v>
      </c>
      <c r="V2141" s="37">
        <f t="shared" si="458"/>
        <v>1</v>
      </c>
      <c r="X2141" s="10"/>
      <c r="Y2141" s="10"/>
      <c r="Z2141" s="10"/>
      <c r="AA2141" s="10"/>
      <c r="AB2141" s="10"/>
    </row>
    <row r="2142" spans="1:28" s="1" customFormat="1" x14ac:dyDescent="0.25">
      <c r="A2142" s="49"/>
      <c r="B2142" s="50"/>
      <c r="C2142" s="49"/>
      <c r="D2142" s="61"/>
      <c r="E2142" s="62"/>
      <c r="F2142" s="38"/>
      <c r="G2142" s="38"/>
      <c r="H2142" s="38"/>
      <c r="I2142" s="38"/>
      <c r="J2142" s="38"/>
      <c r="K2142" s="38"/>
      <c r="L2142" s="38"/>
      <c r="M2142" s="38"/>
      <c r="N2142" s="38"/>
      <c r="O2142" s="38"/>
      <c r="P2142" s="37"/>
      <c r="Q2142" s="37"/>
      <c r="R2142" s="48">
        <v>5120</v>
      </c>
      <c r="S2142" s="48" t="s">
        <v>5904</v>
      </c>
      <c r="T2142" s="37">
        <v>49</v>
      </c>
      <c r="U2142" s="48" t="s">
        <v>5859</v>
      </c>
      <c r="V2142" s="37">
        <f t="shared" si="458"/>
        <v>1</v>
      </c>
      <c r="X2142" s="10"/>
      <c r="Y2142" s="10"/>
      <c r="Z2142" s="10"/>
      <c r="AA2142" s="10"/>
      <c r="AB2142" s="10"/>
    </row>
    <row r="2143" spans="1:28" x14ac:dyDescent="0.25">
      <c r="A2143" s="49" t="s">
        <v>4747</v>
      </c>
      <c r="B2143" s="50" t="s">
        <v>4748</v>
      </c>
      <c r="C2143" s="49" t="s">
        <v>4749</v>
      </c>
      <c r="D2143" s="61" t="s">
        <v>10</v>
      </c>
      <c r="E2143" s="62">
        <v>4</v>
      </c>
      <c r="F2143" s="38" t="str">
        <f t="shared" si="466"/>
        <v>W</v>
      </c>
      <c r="G2143" s="38" t="str">
        <f>LOOKUP(F2143,A:A,C:C)</f>
        <v>Winst en verliesrekening</v>
      </c>
      <c r="H2143" s="38" t="str">
        <f t="shared" si="467"/>
        <v>WBed</v>
      </c>
      <c r="I2143" s="38" t="str">
        <f>IF(ISERROR(VLOOKUP(H2143,A:C,3,FALSE)),"",VLOOKUP(H2143,A:C,3,FALSE))</f>
        <v>OVERIGE BEDRIJFSKOSTEN</v>
      </c>
      <c r="J2143" s="38" t="str">
        <f t="shared" si="468"/>
        <v>WBedKan</v>
      </c>
      <c r="K2143" s="38" t="str">
        <f>IF(ISERROR(VLOOKUP(J2143,A:C,3,FALSE)),"",VLOOKUP(J2143,A:C,3,FALSE))</f>
        <v>Kantoorkosten</v>
      </c>
      <c r="L2143" s="38" t="str">
        <f t="shared" si="469"/>
        <v>WBedKanTef</v>
      </c>
      <c r="M2143" s="38" t="str">
        <f>IF(ISERROR(VLOOKUP(L2143,A:C,3,FALSE)),"",VLOOKUP(L2143,A:C,3,FALSE))</f>
        <v>Telefoon- en faxkosten</v>
      </c>
      <c r="N2143" s="38" t="str">
        <f t="shared" si="470"/>
        <v/>
      </c>
      <c r="O2143" s="38" t="str">
        <f>IF(ISERROR(VLOOKUP(N2143,A:C,3,FALSE)),"",VLOOKUP(N2143,A:C,3,FALSE))</f>
        <v/>
      </c>
      <c r="V2143" s="37" t="str">
        <f t="shared" si="458"/>
        <v/>
      </c>
    </row>
    <row r="2144" spans="1:28" s="1" customFormat="1" x14ac:dyDescent="0.25">
      <c r="A2144" s="49"/>
      <c r="B2144" s="50"/>
      <c r="C2144" s="49"/>
      <c r="D2144" s="61"/>
      <c r="E2144" s="62"/>
      <c r="F2144" s="38"/>
      <c r="G2144" s="38"/>
      <c r="H2144" s="38"/>
      <c r="I2144" s="38"/>
      <c r="J2144" s="38"/>
      <c r="K2144" s="38"/>
      <c r="L2144" s="38"/>
      <c r="M2144" s="38"/>
      <c r="N2144" s="38"/>
      <c r="O2144" s="38"/>
      <c r="P2144" s="37"/>
      <c r="Q2144" s="37"/>
      <c r="R2144" s="47">
        <v>5025</v>
      </c>
      <c r="S2144" s="48" t="s">
        <v>5868</v>
      </c>
      <c r="T2144" s="37">
        <v>49</v>
      </c>
      <c r="U2144" s="48" t="s">
        <v>5859</v>
      </c>
      <c r="V2144" s="37">
        <f t="shared" si="458"/>
        <v>1</v>
      </c>
      <c r="X2144" s="10"/>
      <c r="Y2144" s="10"/>
      <c r="Z2144" s="10"/>
      <c r="AA2144" s="10"/>
      <c r="AB2144" s="10"/>
    </row>
    <row r="2145" spans="1:28" s="1" customFormat="1" ht="30" x14ac:dyDescent="0.25">
      <c r="A2145" s="49"/>
      <c r="B2145" s="50"/>
      <c r="C2145" s="49"/>
      <c r="D2145" s="61"/>
      <c r="E2145" s="62"/>
      <c r="F2145" s="38"/>
      <c r="G2145" s="38"/>
      <c r="H2145" s="38"/>
      <c r="I2145" s="38"/>
      <c r="J2145" s="38"/>
      <c r="K2145" s="38"/>
      <c r="L2145" s="38"/>
      <c r="M2145" s="38"/>
      <c r="N2145" s="38"/>
      <c r="O2145" s="38"/>
      <c r="P2145" s="37"/>
      <c r="Q2145" s="37"/>
      <c r="R2145" s="48">
        <v>7440</v>
      </c>
      <c r="S2145" s="48" t="s">
        <v>6055</v>
      </c>
      <c r="T2145" s="37">
        <v>53</v>
      </c>
      <c r="U2145" s="86" t="s">
        <v>5847</v>
      </c>
      <c r="V2145" s="37">
        <f t="shared" si="458"/>
        <v>1</v>
      </c>
      <c r="X2145" s="10"/>
      <c r="Y2145" s="10"/>
      <c r="Z2145" s="10"/>
      <c r="AA2145" s="10"/>
      <c r="AB2145" s="10"/>
    </row>
    <row r="2146" spans="1:28" x14ac:dyDescent="0.25">
      <c r="A2146" s="49" t="s">
        <v>4750</v>
      </c>
      <c r="B2146" s="50" t="s">
        <v>4751</v>
      </c>
      <c r="C2146" s="49" t="s">
        <v>4752</v>
      </c>
      <c r="D2146" s="61" t="s">
        <v>24</v>
      </c>
      <c r="E2146" s="62">
        <v>4</v>
      </c>
      <c r="F2146" s="38" t="str">
        <f t="shared" si="466"/>
        <v>W</v>
      </c>
      <c r="G2146" s="38" t="str">
        <f t="shared" ref="G2146:G2154" si="476">LOOKUP(F2146,A:A,C:C)</f>
        <v>Winst en verliesrekening</v>
      </c>
      <c r="H2146" s="38" t="str">
        <f t="shared" si="467"/>
        <v>WBed</v>
      </c>
      <c r="I2146" s="38" t="str">
        <f t="shared" ref="I2146:I2154" si="477">IF(ISERROR(VLOOKUP(H2146,A:C,3,FALSE)),"",VLOOKUP(H2146,A:C,3,FALSE))</f>
        <v>OVERIGE BEDRIJFSKOSTEN</v>
      </c>
      <c r="J2146" s="38" t="str">
        <f t="shared" si="468"/>
        <v>WBedKan</v>
      </c>
      <c r="K2146" s="38" t="str">
        <f t="shared" ref="K2146:K2154" si="478">IF(ISERROR(VLOOKUP(J2146,A:C,3,FALSE)),"",VLOOKUP(J2146,A:C,3,FALSE))</f>
        <v>Kantoorkosten</v>
      </c>
      <c r="L2146" s="38" t="str">
        <f t="shared" si="469"/>
        <v>WBedKanPrt</v>
      </c>
      <c r="M2146" s="38" t="str">
        <f t="shared" ref="M2146:M2154" si="479">IF(ISERROR(VLOOKUP(L2146,A:C,3,FALSE)),"",VLOOKUP(L2146,A:C,3,FALSE))</f>
        <v>Privé-gebruik telefoon</v>
      </c>
      <c r="N2146" s="38" t="str">
        <f t="shared" si="470"/>
        <v/>
      </c>
      <c r="O2146" s="38" t="str">
        <f t="shared" ref="O2146:O2154" si="480">IF(ISERROR(VLOOKUP(N2146,A:C,3,FALSE)),"",VLOOKUP(N2146,A:C,3,FALSE))</f>
        <v/>
      </c>
      <c r="Q2146" s="80" t="s">
        <v>24</v>
      </c>
      <c r="V2146" s="37" t="str">
        <f t="shared" si="458"/>
        <v/>
      </c>
    </row>
    <row r="2147" spans="1:28" x14ac:dyDescent="0.25">
      <c r="A2147" s="49" t="s">
        <v>4753</v>
      </c>
      <c r="B2147" s="50" t="s">
        <v>4754</v>
      </c>
      <c r="C2147" s="49" t="s">
        <v>4755</v>
      </c>
      <c r="D2147" s="61" t="s">
        <v>10</v>
      </c>
      <c r="E2147" s="62">
        <v>4</v>
      </c>
      <c r="F2147" s="38" t="str">
        <f t="shared" si="466"/>
        <v>W</v>
      </c>
      <c r="G2147" s="38" t="str">
        <f t="shared" si="476"/>
        <v>Winst en verliesrekening</v>
      </c>
      <c r="H2147" s="38" t="str">
        <f t="shared" si="467"/>
        <v>WBed</v>
      </c>
      <c r="I2147" s="38" t="str">
        <f t="shared" si="477"/>
        <v>OVERIGE BEDRIJFSKOSTEN</v>
      </c>
      <c r="J2147" s="38" t="str">
        <f t="shared" si="468"/>
        <v>WBedKan</v>
      </c>
      <c r="K2147" s="38" t="str">
        <f t="shared" si="478"/>
        <v>Kantoorkosten</v>
      </c>
      <c r="L2147" s="38" t="str">
        <f t="shared" si="469"/>
        <v>WBedKanDru</v>
      </c>
      <c r="M2147" s="38" t="str">
        <f t="shared" si="479"/>
        <v>Drukwerk</v>
      </c>
      <c r="N2147" s="38" t="str">
        <f t="shared" si="470"/>
        <v/>
      </c>
      <c r="O2147" s="38" t="str">
        <f t="shared" si="480"/>
        <v/>
      </c>
      <c r="V2147" s="37" t="str">
        <f t="shared" si="458"/>
        <v/>
      </c>
    </row>
    <row r="2148" spans="1:28" s="1" customFormat="1" x14ac:dyDescent="0.25">
      <c r="A2148" s="49"/>
      <c r="B2148" s="50"/>
      <c r="C2148" s="49"/>
      <c r="D2148" s="61" t="s">
        <v>10</v>
      </c>
      <c r="E2148" s="62">
        <v>5</v>
      </c>
      <c r="F2148" s="38" t="str">
        <f t="shared" si="466"/>
        <v/>
      </c>
      <c r="G2148" s="38" t="e">
        <f t="shared" si="476"/>
        <v>#N/A</v>
      </c>
      <c r="H2148" s="38" t="str">
        <f t="shared" si="467"/>
        <v/>
      </c>
      <c r="I2148" s="38" t="str">
        <f t="shared" si="477"/>
        <v/>
      </c>
      <c r="J2148" s="38" t="str">
        <f t="shared" si="468"/>
        <v/>
      </c>
      <c r="K2148" s="38" t="str">
        <f t="shared" si="478"/>
        <v/>
      </c>
      <c r="L2148" s="38" t="str">
        <f t="shared" si="469"/>
        <v/>
      </c>
      <c r="M2148" s="38" t="str">
        <f t="shared" si="479"/>
        <v/>
      </c>
      <c r="N2148" s="38" t="str">
        <f t="shared" si="470"/>
        <v/>
      </c>
      <c r="O2148" s="38" t="str">
        <f t="shared" si="480"/>
        <v/>
      </c>
      <c r="P2148" s="37"/>
      <c r="Q2148" s="37"/>
      <c r="R2148" s="47">
        <v>5020</v>
      </c>
      <c r="S2148" s="48" t="s">
        <v>5867</v>
      </c>
      <c r="T2148" s="37">
        <v>44</v>
      </c>
      <c r="U2148" s="48" t="s">
        <v>5826</v>
      </c>
      <c r="V2148" s="37">
        <f t="shared" si="458"/>
        <v>1</v>
      </c>
      <c r="X2148" s="10"/>
      <c r="Y2148" s="10"/>
      <c r="Z2148" s="10"/>
      <c r="AA2148" s="10"/>
      <c r="AB2148" s="10"/>
    </row>
    <row r="2149" spans="1:28" s="1" customFormat="1" x14ac:dyDescent="0.25">
      <c r="A2149" s="49"/>
      <c r="B2149" s="50"/>
      <c r="C2149" s="49"/>
      <c r="D2149" s="61" t="s">
        <v>10</v>
      </c>
      <c r="E2149" s="62">
        <v>5</v>
      </c>
      <c r="F2149" s="38" t="str">
        <f t="shared" si="466"/>
        <v/>
      </c>
      <c r="G2149" s="38" t="e">
        <f t="shared" si="476"/>
        <v>#N/A</v>
      </c>
      <c r="H2149" s="38" t="str">
        <f t="shared" si="467"/>
        <v/>
      </c>
      <c r="I2149" s="38" t="str">
        <f t="shared" si="477"/>
        <v/>
      </c>
      <c r="J2149" s="38" t="str">
        <f t="shared" si="468"/>
        <v/>
      </c>
      <c r="K2149" s="38" t="str">
        <f t="shared" si="478"/>
        <v/>
      </c>
      <c r="L2149" s="38" t="str">
        <f t="shared" si="469"/>
        <v/>
      </c>
      <c r="M2149" s="38" t="str">
        <f t="shared" si="479"/>
        <v/>
      </c>
      <c r="N2149" s="38" t="str">
        <f t="shared" si="470"/>
        <v/>
      </c>
      <c r="O2149" s="38" t="str">
        <f t="shared" si="480"/>
        <v/>
      </c>
      <c r="P2149" s="37"/>
      <c r="Q2149" s="37"/>
      <c r="R2149" s="47">
        <v>4397</v>
      </c>
      <c r="S2149" s="48" t="s">
        <v>5858</v>
      </c>
      <c r="T2149" s="37">
        <v>49</v>
      </c>
      <c r="U2149" s="48" t="s">
        <v>5859</v>
      </c>
      <c r="V2149" s="37">
        <f t="shared" si="458"/>
        <v>1</v>
      </c>
      <c r="X2149" s="10"/>
      <c r="Y2149" s="10"/>
      <c r="Z2149" s="10"/>
      <c r="AA2149" s="10"/>
      <c r="AB2149" s="10"/>
    </row>
    <row r="2150" spans="1:28" s="1" customFormat="1" x14ac:dyDescent="0.25">
      <c r="A2150" s="49"/>
      <c r="B2150" s="50"/>
      <c r="C2150" s="49"/>
      <c r="D2150" s="61" t="s">
        <v>10</v>
      </c>
      <c r="E2150" s="62">
        <v>5</v>
      </c>
      <c r="F2150" s="38" t="str">
        <f t="shared" si="466"/>
        <v/>
      </c>
      <c r="G2150" s="38" t="e">
        <f t="shared" si="476"/>
        <v>#N/A</v>
      </c>
      <c r="H2150" s="38" t="str">
        <f t="shared" si="467"/>
        <v/>
      </c>
      <c r="I2150" s="38" t="str">
        <f t="shared" si="477"/>
        <v/>
      </c>
      <c r="J2150" s="38" t="str">
        <f t="shared" si="468"/>
        <v/>
      </c>
      <c r="K2150" s="38" t="str">
        <f t="shared" si="478"/>
        <v/>
      </c>
      <c r="L2150" s="38" t="str">
        <f t="shared" si="469"/>
        <v/>
      </c>
      <c r="M2150" s="38" t="str">
        <f t="shared" si="479"/>
        <v/>
      </c>
      <c r="N2150" s="38" t="str">
        <f t="shared" si="470"/>
        <v/>
      </c>
      <c r="O2150" s="38" t="str">
        <f t="shared" si="480"/>
        <v/>
      </c>
      <c r="P2150" s="37"/>
      <c r="Q2150" s="37"/>
      <c r="R2150" s="47">
        <v>4396</v>
      </c>
      <c r="S2150" s="48" t="s">
        <v>5857</v>
      </c>
      <c r="T2150" s="37">
        <v>44</v>
      </c>
      <c r="U2150" s="48" t="s">
        <v>5826</v>
      </c>
      <c r="V2150" s="37">
        <f t="shared" ref="V2150:V2213" si="481">IF(COUNTIF(R:R,R2150)=0,"",COUNTIF(R:R,R2150))</f>
        <v>1</v>
      </c>
      <c r="X2150" s="10"/>
      <c r="Y2150" s="10"/>
      <c r="Z2150" s="10"/>
      <c r="AA2150" s="10"/>
      <c r="AB2150" s="10"/>
    </row>
    <row r="2151" spans="1:28" x14ac:dyDescent="0.25">
      <c r="A2151" s="49" t="s">
        <v>4756</v>
      </c>
      <c r="B2151" s="50" t="s">
        <v>4757</v>
      </c>
      <c r="C2151" s="49" t="s">
        <v>4758</v>
      </c>
      <c r="D2151" s="61" t="s">
        <v>10</v>
      </c>
      <c r="E2151" s="62">
        <v>4</v>
      </c>
      <c r="F2151" s="38" t="str">
        <f t="shared" si="466"/>
        <v>W</v>
      </c>
      <c r="G2151" s="38" t="str">
        <f t="shared" si="476"/>
        <v>Winst en verliesrekening</v>
      </c>
      <c r="H2151" s="38" t="str">
        <f t="shared" si="467"/>
        <v>WBed</v>
      </c>
      <c r="I2151" s="38" t="str">
        <f t="shared" si="477"/>
        <v>OVERIGE BEDRIJFSKOSTEN</v>
      </c>
      <c r="J2151" s="38" t="str">
        <f t="shared" si="468"/>
        <v>WBedKan</v>
      </c>
      <c r="K2151" s="38" t="str">
        <f t="shared" si="478"/>
        <v>Kantoorkosten</v>
      </c>
      <c r="L2151" s="38" t="str">
        <f t="shared" si="469"/>
        <v>WBedKanKak</v>
      </c>
      <c r="M2151" s="38" t="str">
        <f t="shared" si="479"/>
        <v>Kleine aanschaffingen kantoorinventaris</v>
      </c>
      <c r="N2151" s="38" t="str">
        <f t="shared" si="470"/>
        <v/>
      </c>
      <c r="O2151" s="38" t="str">
        <f t="shared" si="480"/>
        <v/>
      </c>
      <c r="R2151" s="47">
        <v>5030</v>
      </c>
      <c r="S2151" s="48" t="s">
        <v>5869</v>
      </c>
      <c r="T2151" s="37">
        <v>49</v>
      </c>
      <c r="U2151" s="48" t="s">
        <v>5859</v>
      </c>
      <c r="V2151" s="37">
        <f t="shared" si="481"/>
        <v>1</v>
      </c>
    </row>
    <row r="2152" spans="1:28" x14ac:dyDescent="0.25">
      <c r="A2152" s="49" t="s">
        <v>4759</v>
      </c>
      <c r="B2152" s="50" t="s">
        <v>4760</v>
      </c>
      <c r="C2152" s="49" t="s">
        <v>4761</v>
      </c>
      <c r="D2152" s="61" t="s">
        <v>10</v>
      </c>
      <c r="E2152" s="62">
        <v>4</v>
      </c>
      <c r="F2152" s="38" t="str">
        <f t="shared" si="466"/>
        <v>W</v>
      </c>
      <c r="G2152" s="38" t="str">
        <f t="shared" si="476"/>
        <v>Winst en verliesrekening</v>
      </c>
      <c r="H2152" s="38" t="str">
        <f t="shared" si="467"/>
        <v>WBed</v>
      </c>
      <c r="I2152" s="38" t="str">
        <f t="shared" si="477"/>
        <v>OVERIGE BEDRIJFSKOSTEN</v>
      </c>
      <c r="J2152" s="38" t="str">
        <f t="shared" si="468"/>
        <v>WBedKan</v>
      </c>
      <c r="K2152" s="38" t="str">
        <f t="shared" si="478"/>
        <v>Kantoorkosten</v>
      </c>
      <c r="L2152" s="38" t="str">
        <f t="shared" si="469"/>
        <v>WBedKanCea</v>
      </c>
      <c r="M2152" s="38" t="str">
        <f t="shared" si="479"/>
        <v>Contributies en abonnementen</v>
      </c>
      <c r="N2152" s="38" t="str">
        <f t="shared" si="470"/>
        <v/>
      </c>
      <c r="O2152" s="38" t="str">
        <f t="shared" si="480"/>
        <v/>
      </c>
      <c r="V2152" s="37" t="str">
        <f t="shared" si="481"/>
        <v/>
      </c>
    </row>
    <row r="2153" spans="1:28" s="1" customFormat="1" x14ac:dyDescent="0.25">
      <c r="A2153" s="49"/>
      <c r="B2153" s="50"/>
      <c r="C2153" s="49"/>
      <c r="D2153" s="61" t="s">
        <v>10</v>
      </c>
      <c r="E2153" s="62">
        <v>5</v>
      </c>
      <c r="F2153" s="38" t="str">
        <f t="shared" ref="F2153:F2154" si="482">IF(LEN(A2153)&gt;=1,LEFT(A2153,1),"")</f>
        <v/>
      </c>
      <c r="G2153" s="38" t="e">
        <f t="shared" si="476"/>
        <v>#N/A</v>
      </c>
      <c r="H2153" s="38" t="str">
        <f t="shared" si="467"/>
        <v/>
      </c>
      <c r="I2153" s="38" t="str">
        <f t="shared" si="477"/>
        <v/>
      </c>
      <c r="J2153" s="38" t="str">
        <f t="shared" si="468"/>
        <v/>
      </c>
      <c r="K2153" s="38" t="str">
        <f t="shared" si="478"/>
        <v/>
      </c>
      <c r="L2153" s="38" t="str">
        <f t="shared" si="469"/>
        <v/>
      </c>
      <c r="M2153" s="38" t="str">
        <f t="shared" si="479"/>
        <v/>
      </c>
      <c r="N2153" s="38" t="str">
        <f t="shared" si="470"/>
        <v/>
      </c>
      <c r="O2153" s="38" t="str">
        <f t="shared" si="480"/>
        <v/>
      </c>
      <c r="P2153" s="37"/>
      <c r="Q2153" s="37"/>
      <c r="R2153" s="47">
        <v>5035</v>
      </c>
      <c r="S2153" s="48" t="s">
        <v>5870</v>
      </c>
      <c r="T2153" s="37">
        <v>49</v>
      </c>
      <c r="U2153" s="48" t="s">
        <v>5859</v>
      </c>
      <c r="V2153" s="37">
        <f t="shared" si="481"/>
        <v>1</v>
      </c>
      <c r="X2153" s="10"/>
      <c r="Y2153" s="10"/>
      <c r="Z2153" s="10"/>
      <c r="AA2153" s="10"/>
      <c r="AB2153" s="10"/>
    </row>
    <row r="2154" spans="1:28" s="1" customFormat="1" x14ac:dyDescent="0.25">
      <c r="A2154" s="49"/>
      <c r="B2154" s="50"/>
      <c r="C2154" s="49"/>
      <c r="D2154" s="61" t="s">
        <v>10</v>
      </c>
      <c r="E2154" s="62">
        <v>5</v>
      </c>
      <c r="F2154" s="38" t="str">
        <f t="shared" si="482"/>
        <v/>
      </c>
      <c r="G2154" s="38" t="e">
        <f t="shared" si="476"/>
        <v>#N/A</v>
      </c>
      <c r="H2154" s="38" t="str">
        <f t="shared" si="467"/>
        <v/>
      </c>
      <c r="I2154" s="38" t="str">
        <f t="shared" si="477"/>
        <v/>
      </c>
      <c r="J2154" s="38" t="str">
        <f t="shared" si="468"/>
        <v/>
      </c>
      <c r="K2154" s="38" t="str">
        <f t="shared" si="478"/>
        <v/>
      </c>
      <c r="L2154" s="38" t="str">
        <f t="shared" si="469"/>
        <v/>
      </c>
      <c r="M2154" s="38" t="str">
        <f t="shared" si="479"/>
        <v/>
      </c>
      <c r="N2154" s="38" t="str">
        <f t="shared" si="470"/>
        <v/>
      </c>
      <c r="O2154" s="38" t="str">
        <f t="shared" si="480"/>
        <v/>
      </c>
      <c r="P2154" s="37"/>
      <c r="Q2154" s="37"/>
      <c r="R2154" s="47">
        <v>5093</v>
      </c>
      <c r="S2154" s="48" t="s">
        <v>5897</v>
      </c>
      <c r="T2154" s="37">
        <v>51</v>
      </c>
      <c r="U2154" s="86" t="s">
        <v>5889</v>
      </c>
      <c r="V2154" s="37">
        <f t="shared" si="481"/>
        <v>1</v>
      </c>
      <c r="X2154" s="10"/>
      <c r="Y2154" s="10"/>
      <c r="Z2154" s="10"/>
      <c r="AA2154" s="10"/>
      <c r="AB2154" s="10"/>
    </row>
    <row r="2155" spans="1:28" s="1" customFormat="1" x14ac:dyDescent="0.25">
      <c r="A2155" s="49"/>
      <c r="B2155" s="50"/>
      <c r="C2155" s="49"/>
      <c r="D2155" s="61"/>
      <c r="E2155" s="62"/>
      <c r="F2155" s="38"/>
      <c r="G2155" s="38"/>
      <c r="H2155" s="38"/>
      <c r="I2155" s="38"/>
      <c r="J2155" s="38"/>
      <c r="K2155" s="38"/>
      <c r="L2155" s="38"/>
      <c r="M2155" s="38"/>
      <c r="N2155" s="38"/>
      <c r="O2155" s="38"/>
      <c r="P2155" s="37"/>
      <c r="Q2155" s="37"/>
      <c r="R2155" s="48">
        <v>5091</v>
      </c>
      <c r="S2155" s="48" t="s">
        <v>5888</v>
      </c>
      <c r="T2155" s="37">
        <v>51</v>
      </c>
      <c r="U2155" s="86" t="s">
        <v>5889</v>
      </c>
      <c r="V2155" s="37">
        <f t="shared" si="481"/>
        <v>1</v>
      </c>
      <c r="X2155" s="10"/>
      <c r="Y2155" s="10"/>
      <c r="Z2155" s="10"/>
      <c r="AA2155" s="10"/>
      <c r="AB2155" s="10"/>
    </row>
    <row r="2156" spans="1:28" x14ac:dyDescent="0.25">
      <c r="A2156" s="49" t="s">
        <v>4762</v>
      </c>
      <c r="B2156" s="50" t="s">
        <v>4763</v>
      </c>
      <c r="C2156" s="49" t="s">
        <v>3932</v>
      </c>
      <c r="D2156" s="61" t="s">
        <v>10</v>
      </c>
      <c r="E2156" s="62">
        <v>4</v>
      </c>
      <c r="F2156" s="38" t="str">
        <f t="shared" ref="F2156:F2175" si="483">IF(LEN(A2156)&gt;=1,LEFT(A2156,1),"")</f>
        <v>W</v>
      </c>
      <c r="G2156" s="38" t="str">
        <f t="shared" ref="G2156:G2177" si="484">LOOKUP(F2156,A:A,C:C)</f>
        <v>Winst en verliesrekening</v>
      </c>
      <c r="H2156" s="38" t="str">
        <f t="shared" si="467"/>
        <v>WBed</v>
      </c>
      <c r="I2156" s="38" t="str">
        <f t="shared" ref="I2156:I2177" si="485">IF(ISERROR(VLOOKUP(H2156,A:C,3,FALSE)),"",VLOOKUP(H2156,A:C,3,FALSE))</f>
        <v>OVERIGE BEDRIJFSKOSTEN</v>
      </c>
      <c r="J2156" s="38" t="str">
        <f t="shared" si="468"/>
        <v>WBedKan</v>
      </c>
      <c r="K2156" s="38" t="str">
        <f t="shared" ref="K2156:K2177" si="486">IF(ISERROR(VLOOKUP(J2156,A:C,3,FALSE)),"",VLOOKUP(J2156,A:C,3,FALSE))</f>
        <v>Kantoorkosten</v>
      </c>
      <c r="L2156" s="38" t="str">
        <f t="shared" si="469"/>
        <v>WBedKanVak</v>
      </c>
      <c r="M2156" s="38" t="str">
        <f t="shared" ref="M2156:M2177" si="487">IF(ISERROR(VLOOKUP(L2156,A:C,3,FALSE)),"",VLOOKUP(L2156,A:C,3,FALSE))</f>
        <v>Vakliteratuur</v>
      </c>
      <c r="N2156" s="38" t="str">
        <f t="shared" si="470"/>
        <v/>
      </c>
      <c r="O2156" s="38" t="str">
        <f t="shared" ref="O2156:O2177" si="488">IF(ISERROR(VLOOKUP(N2156,A:C,3,FALSE)),"",VLOOKUP(N2156,A:C,3,FALSE))</f>
        <v/>
      </c>
      <c r="V2156" s="37" t="str">
        <f t="shared" si="481"/>
        <v/>
      </c>
    </row>
    <row r="2157" spans="1:28" x14ac:dyDescent="0.25">
      <c r="A2157" s="49" t="s">
        <v>4764</v>
      </c>
      <c r="B2157" s="50" t="s">
        <v>4765</v>
      </c>
      <c r="C2157" s="49" t="s">
        <v>4766</v>
      </c>
      <c r="D2157" s="61" t="s">
        <v>10</v>
      </c>
      <c r="E2157" s="62">
        <v>4</v>
      </c>
      <c r="F2157" s="38" t="str">
        <f t="shared" si="483"/>
        <v>W</v>
      </c>
      <c r="G2157" s="38" t="str">
        <f t="shared" si="484"/>
        <v>Winst en verliesrekening</v>
      </c>
      <c r="H2157" s="38" t="str">
        <f t="shared" si="467"/>
        <v>WBed</v>
      </c>
      <c r="I2157" s="38" t="str">
        <f t="shared" si="485"/>
        <v>OVERIGE BEDRIJFSKOSTEN</v>
      </c>
      <c r="J2157" s="38" t="str">
        <f t="shared" si="468"/>
        <v>WBedKan</v>
      </c>
      <c r="K2157" s="38" t="str">
        <f t="shared" si="486"/>
        <v>Kantoorkosten</v>
      </c>
      <c r="L2157" s="38" t="str">
        <f t="shared" si="469"/>
        <v>WBedKanBoe</v>
      </c>
      <c r="M2157" s="38" t="str">
        <f t="shared" si="487"/>
        <v>Boekhouding</v>
      </c>
      <c r="N2157" s="38" t="str">
        <f t="shared" si="470"/>
        <v/>
      </c>
      <c r="O2157" s="38" t="str">
        <f t="shared" si="488"/>
        <v/>
      </c>
      <c r="V2157" s="37" t="str">
        <f t="shared" si="481"/>
        <v/>
      </c>
    </row>
    <row r="2158" spans="1:28" x14ac:dyDescent="0.25">
      <c r="A2158" s="49" t="s">
        <v>4767</v>
      </c>
      <c r="B2158" s="50" t="s">
        <v>4768</v>
      </c>
      <c r="C2158" s="49" t="s">
        <v>4582</v>
      </c>
      <c r="D2158" s="61" t="s">
        <v>10</v>
      </c>
      <c r="E2158" s="62">
        <v>4</v>
      </c>
      <c r="F2158" s="38" t="str">
        <f t="shared" si="483"/>
        <v>W</v>
      </c>
      <c r="G2158" s="38" t="str">
        <f t="shared" si="484"/>
        <v>Winst en verliesrekening</v>
      </c>
      <c r="H2158" s="38" t="str">
        <f t="shared" si="467"/>
        <v>WBed</v>
      </c>
      <c r="I2158" s="38" t="str">
        <f t="shared" si="485"/>
        <v>OVERIGE BEDRIJFSKOSTEN</v>
      </c>
      <c r="J2158" s="38" t="str">
        <f t="shared" si="468"/>
        <v>WBedKan</v>
      </c>
      <c r="K2158" s="38" t="str">
        <f t="shared" si="486"/>
        <v>Kantoorkosten</v>
      </c>
      <c r="L2158" s="38" t="str">
        <f t="shared" si="469"/>
        <v>WBedKanInc</v>
      </c>
      <c r="M2158" s="38" t="str">
        <f t="shared" si="487"/>
        <v>Incassokosten</v>
      </c>
      <c r="N2158" s="38" t="str">
        <f t="shared" si="470"/>
        <v/>
      </c>
      <c r="O2158" s="38" t="str">
        <f t="shared" si="488"/>
        <v/>
      </c>
      <c r="R2158" s="47">
        <v>5060</v>
      </c>
      <c r="S2158" s="48" t="s">
        <v>4582</v>
      </c>
      <c r="T2158" s="37">
        <v>50</v>
      </c>
      <c r="U2158" s="48" t="s">
        <v>5875</v>
      </c>
      <c r="V2158" s="37">
        <f t="shared" si="481"/>
        <v>1</v>
      </c>
    </row>
    <row r="2159" spans="1:28" x14ac:dyDescent="0.25">
      <c r="A2159" s="49" t="s">
        <v>4769</v>
      </c>
      <c r="B2159" s="50" t="s">
        <v>4770</v>
      </c>
      <c r="C2159" s="49" t="s">
        <v>4771</v>
      </c>
      <c r="D2159" s="61" t="s">
        <v>10</v>
      </c>
      <c r="E2159" s="62">
        <v>4</v>
      </c>
      <c r="F2159" s="38" t="str">
        <f t="shared" si="483"/>
        <v>W</v>
      </c>
      <c r="G2159" s="38" t="str">
        <f t="shared" si="484"/>
        <v>Winst en verliesrekening</v>
      </c>
      <c r="H2159" s="38" t="str">
        <f t="shared" si="467"/>
        <v>WBed</v>
      </c>
      <c r="I2159" s="38" t="str">
        <f t="shared" si="485"/>
        <v>OVERIGE BEDRIJFSKOSTEN</v>
      </c>
      <c r="J2159" s="38" t="str">
        <f t="shared" si="468"/>
        <v>WBedKan</v>
      </c>
      <c r="K2159" s="38" t="str">
        <f t="shared" si="486"/>
        <v>Kantoorkosten</v>
      </c>
      <c r="L2159" s="38" t="str">
        <f t="shared" si="469"/>
        <v>WBedKanKoa</v>
      </c>
      <c r="M2159" s="38" t="str">
        <f t="shared" si="487"/>
        <v>Kosten automatisering</v>
      </c>
      <c r="N2159" s="38" t="str">
        <f t="shared" si="470"/>
        <v/>
      </c>
      <c r="O2159" s="38" t="str">
        <f t="shared" si="488"/>
        <v/>
      </c>
      <c r="V2159" s="37" t="str">
        <f t="shared" si="481"/>
        <v/>
      </c>
    </row>
    <row r="2160" spans="1:28" x14ac:dyDescent="0.25">
      <c r="A2160" s="49" t="s">
        <v>4772</v>
      </c>
      <c r="B2160" s="50" t="s">
        <v>4773</v>
      </c>
      <c r="C2160" s="49" t="s">
        <v>4774</v>
      </c>
      <c r="D2160" s="61" t="s">
        <v>10</v>
      </c>
      <c r="E2160" s="62">
        <v>4</v>
      </c>
      <c r="F2160" s="38" t="str">
        <f t="shared" si="483"/>
        <v>W</v>
      </c>
      <c r="G2160" s="38" t="str">
        <f t="shared" si="484"/>
        <v>Winst en verliesrekening</v>
      </c>
      <c r="H2160" s="38" t="str">
        <f t="shared" si="467"/>
        <v>WBed</v>
      </c>
      <c r="I2160" s="38" t="str">
        <f t="shared" si="485"/>
        <v>OVERIGE BEDRIJFSKOSTEN</v>
      </c>
      <c r="J2160" s="38" t="str">
        <f t="shared" si="468"/>
        <v>WBedKan</v>
      </c>
      <c r="K2160" s="38" t="str">
        <f t="shared" si="486"/>
        <v>Kantoorkosten</v>
      </c>
      <c r="L2160" s="38" t="str">
        <f t="shared" si="469"/>
        <v>WBedKanAss</v>
      </c>
      <c r="M2160" s="38" t="str">
        <f t="shared" si="487"/>
        <v>Assurantiepremie</v>
      </c>
      <c r="N2160" s="38" t="str">
        <f t="shared" si="470"/>
        <v/>
      </c>
      <c r="O2160" s="38" t="str">
        <f t="shared" si="488"/>
        <v/>
      </c>
      <c r="V2160" s="37" t="str">
        <f t="shared" si="481"/>
        <v/>
      </c>
    </row>
    <row r="2161" spans="1:28" x14ac:dyDescent="0.25">
      <c r="A2161" s="49" t="s">
        <v>4775</v>
      </c>
      <c r="B2161" s="50" t="s">
        <v>4776</v>
      </c>
      <c r="C2161" s="49" t="s">
        <v>4777</v>
      </c>
      <c r="D2161" s="61" t="s">
        <v>10</v>
      </c>
      <c r="E2161" s="62">
        <v>4</v>
      </c>
      <c r="F2161" s="38" t="str">
        <f t="shared" si="483"/>
        <v>W</v>
      </c>
      <c r="G2161" s="38" t="str">
        <f t="shared" si="484"/>
        <v>Winst en verliesrekening</v>
      </c>
      <c r="H2161" s="38" t="str">
        <f t="shared" si="467"/>
        <v>WBed</v>
      </c>
      <c r="I2161" s="38" t="str">
        <f t="shared" si="485"/>
        <v>OVERIGE BEDRIJFSKOSTEN</v>
      </c>
      <c r="J2161" s="38" t="str">
        <f t="shared" si="468"/>
        <v>WBedKan</v>
      </c>
      <c r="K2161" s="38" t="str">
        <f t="shared" si="486"/>
        <v>Kantoorkosten</v>
      </c>
      <c r="L2161" s="38" t="str">
        <f t="shared" si="469"/>
        <v>WBedKanOba</v>
      </c>
      <c r="M2161" s="38" t="str">
        <f t="shared" si="487"/>
        <v>Overige administratieve belastingen</v>
      </c>
      <c r="N2161" s="38" t="str">
        <f t="shared" si="470"/>
        <v/>
      </c>
      <c r="O2161" s="38" t="str">
        <f t="shared" si="488"/>
        <v/>
      </c>
      <c r="V2161" s="37" t="str">
        <f t="shared" si="481"/>
        <v/>
      </c>
    </row>
    <row r="2162" spans="1:28" x14ac:dyDescent="0.25">
      <c r="A2162" s="49" t="s">
        <v>4778</v>
      </c>
      <c r="B2162" s="50" t="s">
        <v>4779</v>
      </c>
      <c r="C2162" s="49" t="s">
        <v>4780</v>
      </c>
      <c r="D2162" s="61" t="s">
        <v>10</v>
      </c>
      <c r="E2162" s="62">
        <v>4</v>
      </c>
      <c r="F2162" s="38" t="str">
        <f t="shared" si="483"/>
        <v>W</v>
      </c>
      <c r="G2162" s="38" t="str">
        <f t="shared" si="484"/>
        <v>Winst en verliesrekening</v>
      </c>
      <c r="H2162" s="38" t="str">
        <f t="shared" si="467"/>
        <v>WBed</v>
      </c>
      <c r="I2162" s="38" t="str">
        <f t="shared" si="485"/>
        <v>OVERIGE BEDRIJFSKOSTEN</v>
      </c>
      <c r="J2162" s="38" t="str">
        <f t="shared" si="468"/>
        <v>WBedKan</v>
      </c>
      <c r="K2162" s="38" t="str">
        <f t="shared" si="486"/>
        <v>Kantoorkosten</v>
      </c>
      <c r="L2162" s="38" t="str">
        <f t="shared" si="469"/>
        <v>WBedKanRok</v>
      </c>
      <c r="M2162" s="38" t="str">
        <f t="shared" si="487"/>
        <v>Reparatie en onderhoud kantoorinventaris</v>
      </c>
      <c r="N2162" s="38" t="str">
        <f t="shared" si="470"/>
        <v/>
      </c>
      <c r="O2162" s="38" t="str">
        <f t="shared" si="488"/>
        <v/>
      </c>
      <c r="V2162" s="37" t="str">
        <f t="shared" si="481"/>
        <v/>
      </c>
    </row>
    <row r="2163" spans="1:28" x14ac:dyDescent="0.25">
      <c r="A2163" s="49" t="s">
        <v>4781</v>
      </c>
      <c r="B2163" s="50" t="s">
        <v>4782</v>
      </c>
      <c r="C2163" s="49" t="s">
        <v>4783</v>
      </c>
      <c r="D2163" s="61" t="s">
        <v>10</v>
      </c>
      <c r="E2163" s="62">
        <v>4</v>
      </c>
      <c r="F2163" s="38" t="str">
        <f t="shared" si="483"/>
        <v>W</v>
      </c>
      <c r="G2163" s="38" t="str">
        <f t="shared" si="484"/>
        <v>Winst en verliesrekening</v>
      </c>
      <c r="H2163" s="38" t="str">
        <f t="shared" si="467"/>
        <v>WBed</v>
      </c>
      <c r="I2163" s="38" t="str">
        <f t="shared" si="485"/>
        <v>OVERIGE BEDRIJFSKOSTEN</v>
      </c>
      <c r="J2163" s="38" t="str">
        <f t="shared" si="468"/>
        <v>WBedKan</v>
      </c>
      <c r="K2163" s="38" t="str">
        <f t="shared" si="486"/>
        <v>Kantoorkosten</v>
      </c>
      <c r="L2163" s="38" t="str">
        <f t="shared" si="469"/>
        <v>WBedKanOka</v>
      </c>
      <c r="M2163" s="38" t="str">
        <f t="shared" si="487"/>
        <v>Overige kantoorkosten</v>
      </c>
      <c r="N2163" s="38" t="str">
        <f t="shared" si="470"/>
        <v/>
      </c>
      <c r="O2163" s="38" t="str">
        <f t="shared" si="488"/>
        <v/>
      </c>
      <c r="V2163" s="37" t="str">
        <f t="shared" si="481"/>
        <v/>
      </c>
    </row>
    <row r="2164" spans="1:28" x14ac:dyDescent="0.25">
      <c r="A2164" s="49" t="s">
        <v>4784</v>
      </c>
      <c r="B2164" s="50">
        <v>4206990</v>
      </c>
      <c r="C2164" s="49" t="s">
        <v>4785</v>
      </c>
      <c r="D2164" s="61" t="s">
        <v>24</v>
      </c>
      <c r="E2164" s="62">
        <v>4</v>
      </c>
      <c r="F2164" s="38" t="str">
        <f t="shared" si="483"/>
        <v>W</v>
      </c>
      <c r="G2164" s="38" t="str">
        <f t="shared" si="484"/>
        <v>Winst en verliesrekening</v>
      </c>
      <c r="H2164" s="38" t="str">
        <f t="shared" si="467"/>
        <v>WBed</v>
      </c>
      <c r="I2164" s="38" t="str">
        <f t="shared" si="485"/>
        <v>OVERIGE BEDRIJFSKOSTEN</v>
      </c>
      <c r="J2164" s="38" t="str">
        <f t="shared" si="468"/>
        <v>WBedKan</v>
      </c>
      <c r="K2164" s="38" t="str">
        <f t="shared" si="486"/>
        <v>Kantoorkosten</v>
      </c>
      <c r="L2164" s="38" t="str">
        <f t="shared" si="469"/>
        <v>WBedKanDka</v>
      </c>
      <c r="M2164" s="38" t="str">
        <f t="shared" si="487"/>
        <v>Doorberekende kantoorkosten</v>
      </c>
      <c r="N2164" s="38" t="str">
        <f t="shared" si="470"/>
        <v/>
      </c>
      <c r="O2164" s="38" t="str">
        <f t="shared" si="488"/>
        <v/>
      </c>
      <c r="V2164" s="37" t="str">
        <f t="shared" si="481"/>
        <v/>
      </c>
    </row>
    <row r="2165" spans="1:28" x14ac:dyDescent="0.25">
      <c r="A2165" s="43" t="s">
        <v>4786</v>
      </c>
      <c r="B2165" s="44" t="s">
        <v>4787</v>
      </c>
      <c r="C2165" s="43" t="s">
        <v>4788</v>
      </c>
      <c r="D2165" s="45" t="s">
        <v>10</v>
      </c>
      <c r="E2165" s="46">
        <v>3</v>
      </c>
      <c r="F2165" s="38" t="str">
        <f t="shared" si="483"/>
        <v>W</v>
      </c>
      <c r="G2165" s="38" t="str">
        <f t="shared" si="484"/>
        <v>Winst en verliesrekening</v>
      </c>
      <c r="H2165" s="38" t="str">
        <f t="shared" si="467"/>
        <v>WBed</v>
      </c>
      <c r="I2165" s="38" t="str">
        <f t="shared" si="485"/>
        <v>OVERIGE BEDRIJFSKOSTEN</v>
      </c>
      <c r="J2165" s="38" t="str">
        <f t="shared" si="468"/>
        <v>WBedOrg</v>
      </c>
      <c r="K2165" s="38" t="str">
        <f t="shared" si="486"/>
        <v>Organisatiekosten</v>
      </c>
      <c r="L2165" s="38" t="str">
        <f t="shared" si="469"/>
        <v/>
      </c>
      <c r="M2165" s="38" t="str">
        <f t="shared" si="487"/>
        <v/>
      </c>
      <c r="N2165" s="38" t="str">
        <f t="shared" si="470"/>
        <v/>
      </c>
      <c r="O2165" s="38" t="str">
        <f t="shared" si="488"/>
        <v/>
      </c>
      <c r="V2165" s="37" t="str">
        <f t="shared" si="481"/>
        <v/>
      </c>
    </row>
    <row r="2166" spans="1:28" x14ac:dyDescent="0.25">
      <c r="A2166" s="49" t="s">
        <v>4789</v>
      </c>
      <c r="B2166" s="50" t="s">
        <v>4790</v>
      </c>
      <c r="C2166" s="49" t="s">
        <v>4791</v>
      </c>
      <c r="D2166" s="61" t="s">
        <v>10</v>
      </c>
      <c r="E2166" s="62">
        <v>4</v>
      </c>
      <c r="F2166" s="38" t="str">
        <f t="shared" si="483"/>
        <v>W</v>
      </c>
      <c r="G2166" s="38" t="str">
        <f t="shared" si="484"/>
        <v>Winst en verliesrekening</v>
      </c>
      <c r="H2166" s="38" t="str">
        <f t="shared" si="467"/>
        <v>WBed</v>
      </c>
      <c r="I2166" s="38" t="str">
        <f t="shared" si="485"/>
        <v>OVERIGE BEDRIJFSKOSTEN</v>
      </c>
      <c r="J2166" s="38" t="str">
        <f t="shared" si="468"/>
        <v>WBedOrg</v>
      </c>
      <c r="K2166" s="38" t="str">
        <f t="shared" si="486"/>
        <v>Organisatiekosten</v>
      </c>
      <c r="L2166" s="38" t="str">
        <f t="shared" si="469"/>
        <v>WBedOrgHol</v>
      </c>
      <c r="M2166" s="38" t="str">
        <f t="shared" si="487"/>
        <v>Holdingkosten</v>
      </c>
      <c r="N2166" s="38" t="str">
        <f t="shared" si="470"/>
        <v/>
      </c>
      <c r="O2166" s="38" t="str">
        <f t="shared" si="488"/>
        <v/>
      </c>
      <c r="V2166" s="37" t="str">
        <f t="shared" si="481"/>
        <v/>
      </c>
    </row>
    <row r="2167" spans="1:28" x14ac:dyDescent="0.25">
      <c r="A2167" s="49" t="s">
        <v>4792</v>
      </c>
      <c r="B2167" s="50" t="s">
        <v>4793</v>
      </c>
      <c r="C2167" s="49" t="s">
        <v>4794</v>
      </c>
      <c r="D2167" s="61" t="s">
        <v>24</v>
      </c>
      <c r="E2167" s="62">
        <v>4</v>
      </c>
      <c r="F2167" s="38" t="str">
        <f t="shared" si="483"/>
        <v>W</v>
      </c>
      <c r="G2167" s="38" t="str">
        <f t="shared" si="484"/>
        <v>Winst en verliesrekening</v>
      </c>
      <c r="H2167" s="38" t="str">
        <f t="shared" si="467"/>
        <v>WBed</v>
      </c>
      <c r="I2167" s="38" t="str">
        <f t="shared" si="485"/>
        <v>OVERIGE BEDRIJFSKOSTEN</v>
      </c>
      <c r="J2167" s="38" t="str">
        <f t="shared" si="468"/>
        <v>WBedOrg</v>
      </c>
      <c r="K2167" s="38" t="str">
        <f t="shared" si="486"/>
        <v>Organisatiekosten</v>
      </c>
      <c r="L2167" s="38" t="str">
        <f t="shared" si="469"/>
        <v>WBedOrgDmf</v>
      </c>
      <c r="M2167" s="38" t="str">
        <f t="shared" si="487"/>
        <v>Doorberekende management fee</v>
      </c>
      <c r="N2167" s="38" t="str">
        <f t="shared" si="470"/>
        <v/>
      </c>
      <c r="O2167" s="38" t="str">
        <f t="shared" si="488"/>
        <v/>
      </c>
      <c r="Q2167" s="80" t="s">
        <v>24</v>
      </c>
      <c r="V2167" s="37" t="str">
        <f t="shared" si="481"/>
        <v/>
      </c>
    </row>
    <row r="2168" spans="1:28" x14ac:dyDescent="0.25">
      <c r="A2168" s="49" t="s">
        <v>4795</v>
      </c>
      <c r="B2168" s="50" t="s">
        <v>4796</v>
      </c>
      <c r="C2168" s="49" t="s">
        <v>4797</v>
      </c>
      <c r="D2168" s="61" t="s">
        <v>10</v>
      </c>
      <c r="E2168" s="62">
        <v>4</v>
      </c>
      <c r="F2168" s="38" t="str">
        <f t="shared" si="483"/>
        <v>W</v>
      </c>
      <c r="G2168" s="38" t="str">
        <f t="shared" si="484"/>
        <v>Winst en verliesrekening</v>
      </c>
      <c r="H2168" s="38" t="str">
        <f t="shared" si="467"/>
        <v>WBed</v>
      </c>
      <c r="I2168" s="38" t="str">
        <f t="shared" si="485"/>
        <v>OVERIGE BEDRIJFSKOSTEN</v>
      </c>
      <c r="J2168" s="38" t="str">
        <f t="shared" si="468"/>
        <v>WBedOrg</v>
      </c>
      <c r="K2168" s="38" t="str">
        <f t="shared" si="486"/>
        <v>Organisatiekosten</v>
      </c>
      <c r="L2168" s="38" t="str">
        <f t="shared" si="469"/>
        <v>WBedOrgOeo</v>
      </c>
      <c r="M2168" s="38" t="str">
        <f t="shared" si="487"/>
        <v>Onderzoek en ontwikkeling</v>
      </c>
      <c r="N2168" s="38" t="str">
        <f t="shared" si="470"/>
        <v/>
      </c>
      <c r="O2168" s="38" t="str">
        <f t="shared" si="488"/>
        <v/>
      </c>
      <c r="V2168" s="37" t="str">
        <f t="shared" si="481"/>
        <v/>
      </c>
    </row>
    <row r="2169" spans="1:28" x14ac:dyDescent="0.25">
      <c r="A2169" s="49" t="s">
        <v>4798</v>
      </c>
      <c r="B2169" s="50" t="s">
        <v>4799</v>
      </c>
      <c r="C2169" s="49" t="s">
        <v>4800</v>
      </c>
      <c r="D2169" s="61" t="s">
        <v>10</v>
      </c>
      <c r="E2169" s="62">
        <v>4</v>
      </c>
      <c r="F2169" s="38" t="str">
        <f t="shared" si="483"/>
        <v>W</v>
      </c>
      <c r="G2169" s="38" t="str">
        <f t="shared" si="484"/>
        <v>Winst en verliesrekening</v>
      </c>
      <c r="H2169" s="38" t="str">
        <f t="shared" si="467"/>
        <v>WBed</v>
      </c>
      <c r="I2169" s="38" t="str">
        <f t="shared" si="485"/>
        <v>OVERIGE BEDRIJFSKOSTEN</v>
      </c>
      <c r="J2169" s="38" t="str">
        <f t="shared" si="468"/>
        <v>WBedOrg</v>
      </c>
      <c r="K2169" s="38" t="str">
        <f t="shared" si="486"/>
        <v>Organisatiekosten</v>
      </c>
      <c r="L2169" s="38" t="str">
        <f t="shared" si="469"/>
        <v>WBedOrgLgv</v>
      </c>
      <c r="M2169" s="38" t="str">
        <f t="shared" si="487"/>
        <v>Leges / vergunningen</v>
      </c>
      <c r="N2169" s="38" t="str">
        <f t="shared" si="470"/>
        <v/>
      </c>
      <c r="O2169" s="38" t="str">
        <f t="shared" si="488"/>
        <v/>
      </c>
      <c r="R2169" s="48">
        <v>5095</v>
      </c>
      <c r="S2169" s="48" t="s">
        <v>5899</v>
      </c>
      <c r="T2169" s="37">
        <v>51</v>
      </c>
      <c r="U2169" s="86" t="s">
        <v>5889</v>
      </c>
      <c r="V2169" s="37">
        <f t="shared" si="481"/>
        <v>1</v>
      </c>
    </row>
    <row r="2170" spans="1:28" x14ac:dyDescent="0.25">
      <c r="A2170" s="49" t="s">
        <v>4801</v>
      </c>
      <c r="B2170" s="50" t="s">
        <v>4802</v>
      </c>
      <c r="C2170" s="49" t="s">
        <v>4803</v>
      </c>
      <c r="D2170" s="61" t="s">
        <v>10</v>
      </c>
      <c r="E2170" s="62">
        <v>4</v>
      </c>
      <c r="F2170" s="38" t="str">
        <f t="shared" si="483"/>
        <v>W</v>
      </c>
      <c r="G2170" s="38" t="str">
        <f t="shared" si="484"/>
        <v>Winst en verliesrekening</v>
      </c>
      <c r="H2170" s="38" t="str">
        <f t="shared" si="467"/>
        <v>WBed</v>
      </c>
      <c r="I2170" s="38" t="str">
        <f t="shared" si="485"/>
        <v>OVERIGE BEDRIJFSKOSTEN</v>
      </c>
      <c r="J2170" s="38" t="str">
        <f t="shared" si="468"/>
        <v>WBedOrg</v>
      </c>
      <c r="K2170" s="38" t="str">
        <f t="shared" si="486"/>
        <v>Organisatiekosten</v>
      </c>
      <c r="L2170" s="38" t="str">
        <f t="shared" si="469"/>
        <v>WBedOrgOct</v>
      </c>
      <c r="M2170" s="38" t="str">
        <f t="shared" si="487"/>
        <v>Octrooi en licentiekosten</v>
      </c>
      <c r="N2170" s="38" t="str">
        <f t="shared" si="470"/>
        <v/>
      </c>
      <c r="O2170" s="38" t="str">
        <f t="shared" si="488"/>
        <v/>
      </c>
      <c r="V2170" s="37" t="str">
        <f t="shared" si="481"/>
        <v/>
      </c>
    </row>
    <row r="2171" spans="1:28" x14ac:dyDescent="0.25">
      <c r="A2171" s="49" t="s">
        <v>4804</v>
      </c>
      <c r="B2171" s="50" t="s">
        <v>4805</v>
      </c>
      <c r="C2171" s="49" t="s">
        <v>4806</v>
      </c>
      <c r="D2171" s="61" t="s">
        <v>10</v>
      </c>
      <c r="E2171" s="62">
        <v>4</v>
      </c>
      <c r="F2171" s="38" t="str">
        <f t="shared" si="483"/>
        <v>W</v>
      </c>
      <c r="G2171" s="38" t="str">
        <f t="shared" si="484"/>
        <v>Winst en verliesrekening</v>
      </c>
      <c r="H2171" s="38" t="str">
        <f t="shared" si="467"/>
        <v>WBed</v>
      </c>
      <c r="I2171" s="38" t="str">
        <f t="shared" si="485"/>
        <v>OVERIGE BEDRIJFSKOSTEN</v>
      </c>
      <c r="J2171" s="38" t="str">
        <f t="shared" si="468"/>
        <v>WBedOrg</v>
      </c>
      <c r="K2171" s="38" t="str">
        <f t="shared" si="486"/>
        <v>Organisatiekosten</v>
      </c>
      <c r="L2171" s="38" t="str">
        <f t="shared" si="469"/>
        <v>WBedOrgOok</v>
      </c>
      <c r="M2171" s="38" t="str">
        <f t="shared" si="487"/>
        <v>Overige organisatiekosten</v>
      </c>
      <c r="N2171" s="38" t="str">
        <f t="shared" si="470"/>
        <v/>
      </c>
      <c r="O2171" s="38" t="str">
        <f t="shared" si="488"/>
        <v/>
      </c>
      <c r="V2171" s="37" t="str">
        <f t="shared" si="481"/>
        <v/>
      </c>
    </row>
    <row r="2172" spans="1:28" x14ac:dyDescent="0.25">
      <c r="A2172" s="49" t="s">
        <v>4807</v>
      </c>
      <c r="B2172" s="50">
        <v>4207990</v>
      </c>
      <c r="C2172" s="49" t="s">
        <v>4808</v>
      </c>
      <c r="D2172" s="61" t="s">
        <v>24</v>
      </c>
      <c r="E2172" s="62">
        <v>4</v>
      </c>
      <c r="F2172" s="38" t="str">
        <f t="shared" si="483"/>
        <v>W</v>
      </c>
      <c r="G2172" s="38" t="str">
        <f t="shared" si="484"/>
        <v>Winst en verliesrekening</v>
      </c>
      <c r="H2172" s="38" t="str">
        <f t="shared" si="467"/>
        <v>WBed</v>
      </c>
      <c r="I2172" s="38" t="str">
        <f t="shared" si="485"/>
        <v>OVERIGE BEDRIJFSKOSTEN</v>
      </c>
      <c r="J2172" s="38" t="str">
        <f t="shared" si="468"/>
        <v>WBedOrg</v>
      </c>
      <c r="K2172" s="38" t="str">
        <f t="shared" si="486"/>
        <v>Organisatiekosten</v>
      </c>
      <c r="L2172" s="38" t="str">
        <f t="shared" si="469"/>
        <v>WBedOrgDoo</v>
      </c>
      <c r="M2172" s="38" t="str">
        <f t="shared" si="487"/>
        <v>Doorberekende organisatiekosten</v>
      </c>
      <c r="N2172" s="38" t="str">
        <f t="shared" si="470"/>
        <v/>
      </c>
      <c r="O2172" s="38" t="str">
        <f t="shared" si="488"/>
        <v/>
      </c>
      <c r="V2172" s="37" t="str">
        <f t="shared" si="481"/>
        <v/>
      </c>
    </row>
    <row r="2173" spans="1:28" x14ac:dyDescent="0.25">
      <c r="A2173" s="43" t="s">
        <v>4809</v>
      </c>
      <c r="B2173" s="44" t="s">
        <v>4810</v>
      </c>
      <c r="C2173" s="43" t="s">
        <v>4811</v>
      </c>
      <c r="D2173" s="45" t="s">
        <v>10</v>
      </c>
      <c r="E2173" s="46">
        <v>3</v>
      </c>
      <c r="F2173" s="38" t="str">
        <f t="shared" si="483"/>
        <v>W</v>
      </c>
      <c r="G2173" s="38" t="str">
        <f t="shared" si="484"/>
        <v>Winst en verliesrekening</v>
      </c>
      <c r="H2173" s="38" t="str">
        <f t="shared" si="467"/>
        <v>WBed</v>
      </c>
      <c r="I2173" s="38" t="str">
        <f t="shared" si="485"/>
        <v>OVERIGE BEDRIJFSKOSTEN</v>
      </c>
      <c r="J2173" s="38" t="str">
        <f t="shared" si="468"/>
        <v>WBedAss</v>
      </c>
      <c r="K2173" s="38" t="str">
        <f t="shared" si="486"/>
        <v>Assurantiekosten</v>
      </c>
      <c r="L2173" s="38" t="str">
        <f t="shared" si="469"/>
        <v/>
      </c>
      <c r="M2173" s="38" t="str">
        <f t="shared" si="487"/>
        <v/>
      </c>
      <c r="N2173" s="38" t="str">
        <f t="shared" si="470"/>
        <v/>
      </c>
      <c r="O2173" s="38" t="str">
        <f t="shared" si="488"/>
        <v/>
      </c>
      <c r="V2173" s="37" t="str">
        <f t="shared" si="481"/>
        <v/>
      </c>
    </row>
    <row r="2174" spans="1:28" x14ac:dyDescent="0.25">
      <c r="A2174" s="49" t="s">
        <v>4812</v>
      </c>
      <c r="B2174" s="50" t="s">
        <v>4813</v>
      </c>
      <c r="C2174" s="49" t="s">
        <v>4814</v>
      </c>
      <c r="D2174" s="61" t="s">
        <v>10</v>
      </c>
      <c r="E2174" s="62">
        <v>4</v>
      </c>
      <c r="F2174" s="38" t="str">
        <f t="shared" si="483"/>
        <v>W</v>
      </c>
      <c r="G2174" s="38" t="str">
        <f t="shared" si="484"/>
        <v>Winst en verliesrekening</v>
      </c>
      <c r="H2174" s="38" t="str">
        <f t="shared" si="467"/>
        <v>WBed</v>
      </c>
      <c r="I2174" s="38" t="str">
        <f t="shared" si="485"/>
        <v>OVERIGE BEDRIJFSKOSTEN</v>
      </c>
      <c r="J2174" s="38" t="str">
        <f t="shared" si="468"/>
        <v>WBedAss</v>
      </c>
      <c r="K2174" s="38" t="str">
        <f t="shared" si="486"/>
        <v>Assurantiekosten</v>
      </c>
      <c r="L2174" s="38" t="str">
        <f t="shared" si="469"/>
        <v>WBedAssBea</v>
      </c>
      <c r="M2174" s="38" t="str">
        <f t="shared" si="487"/>
        <v>Bedrijfsaansprakelijkheidsverzekering</v>
      </c>
      <c r="N2174" s="38" t="str">
        <f t="shared" si="470"/>
        <v/>
      </c>
      <c r="O2174" s="38" t="str">
        <f t="shared" si="488"/>
        <v/>
      </c>
      <c r="V2174" s="37" t="str">
        <f t="shared" si="481"/>
        <v/>
      </c>
    </row>
    <row r="2175" spans="1:28" x14ac:dyDescent="0.25">
      <c r="A2175" s="49" t="s">
        <v>4815</v>
      </c>
      <c r="B2175" s="50" t="s">
        <v>4816</v>
      </c>
      <c r="C2175" s="51" t="s">
        <v>4817</v>
      </c>
      <c r="D2175" s="52" t="s">
        <v>10</v>
      </c>
      <c r="E2175" s="53">
        <v>4</v>
      </c>
      <c r="F2175" s="38" t="str">
        <f t="shared" si="483"/>
        <v>W</v>
      </c>
      <c r="G2175" s="38" t="str">
        <f t="shared" si="484"/>
        <v>Winst en verliesrekening</v>
      </c>
      <c r="H2175" s="38" t="str">
        <f t="shared" si="467"/>
        <v>WBed</v>
      </c>
      <c r="I2175" s="38" t="str">
        <f t="shared" si="485"/>
        <v>OVERIGE BEDRIJFSKOSTEN</v>
      </c>
      <c r="J2175" s="38" t="str">
        <f t="shared" si="468"/>
        <v>WBedAss</v>
      </c>
      <c r="K2175" s="38" t="str">
        <f t="shared" si="486"/>
        <v>Assurantiekosten</v>
      </c>
      <c r="L2175" s="38" t="str">
        <f t="shared" si="469"/>
        <v>WBedAssOva</v>
      </c>
      <c r="M2175" s="38" t="str">
        <f t="shared" si="487"/>
        <v>Overige assurantiepremies</v>
      </c>
      <c r="N2175" s="38" t="str">
        <f t="shared" si="470"/>
        <v/>
      </c>
      <c r="O2175" s="38" t="str">
        <f t="shared" si="488"/>
        <v/>
      </c>
      <c r="V2175" s="37" t="str">
        <f t="shared" si="481"/>
        <v/>
      </c>
    </row>
    <row r="2176" spans="1:28" s="1" customFormat="1" x14ac:dyDescent="0.25">
      <c r="A2176" s="49"/>
      <c r="B2176" s="50"/>
      <c r="C2176" s="51"/>
      <c r="D2176" s="52" t="s">
        <v>10</v>
      </c>
      <c r="E2176" s="53">
        <v>5</v>
      </c>
      <c r="F2176" s="38" t="str">
        <f t="shared" ref="F2176:F2177" si="489">IF(LEN(A2176)&gt;=1,LEFT(A2176,1),"")</f>
        <v/>
      </c>
      <c r="G2176" s="38" t="e">
        <f t="shared" si="484"/>
        <v>#N/A</v>
      </c>
      <c r="H2176" s="38" t="str">
        <f t="shared" si="467"/>
        <v/>
      </c>
      <c r="I2176" s="38" t="str">
        <f t="shared" si="485"/>
        <v/>
      </c>
      <c r="J2176" s="38" t="str">
        <f t="shared" si="468"/>
        <v/>
      </c>
      <c r="K2176" s="38" t="str">
        <f t="shared" si="486"/>
        <v/>
      </c>
      <c r="L2176" s="38" t="str">
        <f t="shared" si="469"/>
        <v/>
      </c>
      <c r="M2176" s="38" t="str">
        <f t="shared" si="487"/>
        <v/>
      </c>
      <c r="N2176" s="38" t="str">
        <f t="shared" si="470"/>
        <v/>
      </c>
      <c r="O2176" s="38" t="str">
        <f t="shared" si="488"/>
        <v/>
      </c>
      <c r="P2176" s="37"/>
      <c r="Q2176" s="37"/>
      <c r="R2176" s="47">
        <v>6105</v>
      </c>
      <c r="S2176" s="48" t="s">
        <v>5961</v>
      </c>
      <c r="T2176" s="37">
        <v>50</v>
      </c>
      <c r="U2176" s="48" t="s">
        <v>5875</v>
      </c>
      <c r="V2176" s="37">
        <f t="shared" si="481"/>
        <v>1</v>
      </c>
      <c r="X2176" s="10"/>
      <c r="Y2176" s="10"/>
      <c r="Z2176" s="10"/>
      <c r="AA2176" s="10"/>
      <c r="AB2176" s="10"/>
    </row>
    <row r="2177" spans="1:28" s="1" customFormat="1" x14ac:dyDescent="0.25">
      <c r="A2177" s="49"/>
      <c r="B2177" s="50"/>
      <c r="C2177" s="51"/>
      <c r="D2177" s="52" t="s">
        <v>10</v>
      </c>
      <c r="E2177" s="53">
        <v>5</v>
      </c>
      <c r="F2177" s="38" t="str">
        <f t="shared" si="489"/>
        <v/>
      </c>
      <c r="G2177" s="38" t="e">
        <f t="shared" si="484"/>
        <v>#N/A</v>
      </c>
      <c r="H2177" s="38" t="str">
        <f t="shared" si="467"/>
        <v/>
      </c>
      <c r="I2177" s="38" t="str">
        <f t="shared" si="485"/>
        <v/>
      </c>
      <c r="J2177" s="38" t="str">
        <f t="shared" si="468"/>
        <v/>
      </c>
      <c r="K2177" s="38" t="str">
        <f t="shared" si="486"/>
        <v/>
      </c>
      <c r="L2177" s="38" t="str">
        <f t="shared" si="469"/>
        <v/>
      </c>
      <c r="M2177" s="38" t="str">
        <f t="shared" si="487"/>
        <v/>
      </c>
      <c r="N2177" s="38" t="str">
        <f t="shared" si="470"/>
        <v/>
      </c>
      <c r="O2177" s="38" t="str">
        <f t="shared" si="488"/>
        <v/>
      </c>
      <c r="P2177" s="37"/>
      <c r="Q2177" s="37"/>
      <c r="R2177" s="47">
        <v>6110</v>
      </c>
      <c r="S2177" s="48" t="s">
        <v>5962</v>
      </c>
      <c r="T2177" s="37">
        <v>50</v>
      </c>
      <c r="U2177" s="48" t="s">
        <v>5875</v>
      </c>
      <c r="V2177" s="37">
        <f t="shared" si="481"/>
        <v>1</v>
      </c>
      <c r="X2177" s="10"/>
      <c r="Y2177" s="10"/>
      <c r="Z2177" s="10"/>
      <c r="AA2177" s="10"/>
      <c r="AB2177" s="10"/>
    </row>
    <row r="2178" spans="1:28" s="1" customFormat="1" ht="30" x14ac:dyDescent="0.25">
      <c r="A2178" s="49"/>
      <c r="B2178" s="50"/>
      <c r="C2178" s="51"/>
      <c r="D2178" s="52"/>
      <c r="E2178" s="53"/>
      <c r="F2178" s="38"/>
      <c r="G2178" s="38"/>
      <c r="H2178" s="38"/>
      <c r="I2178" s="38"/>
      <c r="J2178" s="38"/>
      <c r="K2178" s="38"/>
      <c r="L2178" s="38"/>
      <c r="M2178" s="38"/>
      <c r="N2178" s="38"/>
      <c r="O2178" s="38"/>
      <c r="P2178" s="37"/>
      <c r="Q2178" s="37"/>
      <c r="R2178" s="48">
        <v>5080</v>
      </c>
      <c r="S2178" s="48" t="s">
        <v>5885</v>
      </c>
      <c r="T2178" s="37">
        <v>50</v>
      </c>
      <c r="U2178" s="48" t="s">
        <v>5875</v>
      </c>
      <c r="V2178" s="37">
        <f t="shared" si="481"/>
        <v>1</v>
      </c>
      <c r="X2178" s="10"/>
      <c r="Y2178" s="10"/>
      <c r="Z2178" s="10"/>
      <c r="AA2178" s="10"/>
      <c r="AB2178" s="10"/>
    </row>
    <row r="2179" spans="1:28" x14ac:dyDescent="0.25">
      <c r="A2179" s="49" t="s">
        <v>4818</v>
      </c>
      <c r="B2179" s="50" t="s">
        <v>4819</v>
      </c>
      <c r="C2179" s="49" t="s">
        <v>4820</v>
      </c>
      <c r="D2179" s="61" t="s">
        <v>10</v>
      </c>
      <c r="E2179" s="62">
        <v>4</v>
      </c>
      <c r="F2179" s="38" t="str">
        <f t="shared" ref="F2179:F2193" si="490">IF(LEN(A2179)&gt;=1,LEFT(A2179,1),"")</f>
        <v>W</v>
      </c>
      <c r="G2179" s="38" t="str">
        <f t="shared" ref="G2179:G2210" si="491">LOOKUP(F2179,A:A,C:C)</f>
        <v>Winst en verliesrekening</v>
      </c>
      <c r="H2179" s="38" t="str">
        <f t="shared" si="467"/>
        <v>WBed</v>
      </c>
      <c r="I2179" s="38" t="str">
        <f t="shared" ref="I2179:I2210" si="492">IF(ISERROR(VLOOKUP(H2179,A:C,3,FALSE)),"",VLOOKUP(H2179,A:C,3,FALSE))</f>
        <v>OVERIGE BEDRIJFSKOSTEN</v>
      </c>
      <c r="J2179" s="38" t="str">
        <f t="shared" si="468"/>
        <v>WBedAss</v>
      </c>
      <c r="K2179" s="38" t="str">
        <f t="shared" ref="K2179:K2210" si="493">IF(ISERROR(VLOOKUP(J2179,A:C,3,FALSE)),"",VLOOKUP(J2179,A:C,3,FALSE))</f>
        <v>Assurantiekosten</v>
      </c>
      <c r="L2179" s="38" t="str">
        <f t="shared" si="469"/>
        <v>WBedAssScb</v>
      </c>
      <c r="M2179" s="38" t="str">
        <f t="shared" ref="M2179:M2210" si="494">IF(ISERROR(VLOOKUP(L2179,A:C,3,FALSE)),"",VLOOKUP(L2179,A:C,3,FALSE))</f>
        <v>Schadevergoedingen betaald</v>
      </c>
      <c r="N2179" s="38" t="str">
        <f t="shared" si="470"/>
        <v/>
      </c>
      <c r="O2179" s="38" t="str">
        <f t="shared" ref="O2179:O2210" si="495">IF(ISERROR(VLOOKUP(N2179,A:C,3,FALSE)),"",VLOOKUP(N2179,A:C,3,FALSE))</f>
        <v/>
      </c>
      <c r="V2179" s="37" t="str">
        <f t="shared" si="481"/>
        <v/>
      </c>
    </row>
    <row r="2180" spans="1:28" x14ac:dyDescent="0.25">
      <c r="A2180" s="49" t="s">
        <v>4821</v>
      </c>
      <c r="B2180" s="50" t="s">
        <v>4822</v>
      </c>
      <c r="C2180" s="49" t="s">
        <v>4823</v>
      </c>
      <c r="D2180" s="61" t="s">
        <v>24</v>
      </c>
      <c r="E2180" s="62">
        <v>4</v>
      </c>
      <c r="F2180" s="38" t="str">
        <f t="shared" si="490"/>
        <v>W</v>
      </c>
      <c r="G2180" s="38" t="str">
        <f t="shared" si="491"/>
        <v>Winst en verliesrekening</v>
      </c>
      <c r="H2180" s="38" t="str">
        <f t="shared" si="467"/>
        <v>WBed</v>
      </c>
      <c r="I2180" s="38" t="str">
        <f t="shared" si="492"/>
        <v>OVERIGE BEDRIJFSKOSTEN</v>
      </c>
      <c r="J2180" s="38" t="str">
        <f t="shared" si="468"/>
        <v>WBedAss</v>
      </c>
      <c r="K2180" s="38" t="str">
        <f t="shared" si="493"/>
        <v>Assurantiekosten</v>
      </c>
      <c r="L2180" s="38" t="str">
        <f t="shared" si="469"/>
        <v>WBedAssSco</v>
      </c>
      <c r="M2180" s="38" t="str">
        <f t="shared" si="494"/>
        <v>Schadevergoedingen ontvangen</v>
      </c>
      <c r="N2180" s="38" t="str">
        <f t="shared" si="470"/>
        <v/>
      </c>
      <c r="O2180" s="38" t="str">
        <f t="shared" si="495"/>
        <v/>
      </c>
      <c r="Q2180" s="80" t="s">
        <v>24</v>
      </c>
      <c r="R2180" s="47">
        <v>9006</v>
      </c>
      <c r="S2180" s="48" t="s">
        <v>6132</v>
      </c>
      <c r="T2180" s="37">
        <v>20</v>
      </c>
      <c r="U2180" s="48" t="s">
        <v>5832</v>
      </c>
      <c r="V2180" s="37">
        <f t="shared" si="481"/>
        <v>1</v>
      </c>
    </row>
    <row r="2181" spans="1:28" x14ac:dyDescent="0.25">
      <c r="A2181" s="49" t="s">
        <v>4824</v>
      </c>
      <c r="B2181" s="50">
        <v>4208990</v>
      </c>
      <c r="C2181" s="49" t="s">
        <v>4825</v>
      </c>
      <c r="D2181" s="61" t="s">
        <v>24</v>
      </c>
      <c r="E2181" s="62">
        <v>4</v>
      </c>
      <c r="F2181" s="38" t="str">
        <f t="shared" si="490"/>
        <v>W</v>
      </c>
      <c r="G2181" s="38" t="str">
        <f t="shared" si="491"/>
        <v>Winst en verliesrekening</v>
      </c>
      <c r="H2181" s="38" t="str">
        <f t="shared" ref="H2181:H2244" si="496">IF(LEN(A2181)&gt;=4,LEFT(A2181,4),"")</f>
        <v>WBed</v>
      </c>
      <c r="I2181" s="38" t="str">
        <f t="shared" si="492"/>
        <v>OVERIGE BEDRIJFSKOSTEN</v>
      </c>
      <c r="J2181" s="38" t="str">
        <f t="shared" ref="J2181:J2244" si="497">IF(LEN(A2181)&gt;=7,LEFT(A2181,7),"")</f>
        <v>WBedAss</v>
      </c>
      <c r="K2181" s="38" t="str">
        <f t="shared" si="493"/>
        <v>Assurantiekosten</v>
      </c>
      <c r="L2181" s="38" t="str">
        <f t="shared" ref="L2181:L2244" si="498">IF(LEN(A2181)&gt;=10,LEFT(A2181,10),"")</f>
        <v>WBedAssDas</v>
      </c>
      <c r="M2181" s="38" t="str">
        <f t="shared" si="494"/>
        <v>Doorberekende assurantiekosten</v>
      </c>
      <c r="N2181" s="38" t="str">
        <f t="shared" ref="N2181:N2244" si="499">IF(LEN(A2181)&gt;=13,LEFT(A2181,13),"")</f>
        <v/>
      </c>
      <c r="O2181" s="38" t="str">
        <f t="shared" si="495"/>
        <v/>
      </c>
      <c r="V2181" s="37" t="str">
        <f t="shared" si="481"/>
        <v/>
      </c>
    </row>
    <row r="2182" spans="1:28" x14ac:dyDescent="0.25">
      <c r="A2182" s="43" t="s">
        <v>4826</v>
      </c>
      <c r="B2182" s="44" t="s">
        <v>4827</v>
      </c>
      <c r="C2182" s="43" t="s">
        <v>4828</v>
      </c>
      <c r="D2182" s="45" t="s">
        <v>10</v>
      </c>
      <c r="E2182" s="46">
        <v>3</v>
      </c>
      <c r="F2182" s="38" t="str">
        <f t="shared" si="490"/>
        <v>W</v>
      </c>
      <c r="G2182" s="38" t="str">
        <f t="shared" si="491"/>
        <v>Winst en verliesrekening</v>
      </c>
      <c r="H2182" s="38" t="str">
        <f t="shared" si="496"/>
        <v>WBed</v>
      </c>
      <c r="I2182" s="38" t="str">
        <f t="shared" si="492"/>
        <v>OVERIGE BEDRIJFSKOSTEN</v>
      </c>
      <c r="J2182" s="38" t="str">
        <f t="shared" si="497"/>
        <v>WBedAea</v>
      </c>
      <c r="K2182" s="38" t="str">
        <f t="shared" si="493"/>
        <v>Accountants- en advieskosten</v>
      </c>
      <c r="L2182" s="38" t="str">
        <f t="shared" si="498"/>
        <v/>
      </c>
      <c r="M2182" s="38" t="str">
        <f t="shared" si="494"/>
        <v/>
      </c>
      <c r="N2182" s="38" t="str">
        <f t="shared" si="499"/>
        <v/>
      </c>
      <c r="O2182" s="38" t="str">
        <f t="shared" si="495"/>
        <v/>
      </c>
      <c r="V2182" s="37" t="str">
        <f t="shared" si="481"/>
        <v/>
      </c>
    </row>
    <row r="2183" spans="1:28" x14ac:dyDescent="0.25">
      <c r="A2183" s="49" t="s">
        <v>4829</v>
      </c>
      <c r="B2183" s="50" t="s">
        <v>4830</v>
      </c>
      <c r="C2183" s="49" t="s">
        <v>4831</v>
      </c>
      <c r="D2183" s="61" t="s">
        <v>10</v>
      </c>
      <c r="E2183" s="62">
        <v>4</v>
      </c>
      <c r="F2183" s="38" t="str">
        <f t="shared" si="490"/>
        <v>W</v>
      </c>
      <c r="G2183" s="38" t="str">
        <f t="shared" si="491"/>
        <v>Winst en verliesrekening</v>
      </c>
      <c r="H2183" s="38" t="str">
        <f t="shared" si="496"/>
        <v>WBed</v>
      </c>
      <c r="I2183" s="38" t="str">
        <f t="shared" si="492"/>
        <v>OVERIGE BEDRIJFSKOSTEN</v>
      </c>
      <c r="J2183" s="38" t="str">
        <f t="shared" si="497"/>
        <v>WBedAea</v>
      </c>
      <c r="K2183" s="38" t="str">
        <f t="shared" si="493"/>
        <v>Accountants- en advieskosten</v>
      </c>
      <c r="L2183" s="38" t="str">
        <f t="shared" si="498"/>
        <v>WBedAeaAov</v>
      </c>
      <c r="M2183" s="38" t="str">
        <f t="shared" si="494"/>
        <v>Accountantskosten, onderzoek van de jaarrekening</v>
      </c>
      <c r="N2183" s="38" t="str">
        <f t="shared" si="499"/>
        <v/>
      </c>
      <c r="O2183" s="38" t="str">
        <f t="shared" si="495"/>
        <v/>
      </c>
      <c r="R2183" s="47">
        <v>5045</v>
      </c>
      <c r="S2183" s="48" t="s">
        <v>5873</v>
      </c>
      <c r="T2183" s="37">
        <v>49</v>
      </c>
      <c r="U2183" s="48" t="s">
        <v>5859</v>
      </c>
      <c r="V2183" s="37">
        <f t="shared" si="481"/>
        <v>1</v>
      </c>
    </row>
    <row r="2184" spans="1:28" x14ac:dyDescent="0.25">
      <c r="A2184" s="49" t="s">
        <v>4832</v>
      </c>
      <c r="B2184" s="50" t="s">
        <v>4833</v>
      </c>
      <c r="C2184" s="49" t="s">
        <v>4834</v>
      </c>
      <c r="D2184" s="61" t="s">
        <v>10</v>
      </c>
      <c r="E2184" s="62">
        <v>4</v>
      </c>
      <c r="F2184" s="38" t="str">
        <f t="shared" si="490"/>
        <v>W</v>
      </c>
      <c r="G2184" s="38" t="str">
        <f t="shared" si="491"/>
        <v>Winst en verliesrekening</v>
      </c>
      <c r="H2184" s="38" t="str">
        <f t="shared" si="496"/>
        <v>WBed</v>
      </c>
      <c r="I2184" s="38" t="str">
        <f t="shared" si="492"/>
        <v>OVERIGE BEDRIJFSKOSTEN</v>
      </c>
      <c r="J2184" s="38" t="str">
        <f t="shared" si="497"/>
        <v>WBedAea</v>
      </c>
      <c r="K2184" s="38" t="str">
        <f t="shared" si="493"/>
        <v>Accountants- en advieskosten</v>
      </c>
      <c r="L2184" s="38" t="str">
        <f t="shared" si="498"/>
        <v>WBedAeaAac</v>
      </c>
      <c r="M2184" s="38" t="str">
        <f t="shared" si="494"/>
        <v>Accountantskosten, andere controleopdrachten</v>
      </c>
      <c r="N2184" s="38" t="str">
        <f t="shared" si="499"/>
        <v/>
      </c>
      <c r="O2184" s="38" t="str">
        <f t="shared" si="495"/>
        <v/>
      </c>
      <c r="V2184" s="37" t="str">
        <f t="shared" si="481"/>
        <v/>
      </c>
    </row>
    <row r="2185" spans="1:28" ht="30" x14ac:dyDescent="0.25">
      <c r="A2185" s="49" t="s">
        <v>4835</v>
      </c>
      <c r="B2185" s="50" t="s">
        <v>4836</v>
      </c>
      <c r="C2185" s="49" t="s">
        <v>4837</v>
      </c>
      <c r="D2185" s="61" t="s">
        <v>10</v>
      </c>
      <c r="E2185" s="62">
        <v>4</v>
      </c>
      <c r="F2185" s="38" t="str">
        <f t="shared" si="490"/>
        <v>W</v>
      </c>
      <c r="G2185" s="38" t="str">
        <f t="shared" si="491"/>
        <v>Winst en verliesrekening</v>
      </c>
      <c r="H2185" s="38" t="str">
        <f t="shared" si="496"/>
        <v>WBed</v>
      </c>
      <c r="I2185" s="38" t="str">
        <f t="shared" si="492"/>
        <v>OVERIGE BEDRIJFSKOSTEN</v>
      </c>
      <c r="J2185" s="38" t="str">
        <f t="shared" si="497"/>
        <v>WBedAea</v>
      </c>
      <c r="K2185" s="38" t="str">
        <f t="shared" si="493"/>
        <v>Accountants- en advieskosten</v>
      </c>
      <c r="L2185" s="38" t="str">
        <f t="shared" si="498"/>
        <v>WBedAeaAao</v>
      </c>
      <c r="M2185" s="38" t="str">
        <f t="shared" si="494"/>
        <v>Accountantskosten, adviesdiensten op fiscaal terrein</v>
      </c>
      <c r="N2185" s="38" t="str">
        <f t="shared" si="499"/>
        <v/>
      </c>
      <c r="O2185" s="38" t="str">
        <f t="shared" si="495"/>
        <v/>
      </c>
      <c r="R2185" s="47">
        <v>5041</v>
      </c>
      <c r="S2185" s="48" t="s">
        <v>5872</v>
      </c>
      <c r="T2185" s="37">
        <v>49</v>
      </c>
      <c r="U2185" s="48" t="s">
        <v>5859</v>
      </c>
      <c r="V2185" s="37">
        <f t="shared" si="481"/>
        <v>1</v>
      </c>
    </row>
    <row r="2186" spans="1:28" x14ac:dyDescent="0.25">
      <c r="A2186" s="49" t="s">
        <v>4838</v>
      </c>
      <c r="B2186" s="50" t="s">
        <v>4839</v>
      </c>
      <c r="C2186" s="49" t="s">
        <v>4840</v>
      </c>
      <c r="D2186" s="61" t="s">
        <v>10</v>
      </c>
      <c r="E2186" s="62">
        <v>4</v>
      </c>
      <c r="F2186" s="38" t="str">
        <f t="shared" si="490"/>
        <v>W</v>
      </c>
      <c r="G2186" s="38" t="str">
        <f t="shared" si="491"/>
        <v>Winst en verliesrekening</v>
      </c>
      <c r="H2186" s="38" t="str">
        <f t="shared" si="496"/>
        <v>WBed</v>
      </c>
      <c r="I2186" s="38" t="str">
        <f t="shared" si="492"/>
        <v>OVERIGE BEDRIJFSKOSTEN</v>
      </c>
      <c r="J2186" s="38" t="str">
        <f t="shared" si="497"/>
        <v>WBedAea</v>
      </c>
      <c r="K2186" s="38" t="str">
        <f t="shared" si="493"/>
        <v>Accountants- en advieskosten</v>
      </c>
      <c r="L2186" s="38" t="str">
        <f t="shared" si="498"/>
        <v>WBedAeaAnc</v>
      </c>
      <c r="M2186" s="38" t="str">
        <f t="shared" si="494"/>
        <v>Accountantskosten, andere niet-controlediensten</v>
      </c>
      <c r="N2186" s="38" t="str">
        <f t="shared" si="499"/>
        <v/>
      </c>
      <c r="O2186" s="38" t="str">
        <f t="shared" si="495"/>
        <v/>
      </c>
      <c r="R2186" s="47">
        <v>5040</v>
      </c>
      <c r="S2186" s="48" t="s">
        <v>5871</v>
      </c>
      <c r="T2186" s="37">
        <v>49</v>
      </c>
      <c r="U2186" s="48" t="s">
        <v>5859</v>
      </c>
      <c r="V2186" s="37">
        <f t="shared" si="481"/>
        <v>1</v>
      </c>
    </row>
    <row r="2187" spans="1:28" x14ac:dyDescent="0.25">
      <c r="A2187" s="49" t="s">
        <v>4841</v>
      </c>
      <c r="B2187" s="50" t="s">
        <v>4842</v>
      </c>
      <c r="C2187" s="49" t="s">
        <v>4843</v>
      </c>
      <c r="D2187" s="61" t="s">
        <v>24</v>
      </c>
      <c r="E2187" s="62">
        <v>4</v>
      </c>
      <c r="F2187" s="38" t="str">
        <f t="shared" si="490"/>
        <v>W</v>
      </c>
      <c r="G2187" s="38" t="str">
        <f t="shared" si="491"/>
        <v>Winst en verliesrekening</v>
      </c>
      <c r="H2187" s="38" t="str">
        <f t="shared" si="496"/>
        <v>WBed</v>
      </c>
      <c r="I2187" s="38" t="str">
        <f t="shared" si="492"/>
        <v>OVERIGE BEDRIJFSKOSTEN</v>
      </c>
      <c r="J2187" s="38" t="str">
        <f t="shared" si="497"/>
        <v>WBedAea</v>
      </c>
      <c r="K2187" s="38" t="str">
        <f t="shared" si="493"/>
        <v>Accountants- en advieskosten</v>
      </c>
      <c r="L2187" s="38" t="str">
        <f t="shared" si="498"/>
        <v>WBedAeaPda</v>
      </c>
      <c r="M2187" s="38" t="str">
        <f t="shared" si="494"/>
        <v>Privé-gedeelte accountant</v>
      </c>
      <c r="N2187" s="38" t="str">
        <f t="shared" si="499"/>
        <v/>
      </c>
      <c r="O2187" s="38" t="str">
        <f t="shared" si="495"/>
        <v/>
      </c>
      <c r="V2187" s="37" t="str">
        <f t="shared" si="481"/>
        <v/>
      </c>
    </row>
    <row r="2188" spans="1:28" x14ac:dyDescent="0.25">
      <c r="A2188" s="49" t="s">
        <v>4844</v>
      </c>
      <c r="B2188" s="50" t="s">
        <v>4845</v>
      </c>
      <c r="C2188" s="49" t="s">
        <v>4846</v>
      </c>
      <c r="D2188" s="61" t="s">
        <v>10</v>
      </c>
      <c r="E2188" s="62">
        <v>4</v>
      </c>
      <c r="F2188" s="38" t="str">
        <f t="shared" si="490"/>
        <v>W</v>
      </c>
      <c r="G2188" s="38" t="str">
        <f t="shared" si="491"/>
        <v>Winst en verliesrekening</v>
      </c>
      <c r="H2188" s="38" t="str">
        <f t="shared" si="496"/>
        <v>WBed</v>
      </c>
      <c r="I2188" s="38" t="str">
        <f t="shared" si="492"/>
        <v>OVERIGE BEDRIJFSKOSTEN</v>
      </c>
      <c r="J2188" s="38" t="str">
        <f t="shared" si="497"/>
        <v>WBedAea</v>
      </c>
      <c r="K2188" s="38" t="str">
        <f t="shared" si="493"/>
        <v>Accountants- en advieskosten</v>
      </c>
      <c r="L2188" s="38" t="str">
        <f t="shared" si="498"/>
        <v>WBedAeaNot</v>
      </c>
      <c r="M2188" s="38" t="str">
        <f t="shared" si="494"/>
        <v>Notariskosten</v>
      </c>
      <c r="N2188" s="38" t="str">
        <f t="shared" si="499"/>
        <v/>
      </c>
      <c r="O2188" s="38" t="str">
        <f t="shared" si="495"/>
        <v/>
      </c>
      <c r="V2188" s="37" t="str">
        <f t="shared" si="481"/>
        <v/>
      </c>
    </row>
    <row r="2189" spans="1:28" x14ac:dyDescent="0.25">
      <c r="A2189" s="49" t="s">
        <v>4847</v>
      </c>
      <c r="B2189" s="50" t="s">
        <v>4848</v>
      </c>
      <c r="C2189" s="49" t="s">
        <v>4849</v>
      </c>
      <c r="D2189" s="61" t="s">
        <v>10</v>
      </c>
      <c r="E2189" s="62">
        <v>4</v>
      </c>
      <c r="F2189" s="38" t="str">
        <f t="shared" si="490"/>
        <v>W</v>
      </c>
      <c r="G2189" s="38" t="str">
        <f t="shared" si="491"/>
        <v>Winst en verliesrekening</v>
      </c>
      <c r="H2189" s="38" t="str">
        <f t="shared" si="496"/>
        <v>WBed</v>
      </c>
      <c r="I2189" s="38" t="str">
        <f t="shared" si="492"/>
        <v>OVERIGE BEDRIJFSKOSTEN</v>
      </c>
      <c r="J2189" s="38" t="str">
        <f t="shared" si="497"/>
        <v>WBedAea</v>
      </c>
      <c r="K2189" s="38" t="str">
        <f t="shared" si="493"/>
        <v>Accountants- en advieskosten</v>
      </c>
      <c r="L2189" s="38" t="str">
        <f t="shared" si="498"/>
        <v>WBedAeaAej</v>
      </c>
      <c r="M2189" s="38" t="str">
        <f t="shared" si="494"/>
        <v>Advokaat en juridisch advies</v>
      </c>
      <c r="N2189" s="38" t="str">
        <f t="shared" si="499"/>
        <v/>
      </c>
      <c r="O2189" s="38" t="str">
        <f t="shared" si="495"/>
        <v/>
      </c>
      <c r="V2189" s="37" t="str">
        <f t="shared" si="481"/>
        <v/>
      </c>
    </row>
    <row r="2190" spans="1:28" x14ac:dyDescent="0.25">
      <c r="A2190" s="49" t="s">
        <v>4850</v>
      </c>
      <c r="B2190" s="50" t="s">
        <v>4851</v>
      </c>
      <c r="C2190" s="49" t="s">
        <v>4852</v>
      </c>
      <c r="D2190" s="61" t="s">
        <v>10</v>
      </c>
      <c r="E2190" s="62">
        <v>4</v>
      </c>
      <c r="F2190" s="38" t="str">
        <f t="shared" si="490"/>
        <v>W</v>
      </c>
      <c r="G2190" s="38" t="str">
        <f t="shared" si="491"/>
        <v>Winst en verliesrekening</v>
      </c>
      <c r="H2190" s="38" t="str">
        <f t="shared" si="496"/>
        <v>WBed</v>
      </c>
      <c r="I2190" s="38" t="str">
        <f t="shared" si="492"/>
        <v>OVERIGE BEDRIJFSKOSTEN</v>
      </c>
      <c r="J2190" s="38" t="str">
        <f t="shared" si="497"/>
        <v>WBedAea</v>
      </c>
      <c r="K2190" s="38" t="str">
        <f t="shared" si="493"/>
        <v>Accountants- en advieskosten</v>
      </c>
      <c r="L2190" s="38" t="str">
        <f t="shared" si="498"/>
        <v>WBedAeaAdv</v>
      </c>
      <c r="M2190" s="38" t="str">
        <f t="shared" si="494"/>
        <v>Overige advieskosten</v>
      </c>
      <c r="N2190" s="38" t="str">
        <f t="shared" si="499"/>
        <v/>
      </c>
      <c r="O2190" s="38" t="str">
        <f t="shared" si="495"/>
        <v/>
      </c>
      <c r="R2190" s="47">
        <v>5050</v>
      </c>
      <c r="S2190" s="48" t="s">
        <v>4853</v>
      </c>
      <c r="T2190" s="37">
        <v>53</v>
      </c>
      <c r="U2190" s="48" t="s">
        <v>5847</v>
      </c>
      <c r="V2190" s="37">
        <f t="shared" si="481"/>
        <v>1</v>
      </c>
    </row>
    <row r="2191" spans="1:28" x14ac:dyDescent="0.25">
      <c r="A2191" s="49" t="s">
        <v>4854</v>
      </c>
      <c r="B2191" s="50">
        <v>4209990</v>
      </c>
      <c r="C2191" s="49" t="s">
        <v>4855</v>
      </c>
      <c r="D2191" s="61" t="s">
        <v>24</v>
      </c>
      <c r="E2191" s="62">
        <v>4</v>
      </c>
      <c r="F2191" s="38" t="str">
        <f t="shared" si="490"/>
        <v>W</v>
      </c>
      <c r="G2191" s="38" t="str">
        <f t="shared" si="491"/>
        <v>Winst en verliesrekening</v>
      </c>
      <c r="H2191" s="38" t="str">
        <f t="shared" si="496"/>
        <v>WBed</v>
      </c>
      <c r="I2191" s="38" t="str">
        <f t="shared" si="492"/>
        <v>OVERIGE BEDRIJFSKOSTEN</v>
      </c>
      <c r="J2191" s="38" t="str">
        <f t="shared" si="497"/>
        <v>WBedAea</v>
      </c>
      <c r="K2191" s="38" t="str">
        <f t="shared" si="493"/>
        <v>Accountants- en advieskosten</v>
      </c>
      <c r="L2191" s="38" t="str">
        <f t="shared" si="498"/>
        <v>WBedAeaDae</v>
      </c>
      <c r="M2191" s="38" t="str">
        <f t="shared" si="494"/>
        <v>Doorberekende accountants- en advieskosten</v>
      </c>
      <c r="N2191" s="38" t="str">
        <f t="shared" si="499"/>
        <v/>
      </c>
      <c r="O2191" s="38" t="str">
        <f t="shared" si="495"/>
        <v/>
      </c>
      <c r="V2191" s="37" t="str">
        <f t="shared" si="481"/>
        <v/>
      </c>
    </row>
    <row r="2192" spans="1:28" x14ac:dyDescent="0.25">
      <c r="A2192" s="43" t="s">
        <v>4856</v>
      </c>
      <c r="B2192" s="44" t="s">
        <v>4857</v>
      </c>
      <c r="C2192" s="43" t="s">
        <v>4858</v>
      </c>
      <c r="D2192" s="45" t="s">
        <v>10</v>
      </c>
      <c r="E2192" s="46">
        <v>3</v>
      </c>
      <c r="F2192" s="38" t="str">
        <f t="shared" si="490"/>
        <v>W</v>
      </c>
      <c r="G2192" s="38" t="str">
        <f t="shared" si="491"/>
        <v>Winst en verliesrekening</v>
      </c>
      <c r="H2192" s="38" t="str">
        <f t="shared" si="496"/>
        <v>WBed</v>
      </c>
      <c r="I2192" s="38" t="str">
        <f t="shared" si="492"/>
        <v>OVERIGE BEDRIJFSKOSTEN</v>
      </c>
      <c r="J2192" s="38" t="str">
        <f t="shared" si="497"/>
        <v>WBedAdl</v>
      </c>
      <c r="K2192" s="38" t="str">
        <f t="shared" si="493"/>
        <v>Administratieve lasten</v>
      </c>
      <c r="L2192" s="38" t="str">
        <f t="shared" si="498"/>
        <v/>
      </c>
      <c r="M2192" s="38" t="str">
        <f t="shared" si="494"/>
        <v/>
      </c>
      <c r="N2192" s="38" t="str">
        <f t="shared" si="499"/>
        <v/>
      </c>
      <c r="O2192" s="38" t="str">
        <f t="shared" si="495"/>
        <v/>
      </c>
      <c r="V2192" s="37" t="str">
        <f t="shared" si="481"/>
        <v/>
      </c>
    </row>
    <row r="2193" spans="1:28" x14ac:dyDescent="0.25">
      <c r="A2193" s="49" t="s">
        <v>4859</v>
      </c>
      <c r="B2193" s="50" t="s">
        <v>4860</v>
      </c>
      <c r="C2193" s="49" t="s">
        <v>4861</v>
      </c>
      <c r="D2193" s="61" t="s">
        <v>10</v>
      </c>
      <c r="E2193" s="62">
        <v>4</v>
      </c>
      <c r="F2193" s="38" t="str">
        <f t="shared" si="490"/>
        <v>W</v>
      </c>
      <c r="G2193" s="38" t="str">
        <f t="shared" si="491"/>
        <v>Winst en verliesrekening</v>
      </c>
      <c r="H2193" s="38" t="str">
        <f t="shared" si="496"/>
        <v>WBed</v>
      </c>
      <c r="I2193" s="38" t="str">
        <f t="shared" si="492"/>
        <v>OVERIGE BEDRIJFSKOSTEN</v>
      </c>
      <c r="J2193" s="38" t="str">
        <f t="shared" si="497"/>
        <v>WBedAdl</v>
      </c>
      <c r="K2193" s="38" t="str">
        <f t="shared" si="493"/>
        <v>Administratieve lasten</v>
      </c>
      <c r="L2193" s="38" t="str">
        <f t="shared" si="498"/>
        <v>WBedAdlHef</v>
      </c>
      <c r="M2193" s="38" t="str">
        <f t="shared" si="494"/>
        <v>Heffingen</v>
      </c>
      <c r="N2193" s="38" t="str">
        <f t="shared" si="499"/>
        <v/>
      </c>
      <c r="O2193" s="38" t="str">
        <f t="shared" si="495"/>
        <v/>
      </c>
      <c r="R2193" s="47">
        <v>5092</v>
      </c>
      <c r="S2193" s="48" t="s">
        <v>5890</v>
      </c>
      <c r="T2193" s="37">
        <v>51</v>
      </c>
      <c r="U2193" s="86" t="s">
        <v>5889</v>
      </c>
      <c r="V2193" s="37">
        <f t="shared" si="481"/>
        <v>1</v>
      </c>
    </row>
    <row r="2194" spans="1:28" s="1" customFormat="1" x14ac:dyDescent="0.25">
      <c r="A2194" s="49"/>
      <c r="B2194" s="50"/>
      <c r="C2194" s="49"/>
      <c r="D2194" s="61"/>
      <c r="E2194" s="62"/>
      <c r="F2194" s="38" t="str">
        <f t="shared" ref="F2194:F2196" si="500">IF(LEN(A2194)&gt;=1,LEFT(A2194,1),"")</f>
        <v/>
      </c>
      <c r="G2194" s="38" t="e">
        <f t="shared" si="491"/>
        <v>#N/A</v>
      </c>
      <c r="H2194" s="38" t="str">
        <f t="shared" si="496"/>
        <v/>
      </c>
      <c r="I2194" s="38" t="str">
        <f t="shared" si="492"/>
        <v/>
      </c>
      <c r="J2194" s="38" t="str">
        <f t="shared" si="497"/>
        <v/>
      </c>
      <c r="K2194" s="38" t="str">
        <f t="shared" si="493"/>
        <v/>
      </c>
      <c r="L2194" s="38" t="str">
        <f t="shared" si="498"/>
        <v/>
      </c>
      <c r="M2194" s="38" t="str">
        <f t="shared" si="494"/>
        <v/>
      </c>
      <c r="N2194" s="38" t="str">
        <f t="shared" si="499"/>
        <v/>
      </c>
      <c r="O2194" s="38" t="str">
        <f t="shared" si="495"/>
        <v/>
      </c>
      <c r="P2194" s="37"/>
      <c r="Q2194" s="37"/>
      <c r="R2194" s="79" t="s">
        <v>5891</v>
      </c>
      <c r="S2194" s="48" t="s">
        <v>5892</v>
      </c>
      <c r="T2194" s="37">
        <v>51</v>
      </c>
      <c r="U2194" s="86" t="s">
        <v>5889</v>
      </c>
      <c r="V2194" s="37">
        <f t="shared" si="481"/>
        <v>1</v>
      </c>
      <c r="X2194" s="10"/>
      <c r="Y2194" s="10"/>
      <c r="Z2194" s="10"/>
      <c r="AA2194" s="10"/>
      <c r="AB2194" s="10"/>
    </row>
    <row r="2195" spans="1:28" s="1" customFormat="1" x14ac:dyDescent="0.25">
      <c r="A2195" s="49"/>
      <c r="B2195" s="50"/>
      <c r="C2195" s="49"/>
      <c r="D2195" s="61"/>
      <c r="E2195" s="62"/>
      <c r="F2195" s="38" t="str">
        <f t="shared" si="500"/>
        <v/>
      </c>
      <c r="G2195" s="38" t="e">
        <f t="shared" si="491"/>
        <v>#N/A</v>
      </c>
      <c r="H2195" s="38" t="str">
        <f t="shared" si="496"/>
        <v/>
      </c>
      <c r="I2195" s="38" t="str">
        <f t="shared" si="492"/>
        <v/>
      </c>
      <c r="J2195" s="38" t="str">
        <f t="shared" si="497"/>
        <v/>
      </c>
      <c r="K2195" s="38" t="str">
        <f t="shared" si="493"/>
        <v/>
      </c>
      <c r="L2195" s="38" t="str">
        <f t="shared" si="498"/>
        <v/>
      </c>
      <c r="M2195" s="38" t="str">
        <f t="shared" si="494"/>
        <v/>
      </c>
      <c r="N2195" s="38" t="str">
        <f t="shared" si="499"/>
        <v/>
      </c>
      <c r="O2195" s="38" t="str">
        <f t="shared" si="495"/>
        <v/>
      </c>
      <c r="P2195" s="37"/>
      <c r="Q2195" s="37"/>
      <c r="R2195" s="79" t="s">
        <v>5893</v>
      </c>
      <c r="S2195" s="48" t="s">
        <v>5894</v>
      </c>
      <c r="T2195" s="37">
        <v>51</v>
      </c>
      <c r="U2195" s="86" t="s">
        <v>5889</v>
      </c>
      <c r="V2195" s="37">
        <f t="shared" si="481"/>
        <v>1</v>
      </c>
      <c r="X2195" s="10"/>
      <c r="Y2195" s="10"/>
      <c r="Z2195" s="10"/>
      <c r="AA2195" s="10"/>
      <c r="AB2195" s="10"/>
    </row>
    <row r="2196" spans="1:28" s="1" customFormat="1" x14ac:dyDescent="0.25">
      <c r="A2196" s="49"/>
      <c r="B2196" s="50"/>
      <c r="C2196" s="49"/>
      <c r="D2196" s="61"/>
      <c r="E2196" s="62"/>
      <c r="F2196" s="38" t="str">
        <f t="shared" si="500"/>
        <v/>
      </c>
      <c r="G2196" s="38" t="e">
        <f t="shared" si="491"/>
        <v>#N/A</v>
      </c>
      <c r="H2196" s="38" t="str">
        <f t="shared" si="496"/>
        <v/>
      </c>
      <c r="I2196" s="38" t="str">
        <f t="shared" si="492"/>
        <v/>
      </c>
      <c r="J2196" s="38" t="str">
        <f t="shared" si="497"/>
        <v/>
      </c>
      <c r="K2196" s="38" t="str">
        <f t="shared" si="493"/>
        <v/>
      </c>
      <c r="L2196" s="38" t="str">
        <f t="shared" si="498"/>
        <v/>
      </c>
      <c r="M2196" s="38" t="str">
        <f t="shared" si="494"/>
        <v/>
      </c>
      <c r="N2196" s="38" t="str">
        <f t="shared" si="499"/>
        <v/>
      </c>
      <c r="O2196" s="38" t="str">
        <f t="shared" si="495"/>
        <v/>
      </c>
      <c r="P2196" s="37"/>
      <c r="Q2196" s="37"/>
      <c r="R2196" s="79" t="s">
        <v>5895</v>
      </c>
      <c r="S2196" s="48" t="s">
        <v>5896</v>
      </c>
      <c r="T2196" s="37">
        <v>51</v>
      </c>
      <c r="U2196" s="86" t="s">
        <v>5889</v>
      </c>
      <c r="V2196" s="37">
        <f t="shared" si="481"/>
        <v>1</v>
      </c>
      <c r="X2196" s="10"/>
      <c r="Y2196" s="10"/>
      <c r="Z2196" s="10"/>
      <c r="AA2196" s="10"/>
      <c r="AB2196" s="10"/>
    </row>
    <row r="2197" spans="1:28" x14ac:dyDescent="0.25">
      <c r="A2197" s="49" t="s">
        <v>4862</v>
      </c>
      <c r="B2197" s="50" t="s">
        <v>4863</v>
      </c>
      <c r="C2197" s="49" t="s">
        <v>3397</v>
      </c>
      <c r="D2197" s="61" t="s">
        <v>10</v>
      </c>
      <c r="E2197" s="62">
        <v>4</v>
      </c>
      <c r="F2197" s="38" t="str">
        <f>IF(LEN(A2197)&gt;=1,LEFT(A2197,1),"")</f>
        <v>W</v>
      </c>
      <c r="G2197" s="38" t="str">
        <f t="shared" si="491"/>
        <v>Winst en verliesrekening</v>
      </c>
      <c r="H2197" s="38" t="str">
        <f t="shared" si="496"/>
        <v>WBed</v>
      </c>
      <c r="I2197" s="38" t="str">
        <f t="shared" si="492"/>
        <v>OVERIGE BEDRIJFSKOSTEN</v>
      </c>
      <c r="J2197" s="38" t="str">
        <f t="shared" si="497"/>
        <v>WBedAdl</v>
      </c>
      <c r="K2197" s="38" t="str">
        <f t="shared" si="493"/>
        <v>Administratieve lasten</v>
      </c>
      <c r="L2197" s="38" t="str">
        <f t="shared" si="498"/>
        <v>WBedAdlOvb</v>
      </c>
      <c r="M2197" s="38" t="str">
        <f t="shared" si="494"/>
        <v>Overige belastingen</v>
      </c>
      <c r="N2197" s="38" t="str">
        <f t="shared" si="499"/>
        <v/>
      </c>
      <c r="O2197" s="38" t="str">
        <f t="shared" si="495"/>
        <v/>
      </c>
      <c r="Q2197" s="80" t="s">
        <v>10</v>
      </c>
      <c r="R2197" s="48">
        <v>6210</v>
      </c>
      <c r="S2197" s="48" t="s">
        <v>5965</v>
      </c>
      <c r="T2197" s="37">
        <v>51</v>
      </c>
      <c r="U2197" s="48" t="s">
        <v>5889</v>
      </c>
      <c r="V2197" s="37">
        <f t="shared" si="481"/>
        <v>1</v>
      </c>
    </row>
    <row r="2198" spans="1:28" x14ac:dyDescent="0.25">
      <c r="A2198" s="49" t="s">
        <v>4864</v>
      </c>
      <c r="B2198" s="50" t="s">
        <v>4865</v>
      </c>
      <c r="C2198" s="49" t="s">
        <v>4866</v>
      </c>
      <c r="D2198" s="61" t="s">
        <v>10</v>
      </c>
      <c r="E2198" s="62">
        <v>4</v>
      </c>
      <c r="F2198" s="38" t="str">
        <f>IF(LEN(A2198)&gt;=1,LEFT(A2198,1),"")</f>
        <v>W</v>
      </c>
      <c r="G2198" s="38" t="str">
        <f t="shared" si="491"/>
        <v>Winst en verliesrekening</v>
      </c>
      <c r="H2198" s="38" t="str">
        <f t="shared" si="496"/>
        <v>WBed</v>
      </c>
      <c r="I2198" s="38" t="str">
        <f t="shared" si="492"/>
        <v>OVERIGE BEDRIJFSKOSTEN</v>
      </c>
      <c r="J2198" s="38" t="str">
        <f t="shared" si="497"/>
        <v>WBedAdl</v>
      </c>
      <c r="K2198" s="38" t="str">
        <f t="shared" si="493"/>
        <v>Administratieve lasten</v>
      </c>
      <c r="L2198" s="38" t="str">
        <f t="shared" si="498"/>
        <v>WBedAdlKav</v>
      </c>
      <c r="M2198" s="38" t="str">
        <f t="shared" si="494"/>
        <v>Kasverschillen</v>
      </c>
      <c r="N2198" s="38" t="str">
        <f t="shared" si="499"/>
        <v/>
      </c>
      <c r="O2198" s="38" t="str">
        <f t="shared" si="495"/>
        <v/>
      </c>
      <c r="R2198" s="48">
        <v>4399</v>
      </c>
      <c r="S2198" s="48" t="s">
        <v>5861</v>
      </c>
      <c r="T2198" s="37">
        <v>53</v>
      </c>
      <c r="U2198" s="48" t="s">
        <v>5847</v>
      </c>
      <c r="V2198" s="37">
        <f t="shared" si="481"/>
        <v>1</v>
      </c>
    </row>
    <row r="2199" spans="1:28" x14ac:dyDescent="0.25">
      <c r="A2199" s="49" t="s">
        <v>4867</v>
      </c>
      <c r="B2199" s="50" t="s">
        <v>4868</v>
      </c>
      <c r="C2199" s="49" t="s">
        <v>4869</v>
      </c>
      <c r="D2199" s="61" t="s">
        <v>10</v>
      </c>
      <c r="E2199" s="62">
        <v>4</v>
      </c>
      <c r="F2199" s="38" t="str">
        <f>IF(LEN(A2199)&gt;=1,LEFT(A2199,1),"")</f>
        <v>W</v>
      </c>
      <c r="G2199" s="38" t="str">
        <f t="shared" si="491"/>
        <v>Winst en verliesrekening</v>
      </c>
      <c r="H2199" s="38" t="str">
        <f t="shared" si="496"/>
        <v>WBed</v>
      </c>
      <c r="I2199" s="38" t="str">
        <f t="shared" si="492"/>
        <v>OVERIGE BEDRIJFSKOSTEN</v>
      </c>
      <c r="J2199" s="38" t="str">
        <f t="shared" si="497"/>
        <v>WBedAdl</v>
      </c>
      <c r="K2199" s="38" t="str">
        <f t="shared" si="493"/>
        <v>Administratieve lasten</v>
      </c>
      <c r="L2199" s="38" t="str">
        <f t="shared" si="498"/>
        <v>WBedAdlBan</v>
      </c>
      <c r="M2199" s="38" t="str">
        <f t="shared" si="494"/>
        <v>Bankkosten</v>
      </c>
      <c r="N2199" s="38" t="str">
        <f t="shared" si="499"/>
        <v/>
      </c>
      <c r="O2199" s="38" t="str">
        <f t="shared" si="495"/>
        <v/>
      </c>
      <c r="V2199" s="37" t="str">
        <f t="shared" si="481"/>
        <v/>
      </c>
    </row>
    <row r="2200" spans="1:28" s="1" customFormat="1" x14ac:dyDescent="0.25">
      <c r="A2200" s="49"/>
      <c r="B2200" s="50"/>
      <c r="C2200" s="49"/>
      <c r="D2200" s="61" t="s">
        <v>10</v>
      </c>
      <c r="E2200" s="62">
        <v>5</v>
      </c>
      <c r="F2200" s="38" t="str">
        <f t="shared" ref="F2200:F2201" si="501">IF(LEN(A2200)&gt;=1,LEFT(A2200,1),"")</f>
        <v/>
      </c>
      <c r="G2200" s="38" t="e">
        <f t="shared" si="491"/>
        <v>#N/A</v>
      </c>
      <c r="H2200" s="38" t="str">
        <f t="shared" si="496"/>
        <v/>
      </c>
      <c r="I2200" s="38" t="str">
        <f t="shared" si="492"/>
        <v/>
      </c>
      <c r="J2200" s="38" t="str">
        <f t="shared" si="497"/>
        <v/>
      </c>
      <c r="K2200" s="38" t="str">
        <f t="shared" si="493"/>
        <v/>
      </c>
      <c r="L2200" s="38" t="str">
        <f t="shared" si="498"/>
        <v/>
      </c>
      <c r="M2200" s="38" t="str">
        <f t="shared" si="494"/>
        <v/>
      </c>
      <c r="N2200" s="38" t="str">
        <f t="shared" si="499"/>
        <v/>
      </c>
      <c r="O2200" s="38" t="str">
        <f t="shared" si="495"/>
        <v/>
      </c>
      <c r="P2200" s="37"/>
      <c r="Q2200" s="37"/>
      <c r="R2200" s="47">
        <v>5056</v>
      </c>
      <c r="S2200" s="48" t="s">
        <v>4869</v>
      </c>
      <c r="T2200" s="37">
        <v>50</v>
      </c>
      <c r="U2200" s="48" t="s">
        <v>5875</v>
      </c>
      <c r="V2200" s="37">
        <f t="shared" si="481"/>
        <v>1</v>
      </c>
      <c r="X2200" s="10"/>
      <c r="Y2200" s="10"/>
      <c r="Z2200" s="10"/>
      <c r="AA2200" s="10"/>
      <c r="AB2200" s="10"/>
    </row>
    <row r="2201" spans="1:28" s="1" customFormat="1" x14ac:dyDescent="0.25">
      <c r="A2201" s="49"/>
      <c r="B2201" s="50"/>
      <c r="C2201" s="49"/>
      <c r="D2201" s="61" t="s">
        <v>10</v>
      </c>
      <c r="E2201" s="62">
        <v>5</v>
      </c>
      <c r="F2201" s="38" t="str">
        <f t="shared" si="501"/>
        <v/>
      </c>
      <c r="G2201" s="38" t="e">
        <f t="shared" si="491"/>
        <v>#N/A</v>
      </c>
      <c r="H2201" s="38" t="str">
        <f t="shared" si="496"/>
        <v/>
      </c>
      <c r="I2201" s="38" t="str">
        <f t="shared" si="492"/>
        <v/>
      </c>
      <c r="J2201" s="38" t="str">
        <f t="shared" si="497"/>
        <v/>
      </c>
      <c r="K2201" s="38" t="str">
        <f t="shared" si="493"/>
        <v/>
      </c>
      <c r="L2201" s="38" t="str">
        <f t="shared" si="498"/>
        <v/>
      </c>
      <c r="M2201" s="38" t="str">
        <f t="shared" si="494"/>
        <v/>
      </c>
      <c r="N2201" s="38" t="str">
        <f t="shared" si="499"/>
        <v/>
      </c>
      <c r="O2201" s="38" t="str">
        <f t="shared" si="495"/>
        <v/>
      </c>
      <c r="P2201" s="37"/>
      <c r="Q2201" s="37"/>
      <c r="R2201" s="47">
        <v>5055</v>
      </c>
      <c r="S2201" s="48" t="s">
        <v>5874</v>
      </c>
      <c r="T2201" s="37">
        <v>45</v>
      </c>
      <c r="U2201" s="48" t="s">
        <v>5855</v>
      </c>
      <c r="V2201" s="37">
        <f t="shared" si="481"/>
        <v>1</v>
      </c>
      <c r="X2201" s="10"/>
      <c r="Y2201" s="10"/>
      <c r="Z2201" s="10"/>
      <c r="AA2201" s="10"/>
      <c r="AB2201" s="10"/>
    </row>
    <row r="2202" spans="1:28" x14ac:dyDescent="0.25">
      <c r="A2202" s="49" t="s">
        <v>4870</v>
      </c>
      <c r="B2202" s="50" t="s">
        <v>4871</v>
      </c>
      <c r="C2202" s="49" t="s">
        <v>4872</v>
      </c>
      <c r="D2202" s="61" t="s">
        <v>10</v>
      </c>
      <c r="E2202" s="62">
        <v>4</v>
      </c>
      <c r="F2202" s="38" t="str">
        <f>IF(LEN(A2202)&gt;=1,LEFT(A2202,1),"")</f>
        <v>W</v>
      </c>
      <c r="G2202" s="38" t="str">
        <f t="shared" si="491"/>
        <v>Winst en verliesrekening</v>
      </c>
      <c r="H2202" s="38" t="str">
        <f t="shared" si="496"/>
        <v>WBed</v>
      </c>
      <c r="I2202" s="38" t="str">
        <f t="shared" si="492"/>
        <v>OVERIGE BEDRIJFSKOSTEN</v>
      </c>
      <c r="J2202" s="38" t="str">
        <f t="shared" si="497"/>
        <v>WBedAdl</v>
      </c>
      <c r="K2202" s="38" t="str">
        <f t="shared" si="493"/>
        <v>Administratieve lasten</v>
      </c>
      <c r="L2202" s="38" t="str">
        <f t="shared" si="498"/>
        <v>WBedAdlVal</v>
      </c>
      <c r="M2202" s="38" t="str">
        <f t="shared" si="494"/>
        <v>Valutaomrekeningsverschillen</v>
      </c>
      <c r="N2202" s="38" t="str">
        <f t="shared" si="499"/>
        <v/>
      </c>
      <c r="O2202" s="38" t="str">
        <f t="shared" si="495"/>
        <v/>
      </c>
      <c r="V2202" s="37" t="str">
        <f t="shared" si="481"/>
        <v/>
      </c>
    </row>
    <row r="2203" spans="1:28" x14ac:dyDescent="0.25">
      <c r="A2203" s="49" t="s">
        <v>4873</v>
      </c>
      <c r="B2203" s="50" t="s">
        <v>4874</v>
      </c>
      <c r="C2203" s="49" t="s">
        <v>4875</v>
      </c>
      <c r="D2203" s="61" t="s">
        <v>10</v>
      </c>
      <c r="E2203" s="62">
        <v>4</v>
      </c>
      <c r="F2203" s="38" t="str">
        <f>IF(LEN(A2203)&gt;=1,LEFT(A2203,1),"")</f>
        <v>W</v>
      </c>
      <c r="G2203" s="38" t="str">
        <f t="shared" si="491"/>
        <v>Winst en verliesrekening</v>
      </c>
      <c r="H2203" s="38" t="str">
        <f t="shared" si="496"/>
        <v>WBed</v>
      </c>
      <c r="I2203" s="38" t="str">
        <f t="shared" si="492"/>
        <v>OVERIGE BEDRIJFSKOSTEN</v>
      </c>
      <c r="J2203" s="38" t="str">
        <f t="shared" si="497"/>
        <v>WBedAdl</v>
      </c>
      <c r="K2203" s="38" t="str">
        <f t="shared" si="493"/>
        <v>Administratieve lasten</v>
      </c>
      <c r="L2203" s="38" t="str">
        <f t="shared" si="498"/>
        <v>WBedAdlBov</v>
      </c>
      <c r="M2203" s="38" t="str">
        <f t="shared" si="494"/>
        <v>Boekingsverschillen</v>
      </c>
      <c r="N2203" s="38" t="str">
        <f t="shared" si="499"/>
        <v/>
      </c>
      <c r="O2203" s="38" t="str">
        <f t="shared" si="495"/>
        <v/>
      </c>
      <c r="V2203" s="37" t="str">
        <f t="shared" si="481"/>
        <v/>
      </c>
    </row>
    <row r="2204" spans="1:28" x14ac:dyDescent="0.25">
      <c r="A2204" s="49" t="s">
        <v>4876</v>
      </c>
      <c r="B2204" s="50" t="s">
        <v>4877</v>
      </c>
      <c r="C2204" s="49" t="s">
        <v>4878</v>
      </c>
      <c r="D2204" s="61" t="s">
        <v>10</v>
      </c>
      <c r="E2204" s="62">
        <v>4</v>
      </c>
      <c r="F2204" s="38" t="str">
        <f>IF(LEN(A2204)&gt;=1,LEFT(A2204,1),"")</f>
        <v>W</v>
      </c>
      <c r="G2204" s="38" t="str">
        <f t="shared" si="491"/>
        <v>Winst en verliesrekening</v>
      </c>
      <c r="H2204" s="38" t="str">
        <f t="shared" si="496"/>
        <v>WBed</v>
      </c>
      <c r="I2204" s="38" t="str">
        <f t="shared" si="492"/>
        <v>OVERIGE BEDRIJFSKOSTEN</v>
      </c>
      <c r="J2204" s="38" t="str">
        <f t="shared" si="497"/>
        <v>WBedAdl</v>
      </c>
      <c r="K2204" s="38" t="str">
        <f t="shared" si="493"/>
        <v>Administratieve lasten</v>
      </c>
      <c r="L2204" s="38" t="str">
        <f t="shared" si="498"/>
        <v>WBedAdlBet</v>
      </c>
      <c r="M2204" s="38" t="str">
        <f t="shared" si="494"/>
        <v>Betalingsverschillen</v>
      </c>
      <c r="N2204" s="38" t="str">
        <f t="shared" si="499"/>
        <v/>
      </c>
      <c r="O2204" s="38" t="str">
        <f t="shared" si="495"/>
        <v/>
      </c>
      <c r="R2204" s="48">
        <v>5071</v>
      </c>
      <c r="S2204" s="48" t="s">
        <v>4878</v>
      </c>
      <c r="T2204" s="65"/>
      <c r="U2204" s="70"/>
      <c r="V2204" s="37">
        <f t="shared" si="481"/>
        <v>1</v>
      </c>
    </row>
    <row r="2205" spans="1:28" x14ac:dyDescent="0.25">
      <c r="A2205" s="49" t="s">
        <v>4879</v>
      </c>
      <c r="B2205" s="50" t="s">
        <v>4880</v>
      </c>
      <c r="C2205" s="49" t="s">
        <v>4881</v>
      </c>
      <c r="D2205" s="61" t="s">
        <v>10</v>
      </c>
      <c r="E2205" s="62">
        <v>4</v>
      </c>
      <c r="F2205" s="38" t="str">
        <f>IF(LEN(A2205)&gt;=1,LEFT(A2205,1),"")</f>
        <v>W</v>
      </c>
      <c r="G2205" s="38" t="str">
        <f t="shared" si="491"/>
        <v>Winst en verliesrekening</v>
      </c>
      <c r="H2205" s="38" t="str">
        <f t="shared" si="496"/>
        <v>WBed</v>
      </c>
      <c r="I2205" s="38" t="str">
        <f t="shared" si="492"/>
        <v>OVERIGE BEDRIJFSKOSTEN</v>
      </c>
      <c r="J2205" s="38" t="str">
        <f t="shared" si="497"/>
        <v>WBedAdl</v>
      </c>
      <c r="K2205" s="38" t="str">
        <f t="shared" si="493"/>
        <v>Administratieve lasten</v>
      </c>
      <c r="L2205" s="38" t="str">
        <f t="shared" si="498"/>
        <v>WBedAdlBev</v>
      </c>
      <c r="M2205" s="38" t="str">
        <f t="shared" si="494"/>
        <v>Boetes en verhogingen belastingen en premies sociale verzekeringen</v>
      </c>
      <c r="N2205" s="38" t="str">
        <f t="shared" si="499"/>
        <v/>
      </c>
      <c r="O2205" s="38" t="str">
        <f t="shared" si="495"/>
        <v/>
      </c>
      <c r="R2205" s="47">
        <v>5075</v>
      </c>
      <c r="S2205" s="48" t="s">
        <v>5877</v>
      </c>
      <c r="T2205" s="37">
        <v>53</v>
      </c>
      <c r="U2205" s="48" t="s">
        <v>5847</v>
      </c>
      <c r="V2205" s="37">
        <f t="shared" si="481"/>
        <v>1</v>
      </c>
    </row>
    <row r="2206" spans="1:28" s="1" customFormat="1" x14ac:dyDescent="0.25">
      <c r="A2206" s="49"/>
      <c r="B2206" s="50"/>
      <c r="C2206" s="49"/>
      <c r="D2206" s="61" t="s">
        <v>10</v>
      </c>
      <c r="E2206" s="62">
        <v>5</v>
      </c>
      <c r="F2206" s="38" t="str">
        <f t="shared" ref="F2206:F2209" si="502">IF(LEN(A2206)&gt;=1,LEFT(A2206,1),"")</f>
        <v/>
      </c>
      <c r="G2206" s="38" t="e">
        <f t="shared" si="491"/>
        <v>#N/A</v>
      </c>
      <c r="H2206" s="38" t="str">
        <f t="shared" si="496"/>
        <v/>
      </c>
      <c r="I2206" s="38" t="str">
        <f t="shared" si="492"/>
        <v/>
      </c>
      <c r="J2206" s="38" t="str">
        <f t="shared" si="497"/>
        <v/>
      </c>
      <c r="K2206" s="38" t="str">
        <f t="shared" si="493"/>
        <v/>
      </c>
      <c r="L2206" s="38" t="str">
        <f t="shared" si="498"/>
        <v/>
      </c>
      <c r="M2206" s="38" t="str">
        <f t="shared" si="494"/>
        <v/>
      </c>
      <c r="N2206" s="38" t="str">
        <f t="shared" si="499"/>
        <v/>
      </c>
      <c r="O2206" s="38" t="str">
        <f t="shared" si="495"/>
        <v/>
      </c>
      <c r="P2206" s="37"/>
      <c r="Q2206" s="37"/>
      <c r="R2206" s="79" t="s">
        <v>5878</v>
      </c>
      <c r="S2206" s="48" t="s">
        <v>5879</v>
      </c>
      <c r="T2206" s="37">
        <v>53</v>
      </c>
      <c r="U2206" s="48" t="s">
        <v>5847</v>
      </c>
      <c r="V2206" s="37">
        <f t="shared" si="481"/>
        <v>1</v>
      </c>
      <c r="X2206" s="10"/>
      <c r="Y2206" s="10"/>
      <c r="Z2206" s="10"/>
      <c r="AA2206" s="10"/>
      <c r="AB2206" s="10"/>
    </row>
    <row r="2207" spans="1:28" s="1" customFormat="1" x14ac:dyDescent="0.25">
      <c r="A2207" s="49"/>
      <c r="B2207" s="50"/>
      <c r="C2207" s="49"/>
      <c r="D2207" s="61" t="s">
        <v>10</v>
      </c>
      <c r="E2207" s="62">
        <v>5</v>
      </c>
      <c r="F2207" s="38" t="str">
        <f t="shared" si="502"/>
        <v/>
      </c>
      <c r="G2207" s="38" t="e">
        <f t="shared" si="491"/>
        <v>#N/A</v>
      </c>
      <c r="H2207" s="38" t="str">
        <f t="shared" si="496"/>
        <v/>
      </c>
      <c r="I2207" s="38" t="str">
        <f t="shared" si="492"/>
        <v/>
      </c>
      <c r="J2207" s="38" t="str">
        <f t="shared" si="497"/>
        <v/>
      </c>
      <c r="K2207" s="38" t="str">
        <f t="shared" si="493"/>
        <v/>
      </c>
      <c r="L2207" s="38" t="str">
        <f t="shared" si="498"/>
        <v/>
      </c>
      <c r="M2207" s="38" t="str">
        <f t="shared" si="494"/>
        <v/>
      </c>
      <c r="N2207" s="38" t="str">
        <f t="shared" si="499"/>
        <v/>
      </c>
      <c r="O2207" s="38" t="str">
        <f t="shared" si="495"/>
        <v/>
      </c>
      <c r="P2207" s="37"/>
      <c r="Q2207" s="37"/>
      <c r="R2207" s="79" t="s">
        <v>5880</v>
      </c>
      <c r="S2207" s="48" t="s">
        <v>5881</v>
      </c>
      <c r="T2207" s="37">
        <v>53</v>
      </c>
      <c r="U2207" s="48" t="s">
        <v>5847</v>
      </c>
      <c r="V2207" s="37">
        <f t="shared" si="481"/>
        <v>1</v>
      </c>
      <c r="X2207" s="10"/>
      <c r="Y2207" s="10"/>
      <c r="Z2207" s="10"/>
      <c r="AA2207" s="10"/>
      <c r="AB2207" s="10"/>
    </row>
    <row r="2208" spans="1:28" s="1" customFormat="1" x14ac:dyDescent="0.25">
      <c r="A2208" s="49"/>
      <c r="B2208" s="50"/>
      <c r="C2208" s="49"/>
      <c r="D2208" s="61" t="s">
        <v>10</v>
      </c>
      <c r="E2208" s="62">
        <v>5</v>
      </c>
      <c r="F2208" s="38" t="str">
        <f t="shared" si="502"/>
        <v/>
      </c>
      <c r="G2208" s="38" t="e">
        <f t="shared" si="491"/>
        <v>#N/A</v>
      </c>
      <c r="H2208" s="38" t="str">
        <f t="shared" si="496"/>
        <v/>
      </c>
      <c r="I2208" s="38" t="str">
        <f t="shared" si="492"/>
        <v/>
      </c>
      <c r="J2208" s="38" t="str">
        <f t="shared" si="497"/>
        <v/>
      </c>
      <c r="K2208" s="38" t="str">
        <f t="shared" si="493"/>
        <v/>
      </c>
      <c r="L2208" s="38" t="str">
        <f t="shared" si="498"/>
        <v/>
      </c>
      <c r="M2208" s="38" t="str">
        <f t="shared" si="494"/>
        <v/>
      </c>
      <c r="N2208" s="38" t="str">
        <f t="shared" si="499"/>
        <v/>
      </c>
      <c r="O2208" s="38" t="str">
        <f t="shared" si="495"/>
        <v/>
      </c>
      <c r="P2208" s="37"/>
      <c r="Q2208" s="37"/>
      <c r="R2208" s="79" t="s">
        <v>5882</v>
      </c>
      <c r="S2208" s="48" t="s">
        <v>5883</v>
      </c>
      <c r="T2208" s="37">
        <v>53</v>
      </c>
      <c r="U2208" s="48" t="s">
        <v>5847</v>
      </c>
      <c r="V2208" s="37">
        <f t="shared" si="481"/>
        <v>1</v>
      </c>
      <c r="X2208" s="10"/>
      <c r="Y2208" s="10"/>
      <c r="Z2208" s="10"/>
      <c r="AA2208" s="10"/>
      <c r="AB2208" s="10"/>
    </row>
    <row r="2209" spans="1:28" s="1" customFormat="1" x14ac:dyDescent="0.25">
      <c r="A2209" s="49"/>
      <c r="B2209" s="50"/>
      <c r="C2209" s="49"/>
      <c r="D2209" s="61" t="s">
        <v>10</v>
      </c>
      <c r="E2209" s="62">
        <v>5</v>
      </c>
      <c r="F2209" s="38" t="str">
        <f t="shared" si="502"/>
        <v/>
      </c>
      <c r="G2209" s="38" t="e">
        <f t="shared" si="491"/>
        <v>#N/A</v>
      </c>
      <c r="H2209" s="38" t="str">
        <f t="shared" si="496"/>
        <v/>
      </c>
      <c r="I2209" s="38" t="str">
        <f t="shared" si="492"/>
        <v/>
      </c>
      <c r="J2209" s="38" t="str">
        <f t="shared" si="497"/>
        <v/>
      </c>
      <c r="K2209" s="38" t="str">
        <f t="shared" si="493"/>
        <v/>
      </c>
      <c r="L2209" s="38" t="str">
        <f t="shared" si="498"/>
        <v/>
      </c>
      <c r="M2209" s="38" t="str">
        <f t="shared" si="494"/>
        <v/>
      </c>
      <c r="N2209" s="38" t="str">
        <f t="shared" si="499"/>
        <v/>
      </c>
      <c r="O2209" s="38" t="str">
        <f t="shared" si="495"/>
        <v/>
      </c>
      <c r="P2209" s="37"/>
      <c r="Q2209" s="37"/>
      <c r="R2209" s="79" t="s">
        <v>5884</v>
      </c>
      <c r="S2209" s="48" t="s">
        <v>5679</v>
      </c>
      <c r="T2209" s="37">
        <v>53</v>
      </c>
      <c r="U2209" s="48" t="s">
        <v>5847</v>
      </c>
      <c r="V2209" s="37">
        <f t="shared" si="481"/>
        <v>1</v>
      </c>
      <c r="X2209" s="10"/>
      <c r="Y2209" s="10"/>
      <c r="Z2209" s="10"/>
      <c r="AA2209" s="10"/>
      <c r="AB2209" s="10"/>
    </row>
    <row r="2210" spans="1:28" x14ac:dyDescent="0.25">
      <c r="A2210" s="49" t="s">
        <v>4882</v>
      </c>
      <c r="B2210" s="50" t="s">
        <v>4883</v>
      </c>
      <c r="C2210" s="51" t="s">
        <v>4884</v>
      </c>
      <c r="D2210" s="52" t="s">
        <v>10</v>
      </c>
      <c r="E2210" s="53">
        <v>4</v>
      </c>
      <c r="F2210" s="38" t="str">
        <f t="shared" ref="F2210:F2307" si="503">IF(LEN(A2210)&gt;=1,LEFT(A2210,1),"")</f>
        <v>W</v>
      </c>
      <c r="G2210" s="38" t="str">
        <f t="shared" si="491"/>
        <v>Winst en verliesrekening</v>
      </c>
      <c r="H2210" s="38" t="str">
        <f t="shared" si="496"/>
        <v>WBed</v>
      </c>
      <c r="I2210" s="38" t="str">
        <f t="shared" si="492"/>
        <v>OVERIGE BEDRIJFSKOSTEN</v>
      </c>
      <c r="J2210" s="38" t="str">
        <f t="shared" si="497"/>
        <v>WBedAdl</v>
      </c>
      <c r="K2210" s="38" t="str">
        <f t="shared" si="493"/>
        <v>Administratieve lasten</v>
      </c>
      <c r="L2210" s="38" t="str">
        <f t="shared" si="498"/>
        <v>WBedAdlNao</v>
      </c>
      <c r="M2210" s="38" t="str">
        <f t="shared" si="494"/>
        <v>Naheffing omzetbelasting</v>
      </c>
      <c r="N2210" s="38" t="str">
        <f t="shared" si="499"/>
        <v/>
      </c>
      <c r="O2210" s="38" t="str">
        <f t="shared" si="495"/>
        <v/>
      </c>
      <c r="R2210" s="63"/>
      <c r="S2210" s="64"/>
      <c r="T2210" s="65"/>
      <c r="U2210" s="70"/>
      <c r="V2210" s="37" t="str">
        <f t="shared" si="481"/>
        <v/>
      </c>
    </row>
    <row r="2211" spans="1:28" x14ac:dyDescent="0.25">
      <c r="A2211" s="49" t="s">
        <v>4885</v>
      </c>
      <c r="B2211" s="50" t="s">
        <v>4886</v>
      </c>
      <c r="C2211" s="49" t="s">
        <v>4887</v>
      </c>
      <c r="D2211" s="61" t="s">
        <v>10</v>
      </c>
      <c r="E2211" s="62">
        <v>4</v>
      </c>
      <c r="F2211" s="38" t="str">
        <f t="shared" si="503"/>
        <v>W</v>
      </c>
      <c r="G2211" s="38" t="str">
        <f t="shared" ref="G2211:G2242" si="504">LOOKUP(F2211,A:A,C:C)</f>
        <v>Winst en verliesrekening</v>
      </c>
      <c r="H2211" s="38" t="str">
        <f t="shared" si="496"/>
        <v>WBed</v>
      </c>
      <c r="I2211" s="38" t="str">
        <f t="shared" ref="I2211:I2242" si="505">IF(ISERROR(VLOOKUP(H2211,A:C,3,FALSE)),"",VLOOKUP(H2211,A:C,3,FALSE))</f>
        <v>OVERIGE BEDRIJFSKOSTEN</v>
      </c>
      <c r="J2211" s="38" t="str">
        <f t="shared" si="497"/>
        <v>WBedAdl</v>
      </c>
      <c r="K2211" s="38" t="str">
        <f t="shared" ref="K2211:K2242" si="506">IF(ISERROR(VLOOKUP(J2211,A:C,3,FALSE)),"",VLOOKUP(J2211,A:C,3,FALSE))</f>
        <v>Administratieve lasten</v>
      </c>
      <c r="L2211" s="38" t="str">
        <f t="shared" si="498"/>
        <v>WBedAdlNbo</v>
      </c>
      <c r="M2211" s="38" t="str">
        <f t="shared" ref="M2211:M2242" si="507">IF(ISERROR(VLOOKUP(L2211,A:C,3,FALSE)),"",VLOOKUP(L2211,A:C,3,FALSE))</f>
        <v>Niet-verrekenbare BTW op kosten</v>
      </c>
      <c r="N2211" s="38" t="str">
        <f t="shared" si="499"/>
        <v/>
      </c>
      <c r="O2211" s="38" t="str">
        <f t="shared" ref="O2211:O2242" si="508">IF(ISERROR(VLOOKUP(N2211,A:C,3,FALSE)),"",VLOOKUP(N2211,A:C,3,FALSE))</f>
        <v/>
      </c>
      <c r="R2211" s="63"/>
      <c r="S2211" s="64"/>
      <c r="T2211" s="65"/>
      <c r="U2211" s="70"/>
      <c r="V2211" s="37" t="str">
        <f t="shared" si="481"/>
        <v/>
      </c>
    </row>
    <row r="2212" spans="1:28" x14ac:dyDescent="0.25">
      <c r="A2212" s="49" t="s">
        <v>4888</v>
      </c>
      <c r="B2212" s="50" t="s">
        <v>4889</v>
      </c>
      <c r="C2212" s="49" t="s">
        <v>4890</v>
      </c>
      <c r="D2212" s="61" t="s">
        <v>24</v>
      </c>
      <c r="E2212" s="62">
        <v>4</v>
      </c>
      <c r="F2212" s="38" t="str">
        <f t="shared" si="503"/>
        <v>W</v>
      </c>
      <c r="G2212" s="38" t="str">
        <f t="shared" si="504"/>
        <v>Winst en verliesrekening</v>
      </c>
      <c r="H2212" s="38" t="str">
        <f t="shared" si="496"/>
        <v>WBed</v>
      </c>
      <c r="I2212" s="38" t="str">
        <f t="shared" si="505"/>
        <v>OVERIGE BEDRIJFSKOSTEN</v>
      </c>
      <c r="J2212" s="38" t="str">
        <f t="shared" si="497"/>
        <v>WBedAdl</v>
      </c>
      <c r="K2212" s="38" t="str">
        <f t="shared" si="506"/>
        <v>Administratieve lasten</v>
      </c>
      <c r="L2212" s="38" t="str">
        <f t="shared" si="498"/>
        <v>WBedAdlBtk</v>
      </c>
      <c r="M2212" s="38" t="str">
        <f t="shared" si="507"/>
        <v>BTW kleine-ondernemers-regeling</v>
      </c>
      <c r="N2212" s="38" t="str">
        <f t="shared" si="499"/>
        <v/>
      </c>
      <c r="O2212" s="38" t="str">
        <f t="shared" si="508"/>
        <v/>
      </c>
      <c r="R2212" s="63"/>
      <c r="S2212" s="64"/>
      <c r="T2212" s="65"/>
      <c r="U2212" s="70"/>
      <c r="V2212" s="37" t="str">
        <f t="shared" si="481"/>
        <v/>
      </c>
    </row>
    <row r="2213" spans="1:28" x14ac:dyDescent="0.25">
      <c r="A2213" s="49" t="s">
        <v>4891</v>
      </c>
      <c r="B2213" s="50" t="s">
        <v>4892</v>
      </c>
      <c r="C2213" s="49" t="s">
        <v>4893</v>
      </c>
      <c r="D2213" s="61" t="s">
        <v>10</v>
      </c>
      <c r="E2213" s="62">
        <v>4</v>
      </c>
      <c r="F2213" s="38" t="str">
        <f t="shared" si="503"/>
        <v>W</v>
      </c>
      <c r="G2213" s="38" t="str">
        <f t="shared" si="504"/>
        <v>Winst en verliesrekening</v>
      </c>
      <c r="H2213" s="38" t="str">
        <f t="shared" si="496"/>
        <v>WBed</v>
      </c>
      <c r="I2213" s="38" t="str">
        <f t="shared" si="505"/>
        <v>OVERIGE BEDRIJFSKOSTEN</v>
      </c>
      <c r="J2213" s="38" t="str">
        <f t="shared" si="497"/>
        <v>WBedAdl</v>
      </c>
      <c r="K2213" s="38" t="str">
        <f t="shared" si="506"/>
        <v>Administratieve lasten</v>
      </c>
      <c r="L2213" s="38" t="str">
        <f t="shared" si="498"/>
        <v>WBedAdlOad</v>
      </c>
      <c r="M2213" s="38" t="str">
        <f t="shared" si="507"/>
        <v>Overige administratieve lasten</v>
      </c>
      <c r="N2213" s="38" t="str">
        <f t="shared" si="499"/>
        <v/>
      </c>
      <c r="O2213" s="38" t="str">
        <f t="shared" si="508"/>
        <v/>
      </c>
      <c r="R2213" s="48">
        <v>5130</v>
      </c>
      <c r="S2213" s="48" t="s">
        <v>5907</v>
      </c>
      <c r="T2213" s="37">
        <v>44</v>
      </c>
      <c r="U2213" s="48" t="s">
        <v>5826</v>
      </c>
      <c r="V2213" s="37">
        <f t="shared" si="481"/>
        <v>1</v>
      </c>
    </row>
    <row r="2214" spans="1:28" x14ac:dyDescent="0.25">
      <c r="A2214" s="49" t="s">
        <v>4894</v>
      </c>
      <c r="B2214" s="50">
        <v>4210990</v>
      </c>
      <c r="C2214" s="49" t="s">
        <v>4895</v>
      </c>
      <c r="D2214" s="61" t="s">
        <v>24</v>
      </c>
      <c r="E2214" s="62">
        <v>4</v>
      </c>
      <c r="F2214" s="38" t="str">
        <f t="shared" si="503"/>
        <v>W</v>
      </c>
      <c r="G2214" s="38" t="str">
        <f t="shared" si="504"/>
        <v>Winst en verliesrekening</v>
      </c>
      <c r="H2214" s="38" t="str">
        <f t="shared" si="496"/>
        <v>WBed</v>
      </c>
      <c r="I2214" s="38" t="str">
        <f t="shared" si="505"/>
        <v>OVERIGE BEDRIJFSKOSTEN</v>
      </c>
      <c r="J2214" s="38" t="str">
        <f t="shared" si="497"/>
        <v>WBedAdl</v>
      </c>
      <c r="K2214" s="38" t="str">
        <f t="shared" si="506"/>
        <v>Administratieve lasten</v>
      </c>
      <c r="L2214" s="38" t="str">
        <f t="shared" si="498"/>
        <v>WBedAdlDal</v>
      </c>
      <c r="M2214" s="38" t="str">
        <f t="shared" si="507"/>
        <v>Doorberekende administratieve lasten</v>
      </c>
      <c r="N2214" s="38" t="str">
        <f t="shared" si="499"/>
        <v/>
      </c>
      <c r="O2214" s="38" t="str">
        <f t="shared" si="508"/>
        <v/>
      </c>
      <c r="V2214" s="37" t="str">
        <f t="shared" ref="V2214:V2277" si="509">IF(COUNTIF(R:R,R2214)=0,"",COUNTIF(R:R,R2214))</f>
        <v/>
      </c>
    </row>
    <row r="2215" spans="1:28" x14ac:dyDescent="0.25">
      <c r="A2215" s="43" t="s">
        <v>4896</v>
      </c>
      <c r="B2215" s="44" t="s">
        <v>4897</v>
      </c>
      <c r="C2215" s="43" t="s">
        <v>4898</v>
      </c>
      <c r="D2215" s="45" t="s">
        <v>10</v>
      </c>
      <c r="E2215" s="46">
        <v>3</v>
      </c>
      <c r="F2215" s="38" t="str">
        <f t="shared" si="503"/>
        <v>W</v>
      </c>
      <c r="G2215" s="38" t="str">
        <f t="shared" si="504"/>
        <v>Winst en verliesrekening</v>
      </c>
      <c r="H2215" s="38" t="str">
        <f t="shared" si="496"/>
        <v>WBed</v>
      </c>
      <c r="I2215" s="38" t="str">
        <f t="shared" si="505"/>
        <v>OVERIGE BEDRIJFSKOSTEN</v>
      </c>
      <c r="J2215" s="38" t="str">
        <f t="shared" si="497"/>
        <v>WBedKof</v>
      </c>
      <c r="K2215" s="38" t="str">
        <f t="shared" si="506"/>
        <v>Kosten fondsenwerving</v>
      </c>
      <c r="L2215" s="38" t="str">
        <f t="shared" si="498"/>
        <v/>
      </c>
      <c r="M2215" s="38" t="str">
        <f t="shared" si="507"/>
        <v/>
      </c>
      <c r="N2215" s="38" t="str">
        <f t="shared" si="499"/>
        <v/>
      </c>
      <c r="O2215" s="38" t="str">
        <f t="shared" si="508"/>
        <v/>
      </c>
      <c r="V2215" s="37" t="str">
        <f t="shared" si="509"/>
        <v/>
      </c>
    </row>
    <row r="2216" spans="1:28" x14ac:dyDescent="0.25">
      <c r="A2216" s="49" t="s">
        <v>4899</v>
      </c>
      <c r="B2216" s="50" t="s">
        <v>4900</v>
      </c>
      <c r="C2216" s="49" t="s">
        <v>4901</v>
      </c>
      <c r="D2216" s="61" t="s">
        <v>10</v>
      </c>
      <c r="E2216" s="62">
        <v>4</v>
      </c>
      <c r="F2216" s="38" t="str">
        <f t="shared" si="503"/>
        <v>W</v>
      </c>
      <c r="G2216" s="38" t="str">
        <f t="shared" si="504"/>
        <v>Winst en verliesrekening</v>
      </c>
      <c r="H2216" s="38" t="str">
        <f t="shared" si="496"/>
        <v>WBed</v>
      </c>
      <c r="I2216" s="38" t="str">
        <f t="shared" si="505"/>
        <v>OVERIGE BEDRIJFSKOSTEN</v>
      </c>
      <c r="J2216" s="38" t="str">
        <f t="shared" si="497"/>
        <v>WBedKof</v>
      </c>
      <c r="K2216" s="38" t="str">
        <f t="shared" si="506"/>
        <v>Kosten fondsenwerving</v>
      </c>
      <c r="L2216" s="38" t="str">
        <f t="shared" si="498"/>
        <v>WBedKofBad</v>
      </c>
      <c r="M2216" s="38" t="str">
        <f t="shared" si="507"/>
        <v>Bestedingen aan doelstelling</v>
      </c>
      <c r="N2216" s="38" t="str">
        <f t="shared" si="499"/>
        <v/>
      </c>
      <c r="O2216" s="38" t="str">
        <f t="shared" si="508"/>
        <v/>
      </c>
      <c r="V2216" s="37" t="str">
        <f t="shared" si="509"/>
        <v/>
      </c>
    </row>
    <row r="2217" spans="1:28" x14ac:dyDescent="0.25">
      <c r="A2217" s="49" t="s">
        <v>4902</v>
      </c>
      <c r="B2217" s="50" t="s">
        <v>4903</v>
      </c>
      <c r="C2217" s="49" t="s">
        <v>4904</v>
      </c>
      <c r="D2217" s="61" t="s">
        <v>10</v>
      </c>
      <c r="E2217" s="62">
        <v>4</v>
      </c>
      <c r="F2217" s="38" t="str">
        <f t="shared" si="503"/>
        <v>W</v>
      </c>
      <c r="G2217" s="38" t="str">
        <f t="shared" si="504"/>
        <v>Winst en verliesrekening</v>
      </c>
      <c r="H2217" s="38" t="str">
        <f t="shared" si="496"/>
        <v>WBed</v>
      </c>
      <c r="I2217" s="38" t="str">
        <f t="shared" si="505"/>
        <v>OVERIGE BEDRIJFSKOSTEN</v>
      </c>
      <c r="J2217" s="38" t="str">
        <f t="shared" si="497"/>
        <v>WBedKof</v>
      </c>
      <c r="K2217" s="38" t="str">
        <f t="shared" si="506"/>
        <v>Kosten fondsenwerving</v>
      </c>
      <c r="L2217" s="38" t="str">
        <f t="shared" si="498"/>
        <v>WBedKofKef</v>
      </c>
      <c r="M2217" s="38" t="str">
        <f t="shared" si="507"/>
        <v>Kosten eigen fondsenwerwing</v>
      </c>
      <c r="N2217" s="38" t="str">
        <f t="shared" si="499"/>
        <v/>
      </c>
      <c r="O2217" s="38" t="str">
        <f t="shared" si="508"/>
        <v/>
      </c>
      <c r="V2217" s="37" t="str">
        <f t="shared" si="509"/>
        <v/>
      </c>
    </row>
    <row r="2218" spans="1:28" x14ac:dyDescent="0.25">
      <c r="A2218" s="49" t="s">
        <v>4905</v>
      </c>
      <c r="B2218" s="50" t="s">
        <v>4906</v>
      </c>
      <c r="C2218" s="49" t="s">
        <v>4907</v>
      </c>
      <c r="D2218" s="61" t="s">
        <v>10</v>
      </c>
      <c r="E2218" s="62">
        <v>4</v>
      </c>
      <c r="F2218" s="38" t="str">
        <f t="shared" si="503"/>
        <v>W</v>
      </c>
      <c r="G2218" s="38" t="str">
        <f t="shared" si="504"/>
        <v>Winst en verliesrekening</v>
      </c>
      <c r="H2218" s="38" t="str">
        <f t="shared" si="496"/>
        <v>WBed</v>
      </c>
      <c r="I2218" s="38" t="str">
        <f t="shared" si="505"/>
        <v>OVERIGE BEDRIJFSKOSTEN</v>
      </c>
      <c r="J2218" s="38" t="str">
        <f t="shared" si="497"/>
        <v>WBedKof</v>
      </c>
      <c r="K2218" s="38" t="str">
        <f t="shared" si="506"/>
        <v>Kosten fondsenwerving</v>
      </c>
      <c r="L2218" s="38" t="str">
        <f t="shared" si="498"/>
        <v>WBedKofKgf</v>
      </c>
      <c r="M2218" s="38" t="str">
        <f t="shared" si="507"/>
        <v>Kosten gezamenlijke fondsenwervingsacties</v>
      </c>
      <c r="N2218" s="38" t="str">
        <f t="shared" si="499"/>
        <v/>
      </c>
      <c r="O2218" s="38" t="str">
        <f t="shared" si="508"/>
        <v/>
      </c>
      <c r="V2218" s="37" t="str">
        <f t="shared" si="509"/>
        <v/>
      </c>
    </row>
    <row r="2219" spans="1:28" x14ac:dyDescent="0.25">
      <c r="A2219" s="49" t="s">
        <v>4908</v>
      </c>
      <c r="B2219" s="50" t="s">
        <v>4909</v>
      </c>
      <c r="C2219" s="49" t="s">
        <v>4910</v>
      </c>
      <c r="D2219" s="61" t="s">
        <v>10</v>
      </c>
      <c r="E2219" s="62">
        <v>4</v>
      </c>
      <c r="F2219" s="38" t="str">
        <f t="shared" si="503"/>
        <v>W</v>
      </c>
      <c r="G2219" s="38" t="str">
        <f t="shared" si="504"/>
        <v>Winst en verliesrekening</v>
      </c>
      <c r="H2219" s="38" t="str">
        <f t="shared" si="496"/>
        <v>WBed</v>
      </c>
      <c r="I2219" s="38" t="str">
        <f t="shared" si="505"/>
        <v>OVERIGE BEDRIJFSKOSTEN</v>
      </c>
      <c r="J2219" s="38" t="str">
        <f t="shared" si="497"/>
        <v>WBedKof</v>
      </c>
      <c r="K2219" s="38" t="str">
        <f t="shared" si="506"/>
        <v>Kosten fondsenwerving</v>
      </c>
      <c r="L2219" s="38" t="str">
        <f t="shared" si="498"/>
        <v>WBedKofKfv</v>
      </c>
      <c r="M2219" s="38" t="str">
        <f t="shared" si="507"/>
        <v>Kosten fondsenwervingsacties van derden</v>
      </c>
      <c r="N2219" s="38" t="str">
        <f t="shared" si="499"/>
        <v/>
      </c>
      <c r="O2219" s="38" t="str">
        <f t="shared" si="508"/>
        <v/>
      </c>
      <c r="V2219" s="37" t="str">
        <f t="shared" si="509"/>
        <v/>
      </c>
    </row>
    <row r="2220" spans="1:28" x14ac:dyDescent="0.25">
      <c r="A2220" s="49" t="s">
        <v>4911</v>
      </c>
      <c r="B2220" s="50" t="s">
        <v>4912</v>
      </c>
      <c r="C2220" s="49" t="s">
        <v>4913</v>
      </c>
      <c r="D2220" s="61" t="s">
        <v>10</v>
      </c>
      <c r="E2220" s="62">
        <v>4</v>
      </c>
      <c r="F2220" s="38" t="str">
        <f t="shared" si="503"/>
        <v>W</v>
      </c>
      <c r="G2220" s="38" t="str">
        <f t="shared" si="504"/>
        <v>Winst en verliesrekening</v>
      </c>
      <c r="H2220" s="38" t="str">
        <f t="shared" si="496"/>
        <v>WBed</v>
      </c>
      <c r="I2220" s="38" t="str">
        <f t="shared" si="505"/>
        <v>OVERIGE BEDRIJFSKOSTEN</v>
      </c>
      <c r="J2220" s="38" t="str">
        <f t="shared" si="497"/>
        <v>WBedKof</v>
      </c>
      <c r="K2220" s="38" t="str">
        <f t="shared" si="506"/>
        <v>Kosten fondsenwerving</v>
      </c>
      <c r="L2220" s="38" t="str">
        <f t="shared" si="498"/>
        <v>WBedKofKvs</v>
      </c>
      <c r="M2220" s="38" t="str">
        <f t="shared" si="507"/>
        <v>Kosten verkrijging subsidies overheden</v>
      </c>
      <c r="N2220" s="38" t="str">
        <f t="shared" si="499"/>
        <v/>
      </c>
      <c r="O2220" s="38" t="str">
        <f t="shared" si="508"/>
        <v/>
      </c>
      <c r="V2220" s="37" t="str">
        <f t="shared" si="509"/>
        <v/>
      </c>
    </row>
    <row r="2221" spans="1:28" x14ac:dyDescent="0.25">
      <c r="A2221" s="43" t="s">
        <v>4914</v>
      </c>
      <c r="B2221" s="44" t="s">
        <v>4915</v>
      </c>
      <c r="C2221" s="67" t="s">
        <v>4916</v>
      </c>
      <c r="D2221" s="68" t="s">
        <v>10</v>
      </c>
      <c r="E2221" s="69">
        <v>3</v>
      </c>
      <c r="F2221" s="38" t="str">
        <f t="shared" si="503"/>
        <v>W</v>
      </c>
      <c r="G2221" s="38" t="str">
        <f t="shared" si="504"/>
        <v>Winst en verliesrekening</v>
      </c>
      <c r="H2221" s="38" t="str">
        <f t="shared" si="496"/>
        <v>WBed</v>
      </c>
      <c r="I2221" s="38" t="str">
        <f t="shared" si="505"/>
        <v>OVERIGE BEDRIJFSKOSTEN</v>
      </c>
      <c r="J2221" s="38" t="str">
        <f t="shared" si="497"/>
        <v>WBedKse</v>
      </c>
      <c r="K2221" s="38" t="str">
        <f t="shared" si="506"/>
        <v>Kosten stamrecht en lijfrentes</v>
      </c>
      <c r="L2221" s="38" t="str">
        <f t="shared" si="498"/>
        <v/>
      </c>
      <c r="M2221" s="38" t="str">
        <f t="shared" si="507"/>
        <v/>
      </c>
      <c r="N2221" s="38" t="str">
        <f t="shared" si="499"/>
        <v/>
      </c>
      <c r="O2221" s="38" t="str">
        <f t="shared" si="508"/>
        <v/>
      </c>
      <c r="V2221" s="37" t="str">
        <f t="shared" si="509"/>
        <v/>
      </c>
    </row>
    <row r="2222" spans="1:28" x14ac:dyDescent="0.25">
      <c r="A2222" s="49" t="s">
        <v>4917</v>
      </c>
      <c r="B2222" s="50" t="s">
        <v>4918</v>
      </c>
      <c r="C2222" s="49" t="s">
        <v>4919</v>
      </c>
      <c r="D2222" s="61" t="s">
        <v>10</v>
      </c>
      <c r="E2222" s="62">
        <v>4</v>
      </c>
      <c r="F2222" s="38" t="str">
        <f t="shared" si="503"/>
        <v>W</v>
      </c>
      <c r="G2222" s="38" t="str">
        <f t="shared" si="504"/>
        <v>Winst en verliesrekening</v>
      </c>
      <c r="H2222" s="38" t="str">
        <f t="shared" si="496"/>
        <v>WBed</v>
      </c>
      <c r="I2222" s="38" t="str">
        <f t="shared" si="505"/>
        <v>OVERIGE BEDRIJFSKOSTEN</v>
      </c>
      <c r="J2222" s="38" t="str">
        <f t="shared" si="497"/>
        <v>WBedKse</v>
      </c>
      <c r="K2222" s="38" t="str">
        <f t="shared" si="506"/>
        <v>Kosten stamrecht en lijfrentes</v>
      </c>
      <c r="L2222" s="38" t="str">
        <f t="shared" si="498"/>
        <v>WBedKseAbs</v>
      </c>
      <c r="M2222" s="38" t="str">
        <f t="shared" si="507"/>
        <v>Afbouw stamrechtverplichting</v>
      </c>
      <c r="N2222" s="38" t="str">
        <f t="shared" si="499"/>
        <v/>
      </c>
      <c r="O2222" s="38" t="str">
        <f t="shared" si="508"/>
        <v/>
      </c>
      <c r="V2222" s="37" t="str">
        <f t="shared" si="509"/>
        <v/>
      </c>
    </row>
    <row r="2223" spans="1:28" x14ac:dyDescent="0.25">
      <c r="A2223" s="49" t="s">
        <v>4920</v>
      </c>
      <c r="B2223" s="50" t="s">
        <v>4921</v>
      </c>
      <c r="C2223" s="49" t="s">
        <v>4922</v>
      </c>
      <c r="D2223" s="61" t="s">
        <v>24</v>
      </c>
      <c r="E2223" s="62">
        <v>4</v>
      </c>
      <c r="F2223" s="38" t="str">
        <f t="shared" si="503"/>
        <v>W</v>
      </c>
      <c r="G2223" s="38" t="str">
        <f t="shared" si="504"/>
        <v>Winst en verliesrekening</v>
      </c>
      <c r="H2223" s="38" t="str">
        <f t="shared" si="496"/>
        <v>WBed</v>
      </c>
      <c r="I2223" s="38" t="str">
        <f t="shared" si="505"/>
        <v>OVERIGE BEDRIJFSKOSTEN</v>
      </c>
      <c r="J2223" s="38" t="str">
        <f t="shared" si="497"/>
        <v>WBedKse</v>
      </c>
      <c r="K2223" s="38" t="str">
        <f t="shared" si="506"/>
        <v>Kosten stamrecht en lijfrentes</v>
      </c>
      <c r="L2223" s="38" t="str">
        <f t="shared" si="498"/>
        <v>WBedKseLiu</v>
      </c>
      <c r="M2223" s="38" t="str">
        <f t="shared" si="507"/>
        <v>Lijfrente-uitkeringen</v>
      </c>
      <c r="N2223" s="38" t="str">
        <f t="shared" si="499"/>
        <v/>
      </c>
      <c r="O2223" s="38" t="str">
        <f t="shared" si="508"/>
        <v/>
      </c>
      <c r="Q2223" s="80" t="s">
        <v>24</v>
      </c>
      <c r="R2223" s="63"/>
      <c r="S2223" s="64"/>
      <c r="T2223" s="65"/>
      <c r="U2223" s="70"/>
      <c r="V2223" s="37" t="str">
        <f t="shared" si="509"/>
        <v/>
      </c>
    </row>
    <row r="2224" spans="1:28" x14ac:dyDescent="0.25">
      <c r="A2224" s="43" t="s">
        <v>4923</v>
      </c>
      <c r="B2224" s="44" t="s">
        <v>4924</v>
      </c>
      <c r="C2224" s="43" t="s">
        <v>4925</v>
      </c>
      <c r="D2224" s="45" t="s">
        <v>10</v>
      </c>
      <c r="E2224" s="46">
        <v>3</v>
      </c>
      <c r="F2224" s="38" t="str">
        <f t="shared" si="503"/>
        <v>W</v>
      </c>
      <c r="G2224" s="38" t="str">
        <f t="shared" si="504"/>
        <v>Winst en verliesrekening</v>
      </c>
      <c r="H2224" s="38" t="str">
        <f t="shared" si="496"/>
        <v>WBed</v>
      </c>
      <c r="I2224" s="38" t="str">
        <f t="shared" si="505"/>
        <v>OVERIGE BEDRIJFSKOSTEN</v>
      </c>
      <c r="J2224" s="38" t="str">
        <f t="shared" si="497"/>
        <v>WBedDvr</v>
      </c>
      <c r="K2224" s="38" t="str">
        <f t="shared" si="506"/>
        <v>Dotaties en vrijval reserves</v>
      </c>
      <c r="L2224" s="38" t="str">
        <f t="shared" si="498"/>
        <v/>
      </c>
      <c r="M2224" s="38" t="str">
        <f t="shared" si="507"/>
        <v/>
      </c>
      <c r="N2224" s="38" t="str">
        <f t="shared" si="499"/>
        <v/>
      </c>
      <c r="O2224" s="38" t="str">
        <f t="shared" si="508"/>
        <v/>
      </c>
      <c r="V2224" s="37" t="str">
        <f t="shared" si="509"/>
        <v/>
      </c>
    </row>
    <row r="2225" spans="1:22" x14ac:dyDescent="0.25">
      <c r="A2225" s="49" t="s">
        <v>4926</v>
      </c>
      <c r="B2225" s="50" t="s">
        <v>4927</v>
      </c>
      <c r="C2225" s="49" t="s">
        <v>2338</v>
      </c>
      <c r="D2225" s="61" t="s">
        <v>10</v>
      </c>
      <c r="E2225" s="62">
        <v>4</v>
      </c>
      <c r="F2225" s="38" t="str">
        <f t="shared" si="503"/>
        <v>W</v>
      </c>
      <c r="G2225" s="38" t="str">
        <f t="shared" si="504"/>
        <v>Winst en verliesrekening</v>
      </c>
      <c r="H2225" s="38" t="str">
        <f t="shared" si="496"/>
        <v>WBed</v>
      </c>
      <c r="I2225" s="38" t="str">
        <f t="shared" si="505"/>
        <v>OVERIGE BEDRIJFSKOSTEN</v>
      </c>
      <c r="J2225" s="38" t="str">
        <f t="shared" si="497"/>
        <v>WBedDvr</v>
      </c>
      <c r="K2225" s="38" t="str">
        <f t="shared" si="506"/>
        <v>Dotaties en vrijval reserves</v>
      </c>
      <c r="L2225" s="38" t="str">
        <f t="shared" si="498"/>
        <v>WBedDvrDra</v>
      </c>
      <c r="M2225" s="38" t="str">
        <f t="shared" si="507"/>
        <v>Dotatie reserve assurantie eigen risico</v>
      </c>
      <c r="N2225" s="38" t="str">
        <f t="shared" si="499"/>
        <v/>
      </c>
      <c r="O2225" s="38" t="str">
        <f t="shared" si="508"/>
        <v/>
      </c>
      <c r="V2225" s="37" t="str">
        <f t="shared" si="509"/>
        <v/>
      </c>
    </row>
    <row r="2226" spans="1:22" x14ac:dyDescent="0.25">
      <c r="A2226" s="49" t="s">
        <v>4928</v>
      </c>
      <c r="B2226" s="50" t="s">
        <v>4929</v>
      </c>
      <c r="C2226" s="49" t="s">
        <v>4930</v>
      </c>
      <c r="D2226" s="61" t="s">
        <v>24</v>
      </c>
      <c r="E2226" s="62">
        <v>4</v>
      </c>
      <c r="F2226" s="38" t="str">
        <f t="shared" si="503"/>
        <v>W</v>
      </c>
      <c r="G2226" s="38" t="str">
        <f t="shared" si="504"/>
        <v>Winst en verliesrekening</v>
      </c>
      <c r="H2226" s="38" t="str">
        <f t="shared" si="496"/>
        <v>WBed</v>
      </c>
      <c r="I2226" s="38" t="str">
        <f t="shared" si="505"/>
        <v>OVERIGE BEDRIJFSKOSTEN</v>
      </c>
      <c r="J2226" s="38" t="str">
        <f t="shared" si="497"/>
        <v>WBedDvr</v>
      </c>
      <c r="K2226" s="38" t="str">
        <f t="shared" si="506"/>
        <v>Dotaties en vrijval reserves</v>
      </c>
      <c r="L2226" s="38" t="str">
        <f t="shared" si="498"/>
        <v>WBedDvrVra</v>
      </c>
      <c r="M2226" s="38" t="str">
        <f t="shared" si="507"/>
        <v>Vrijval reserve assurantie eigen risico</v>
      </c>
      <c r="N2226" s="38" t="str">
        <f t="shared" si="499"/>
        <v/>
      </c>
      <c r="O2226" s="38" t="str">
        <f t="shared" si="508"/>
        <v/>
      </c>
      <c r="V2226" s="37" t="str">
        <f t="shared" si="509"/>
        <v/>
      </c>
    </row>
    <row r="2227" spans="1:22" x14ac:dyDescent="0.25">
      <c r="A2227" s="49" t="s">
        <v>4931</v>
      </c>
      <c r="B2227" s="50" t="s">
        <v>4932</v>
      </c>
      <c r="C2227" s="49" t="s">
        <v>2355</v>
      </c>
      <c r="D2227" s="61" t="s">
        <v>10</v>
      </c>
      <c r="E2227" s="62">
        <v>4</v>
      </c>
      <c r="F2227" s="38" t="str">
        <f t="shared" si="503"/>
        <v>W</v>
      </c>
      <c r="G2227" s="38" t="str">
        <f t="shared" si="504"/>
        <v>Winst en verliesrekening</v>
      </c>
      <c r="H2227" s="38" t="str">
        <f t="shared" si="496"/>
        <v>WBed</v>
      </c>
      <c r="I2227" s="38" t="str">
        <f t="shared" si="505"/>
        <v>OVERIGE BEDRIJFSKOSTEN</v>
      </c>
      <c r="J2227" s="38" t="str">
        <f t="shared" si="497"/>
        <v>WBedDvr</v>
      </c>
      <c r="K2227" s="38" t="str">
        <f t="shared" si="506"/>
        <v>Dotaties en vrijval reserves</v>
      </c>
      <c r="L2227" s="38" t="str">
        <f t="shared" si="498"/>
        <v>WBedDvrDke</v>
      </c>
      <c r="M2227" s="38" t="str">
        <f t="shared" si="507"/>
        <v>Dotatie kostenegalisatiereserve</v>
      </c>
      <c r="N2227" s="38" t="str">
        <f t="shared" si="499"/>
        <v/>
      </c>
      <c r="O2227" s="38" t="str">
        <f t="shared" si="508"/>
        <v/>
      </c>
      <c r="V2227" s="37" t="str">
        <f t="shared" si="509"/>
        <v/>
      </c>
    </row>
    <row r="2228" spans="1:22" x14ac:dyDescent="0.25">
      <c r="A2228" s="49" t="s">
        <v>4933</v>
      </c>
      <c r="B2228" s="50" t="s">
        <v>4934</v>
      </c>
      <c r="C2228" s="49" t="s">
        <v>4935</v>
      </c>
      <c r="D2228" s="61" t="s">
        <v>24</v>
      </c>
      <c r="E2228" s="62">
        <v>4</v>
      </c>
      <c r="F2228" s="38" t="str">
        <f t="shared" si="503"/>
        <v>W</v>
      </c>
      <c r="G2228" s="38" t="str">
        <f t="shared" si="504"/>
        <v>Winst en verliesrekening</v>
      </c>
      <c r="H2228" s="38" t="str">
        <f t="shared" si="496"/>
        <v>WBed</v>
      </c>
      <c r="I2228" s="38" t="str">
        <f t="shared" si="505"/>
        <v>OVERIGE BEDRIJFSKOSTEN</v>
      </c>
      <c r="J2228" s="38" t="str">
        <f t="shared" si="497"/>
        <v>WBedDvr</v>
      </c>
      <c r="K2228" s="38" t="str">
        <f t="shared" si="506"/>
        <v>Dotaties en vrijval reserves</v>
      </c>
      <c r="L2228" s="38" t="str">
        <f t="shared" si="498"/>
        <v>WBedDvrVke</v>
      </c>
      <c r="M2228" s="38" t="str">
        <f t="shared" si="507"/>
        <v>Vrijval kostenegalisatiereserve</v>
      </c>
      <c r="N2228" s="38" t="str">
        <f t="shared" si="499"/>
        <v/>
      </c>
      <c r="O2228" s="38" t="str">
        <f t="shared" si="508"/>
        <v/>
      </c>
      <c r="V2228" s="37" t="str">
        <f t="shared" si="509"/>
        <v/>
      </c>
    </row>
    <row r="2229" spans="1:22" x14ac:dyDescent="0.25">
      <c r="A2229" s="49" t="s">
        <v>4936</v>
      </c>
      <c r="B2229" s="50" t="s">
        <v>4937</v>
      </c>
      <c r="C2229" s="49" t="s">
        <v>2372</v>
      </c>
      <c r="D2229" s="61" t="s">
        <v>10</v>
      </c>
      <c r="E2229" s="62">
        <v>4</v>
      </c>
      <c r="F2229" s="38" t="str">
        <f t="shared" si="503"/>
        <v>W</v>
      </c>
      <c r="G2229" s="38" t="str">
        <f t="shared" si="504"/>
        <v>Winst en verliesrekening</v>
      </c>
      <c r="H2229" s="38" t="str">
        <f t="shared" si="496"/>
        <v>WBed</v>
      </c>
      <c r="I2229" s="38" t="str">
        <f t="shared" si="505"/>
        <v>OVERIGE BEDRIJFSKOSTEN</v>
      </c>
      <c r="J2229" s="38" t="str">
        <f t="shared" si="497"/>
        <v>WBedDvr</v>
      </c>
      <c r="K2229" s="38" t="str">
        <f t="shared" si="506"/>
        <v>Dotaties en vrijval reserves</v>
      </c>
      <c r="L2229" s="38" t="str">
        <f t="shared" si="498"/>
        <v>WBedDvrDex</v>
      </c>
      <c r="M2229" s="38" t="str">
        <f t="shared" si="507"/>
        <v>Dotatie exportreserve</v>
      </c>
      <c r="N2229" s="38" t="str">
        <f t="shared" si="499"/>
        <v/>
      </c>
      <c r="O2229" s="38" t="str">
        <f t="shared" si="508"/>
        <v/>
      </c>
      <c r="V2229" s="37" t="str">
        <f t="shared" si="509"/>
        <v/>
      </c>
    </row>
    <row r="2230" spans="1:22" x14ac:dyDescent="0.25">
      <c r="A2230" s="49" t="s">
        <v>4938</v>
      </c>
      <c r="B2230" s="50" t="s">
        <v>4939</v>
      </c>
      <c r="C2230" s="49" t="s">
        <v>4940</v>
      </c>
      <c r="D2230" s="61" t="s">
        <v>24</v>
      </c>
      <c r="E2230" s="62">
        <v>4</v>
      </c>
      <c r="F2230" s="38" t="str">
        <f t="shared" si="503"/>
        <v>W</v>
      </c>
      <c r="G2230" s="38" t="str">
        <f t="shared" si="504"/>
        <v>Winst en verliesrekening</v>
      </c>
      <c r="H2230" s="38" t="str">
        <f t="shared" si="496"/>
        <v>WBed</v>
      </c>
      <c r="I2230" s="38" t="str">
        <f t="shared" si="505"/>
        <v>OVERIGE BEDRIJFSKOSTEN</v>
      </c>
      <c r="J2230" s="38" t="str">
        <f t="shared" si="497"/>
        <v>WBedDvr</v>
      </c>
      <c r="K2230" s="38" t="str">
        <f t="shared" si="506"/>
        <v>Dotaties en vrijval reserves</v>
      </c>
      <c r="L2230" s="38" t="str">
        <f t="shared" si="498"/>
        <v>WBedDvrVex</v>
      </c>
      <c r="M2230" s="38" t="str">
        <f t="shared" si="507"/>
        <v>Vrijval exportreserve</v>
      </c>
      <c r="N2230" s="38" t="str">
        <f t="shared" si="499"/>
        <v/>
      </c>
      <c r="O2230" s="38" t="str">
        <f t="shared" si="508"/>
        <v/>
      </c>
      <c r="V2230" s="37" t="str">
        <f t="shared" si="509"/>
        <v/>
      </c>
    </row>
    <row r="2231" spans="1:22" x14ac:dyDescent="0.25">
      <c r="A2231" s="49" t="s">
        <v>4941</v>
      </c>
      <c r="B2231" s="50" t="s">
        <v>4942</v>
      </c>
      <c r="C2231" s="49" t="s">
        <v>2389</v>
      </c>
      <c r="D2231" s="61" t="s">
        <v>10</v>
      </c>
      <c r="E2231" s="62">
        <v>4</v>
      </c>
      <c r="F2231" s="38" t="str">
        <f t="shared" si="503"/>
        <v>W</v>
      </c>
      <c r="G2231" s="38" t="str">
        <f t="shared" si="504"/>
        <v>Winst en verliesrekening</v>
      </c>
      <c r="H2231" s="38" t="str">
        <f t="shared" si="496"/>
        <v>WBed</v>
      </c>
      <c r="I2231" s="38" t="str">
        <f t="shared" si="505"/>
        <v>OVERIGE BEDRIJFSKOSTEN</v>
      </c>
      <c r="J2231" s="38" t="str">
        <f t="shared" si="497"/>
        <v>WBedDvr</v>
      </c>
      <c r="K2231" s="38" t="str">
        <f t="shared" si="506"/>
        <v>Dotaties en vrijval reserves</v>
      </c>
      <c r="L2231" s="38" t="str">
        <f t="shared" si="498"/>
        <v>WBedDvrDrr</v>
      </c>
      <c r="M2231" s="38" t="str">
        <f t="shared" si="507"/>
        <v>Dotatie risicoreserve</v>
      </c>
      <c r="N2231" s="38" t="str">
        <f t="shared" si="499"/>
        <v/>
      </c>
      <c r="O2231" s="38" t="str">
        <f t="shared" si="508"/>
        <v/>
      </c>
      <c r="V2231" s="37" t="str">
        <f t="shared" si="509"/>
        <v/>
      </c>
    </row>
    <row r="2232" spans="1:22" x14ac:dyDescent="0.25">
      <c r="A2232" s="49" t="s">
        <v>4943</v>
      </c>
      <c r="B2232" s="50" t="s">
        <v>4944</v>
      </c>
      <c r="C2232" s="49" t="s">
        <v>4945</v>
      </c>
      <c r="D2232" s="61" t="s">
        <v>24</v>
      </c>
      <c r="E2232" s="62">
        <v>4</v>
      </c>
      <c r="F2232" s="38" t="str">
        <f t="shared" si="503"/>
        <v>W</v>
      </c>
      <c r="G2232" s="38" t="str">
        <f t="shared" si="504"/>
        <v>Winst en verliesrekening</v>
      </c>
      <c r="H2232" s="38" t="str">
        <f t="shared" si="496"/>
        <v>WBed</v>
      </c>
      <c r="I2232" s="38" t="str">
        <f t="shared" si="505"/>
        <v>OVERIGE BEDRIJFSKOSTEN</v>
      </c>
      <c r="J2232" s="38" t="str">
        <f t="shared" si="497"/>
        <v>WBedDvr</v>
      </c>
      <c r="K2232" s="38" t="str">
        <f t="shared" si="506"/>
        <v>Dotaties en vrijval reserves</v>
      </c>
      <c r="L2232" s="38" t="str">
        <f t="shared" si="498"/>
        <v>WBedDvrVrr</v>
      </c>
      <c r="M2232" s="38" t="str">
        <f t="shared" si="507"/>
        <v>Vrijval risicoreserve</v>
      </c>
      <c r="N2232" s="38" t="str">
        <f t="shared" si="499"/>
        <v/>
      </c>
      <c r="O2232" s="38" t="str">
        <f t="shared" si="508"/>
        <v/>
      </c>
      <c r="V2232" s="37" t="str">
        <f t="shared" si="509"/>
        <v/>
      </c>
    </row>
    <row r="2233" spans="1:22" x14ac:dyDescent="0.25">
      <c r="A2233" s="49" t="s">
        <v>4946</v>
      </c>
      <c r="B2233" s="50" t="s">
        <v>4947</v>
      </c>
      <c r="C2233" s="49" t="s">
        <v>2308</v>
      </c>
      <c r="D2233" s="61" t="s">
        <v>10</v>
      </c>
      <c r="E2233" s="62">
        <v>4</v>
      </c>
      <c r="F2233" s="38" t="str">
        <f t="shared" si="503"/>
        <v>W</v>
      </c>
      <c r="G2233" s="38" t="str">
        <f t="shared" si="504"/>
        <v>Winst en verliesrekening</v>
      </c>
      <c r="H2233" s="38" t="str">
        <f t="shared" si="496"/>
        <v>WBed</v>
      </c>
      <c r="I2233" s="38" t="str">
        <f t="shared" si="505"/>
        <v>OVERIGE BEDRIJFSKOSTEN</v>
      </c>
      <c r="J2233" s="38" t="str">
        <f t="shared" si="497"/>
        <v>WBedDvr</v>
      </c>
      <c r="K2233" s="38" t="str">
        <f t="shared" si="506"/>
        <v>Dotaties en vrijval reserves</v>
      </c>
      <c r="L2233" s="38" t="str">
        <f t="shared" si="498"/>
        <v>WBedDvrDhi</v>
      </c>
      <c r="M2233" s="38" t="str">
        <f t="shared" si="507"/>
        <v>Dotatie herinvesteringsreserve</v>
      </c>
      <c r="N2233" s="38" t="str">
        <f t="shared" si="499"/>
        <v/>
      </c>
      <c r="O2233" s="38" t="str">
        <f t="shared" si="508"/>
        <v/>
      </c>
      <c r="V2233" s="37" t="str">
        <f t="shared" si="509"/>
        <v/>
      </c>
    </row>
    <row r="2234" spans="1:22" x14ac:dyDescent="0.25">
      <c r="A2234" s="49" t="s">
        <v>4948</v>
      </c>
      <c r="B2234" s="50" t="s">
        <v>4949</v>
      </c>
      <c r="C2234" s="49" t="s">
        <v>4950</v>
      </c>
      <c r="D2234" s="61" t="s">
        <v>24</v>
      </c>
      <c r="E2234" s="62">
        <v>4</v>
      </c>
      <c r="F2234" s="38" t="str">
        <f t="shared" si="503"/>
        <v>W</v>
      </c>
      <c r="G2234" s="38" t="str">
        <f t="shared" si="504"/>
        <v>Winst en verliesrekening</v>
      </c>
      <c r="H2234" s="38" t="str">
        <f t="shared" si="496"/>
        <v>WBed</v>
      </c>
      <c r="I2234" s="38" t="str">
        <f t="shared" si="505"/>
        <v>OVERIGE BEDRIJFSKOSTEN</v>
      </c>
      <c r="J2234" s="38" t="str">
        <f t="shared" si="497"/>
        <v>WBedDvr</v>
      </c>
      <c r="K2234" s="38" t="str">
        <f t="shared" si="506"/>
        <v>Dotaties en vrijval reserves</v>
      </c>
      <c r="L2234" s="38" t="str">
        <f t="shared" si="498"/>
        <v>WBedDvrVhi</v>
      </c>
      <c r="M2234" s="38" t="str">
        <f t="shared" si="507"/>
        <v>Vrijval herinvesteringsreserve</v>
      </c>
      <c r="N2234" s="38" t="str">
        <f t="shared" si="499"/>
        <v/>
      </c>
      <c r="O2234" s="38" t="str">
        <f t="shared" si="508"/>
        <v/>
      </c>
      <c r="V2234" s="37" t="str">
        <f t="shared" si="509"/>
        <v/>
      </c>
    </row>
    <row r="2235" spans="1:22" x14ac:dyDescent="0.25">
      <c r="A2235" s="49" t="s">
        <v>4951</v>
      </c>
      <c r="B2235" s="50" t="s">
        <v>4952</v>
      </c>
      <c r="C2235" s="49" t="s">
        <v>2406</v>
      </c>
      <c r="D2235" s="61" t="s">
        <v>10</v>
      </c>
      <c r="E2235" s="62">
        <v>4</v>
      </c>
      <c r="F2235" s="38" t="str">
        <f t="shared" si="503"/>
        <v>W</v>
      </c>
      <c r="G2235" s="38" t="str">
        <f t="shared" si="504"/>
        <v>Winst en verliesrekening</v>
      </c>
      <c r="H2235" s="38" t="str">
        <f t="shared" si="496"/>
        <v>WBed</v>
      </c>
      <c r="I2235" s="38" t="str">
        <f t="shared" si="505"/>
        <v>OVERIGE BEDRIJFSKOSTEN</v>
      </c>
      <c r="J2235" s="38" t="str">
        <f t="shared" si="497"/>
        <v>WBedDvr</v>
      </c>
      <c r="K2235" s="38" t="str">
        <f t="shared" si="506"/>
        <v>Dotaties en vrijval reserves</v>
      </c>
      <c r="L2235" s="38" t="str">
        <f t="shared" si="498"/>
        <v>WBedDvrDtr</v>
      </c>
      <c r="M2235" s="38" t="str">
        <f t="shared" si="507"/>
        <v>Dotatie terugkeerreserve</v>
      </c>
      <c r="N2235" s="38" t="str">
        <f t="shared" si="499"/>
        <v/>
      </c>
      <c r="O2235" s="38" t="str">
        <f t="shared" si="508"/>
        <v/>
      </c>
      <c r="V2235" s="37" t="str">
        <f t="shared" si="509"/>
        <v/>
      </c>
    </row>
    <row r="2236" spans="1:22" x14ac:dyDescent="0.25">
      <c r="A2236" s="49" t="s">
        <v>4953</v>
      </c>
      <c r="B2236" s="50" t="s">
        <v>4954</v>
      </c>
      <c r="C2236" s="49" t="s">
        <v>2410</v>
      </c>
      <c r="D2236" s="61" t="s">
        <v>24</v>
      </c>
      <c r="E2236" s="62">
        <v>4</v>
      </c>
      <c r="F2236" s="38" t="str">
        <f t="shared" si="503"/>
        <v>W</v>
      </c>
      <c r="G2236" s="38" t="str">
        <f t="shared" si="504"/>
        <v>Winst en verliesrekening</v>
      </c>
      <c r="H2236" s="38" t="str">
        <f t="shared" si="496"/>
        <v>WBed</v>
      </c>
      <c r="I2236" s="38" t="str">
        <f t="shared" si="505"/>
        <v>OVERIGE BEDRIJFSKOSTEN</v>
      </c>
      <c r="J2236" s="38" t="str">
        <f t="shared" si="497"/>
        <v>WBedDvr</v>
      </c>
      <c r="K2236" s="38" t="str">
        <f t="shared" si="506"/>
        <v>Dotaties en vrijval reserves</v>
      </c>
      <c r="L2236" s="38" t="str">
        <f t="shared" si="498"/>
        <v>WBedDvrVtr</v>
      </c>
      <c r="M2236" s="38" t="str">
        <f t="shared" si="507"/>
        <v>Vrijval terugkeerreserve</v>
      </c>
      <c r="N2236" s="38" t="str">
        <f t="shared" si="499"/>
        <v/>
      </c>
      <c r="O2236" s="38" t="str">
        <f t="shared" si="508"/>
        <v/>
      </c>
      <c r="V2236" s="37" t="str">
        <f t="shared" si="509"/>
        <v/>
      </c>
    </row>
    <row r="2237" spans="1:22" x14ac:dyDescent="0.25">
      <c r="A2237" s="49" t="s">
        <v>4955</v>
      </c>
      <c r="B2237" s="50" t="s">
        <v>4956</v>
      </c>
      <c r="C2237" s="49" t="s">
        <v>2423</v>
      </c>
      <c r="D2237" s="61" t="s">
        <v>10</v>
      </c>
      <c r="E2237" s="62">
        <v>4</v>
      </c>
      <c r="F2237" s="38" t="str">
        <f t="shared" si="503"/>
        <v>W</v>
      </c>
      <c r="G2237" s="38" t="str">
        <f t="shared" si="504"/>
        <v>Winst en verliesrekening</v>
      </c>
      <c r="H2237" s="38" t="str">
        <f t="shared" si="496"/>
        <v>WBed</v>
      </c>
      <c r="I2237" s="38" t="str">
        <f t="shared" si="505"/>
        <v>OVERIGE BEDRIJFSKOSTEN</v>
      </c>
      <c r="J2237" s="38" t="str">
        <f t="shared" si="497"/>
        <v>WBedDvr</v>
      </c>
      <c r="K2237" s="38" t="str">
        <f t="shared" si="506"/>
        <v>Dotaties en vrijval reserves</v>
      </c>
      <c r="L2237" s="38" t="str">
        <f t="shared" si="498"/>
        <v>WBedDvrDfr</v>
      </c>
      <c r="M2237" s="38" t="str">
        <f t="shared" si="507"/>
        <v>Dotatie overige fiscale reserves</v>
      </c>
      <c r="N2237" s="38" t="str">
        <f t="shared" si="499"/>
        <v/>
      </c>
      <c r="O2237" s="38" t="str">
        <f t="shared" si="508"/>
        <v/>
      </c>
      <c r="V2237" s="37" t="str">
        <f t="shared" si="509"/>
        <v/>
      </c>
    </row>
    <row r="2238" spans="1:22" x14ac:dyDescent="0.25">
      <c r="A2238" s="49" t="s">
        <v>4957</v>
      </c>
      <c r="B2238" s="50" t="s">
        <v>4958</v>
      </c>
      <c r="C2238" s="51" t="s">
        <v>2427</v>
      </c>
      <c r="D2238" s="52" t="s">
        <v>24</v>
      </c>
      <c r="E2238" s="53">
        <v>4</v>
      </c>
      <c r="F2238" s="38" t="str">
        <f t="shared" si="503"/>
        <v>W</v>
      </c>
      <c r="G2238" s="38" t="str">
        <f t="shared" si="504"/>
        <v>Winst en verliesrekening</v>
      </c>
      <c r="H2238" s="38" t="str">
        <f t="shared" si="496"/>
        <v>WBed</v>
      </c>
      <c r="I2238" s="38" t="str">
        <f t="shared" si="505"/>
        <v>OVERIGE BEDRIJFSKOSTEN</v>
      </c>
      <c r="J2238" s="38" t="str">
        <f t="shared" si="497"/>
        <v>WBedDvr</v>
      </c>
      <c r="K2238" s="38" t="str">
        <f t="shared" si="506"/>
        <v>Dotaties en vrijval reserves</v>
      </c>
      <c r="L2238" s="38" t="str">
        <f t="shared" si="498"/>
        <v>WBedDvrVfr</v>
      </c>
      <c r="M2238" s="38" t="str">
        <f t="shared" si="507"/>
        <v>Vrijval overige fiscale reserves</v>
      </c>
      <c r="N2238" s="38" t="str">
        <f t="shared" si="499"/>
        <v/>
      </c>
      <c r="O2238" s="38" t="str">
        <f t="shared" si="508"/>
        <v/>
      </c>
      <c r="V2238" s="37" t="str">
        <f t="shared" si="509"/>
        <v/>
      </c>
    </row>
    <row r="2239" spans="1:22" x14ac:dyDescent="0.25">
      <c r="A2239" s="43" t="s">
        <v>4959</v>
      </c>
      <c r="B2239" s="44" t="s">
        <v>4960</v>
      </c>
      <c r="C2239" s="43" t="s">
        <v>4961</v>
      </c>
      <c r="D2239" s="45" t="s">
        <v>10</v>
      </c>
      <c r="E2239" s="46">
        <v>3</v>
      </c>
      <c r="F2239" s="38" t="str">
        <f t="shared" si="503"/>
        <v>W</v>
      </c>
      <c r="G2239" s="38" t="str">
        <f t="shared" si="504"/>
        <v>Winst en verliesrekening</v>
      </c>
      <c r="H2239" s="38" t="str">
        <f t="shared" si="496"/>
        <v>WBed</v>
      </c>
      <c r="I2239" s="38" t="str">
        <f t="shared" si="505"/>
        <v>OVERIGE BEDRIJFSKOSTEN</v>
      </c>
      <c r="J2239" s="38" t="str">
        <f t="shared" si="497"/>
        <v>WBedDvv</v>
      </c>
      <c r="K2239" s="38" t="str">
        <f t="shared" si="506"/>
        <v>Dotaties en vrijval voorzieningen</v>
      </c>
      <c r="L2239" s="38" t="str">
        <f t="shared" si="498"/>
        <v/>
      </c>
      <c r="M2239" s="38" t="str">
        <f t="shared" si="507"/>
        <v/>
      </c>
      <c r="N2239" s="38" t="str">
        <f t="shared" si="499"/>
        <v/>
      </c>
      <c r="O2239" s="38" t="str">
        <f t="shared" si="508"/>
        <v/>
      </c>
      <c r="V2239" s="37" t="str">
        <f t="shared" si="509"/>
        <v/>
      </c>
    </row>
    <row r="2240" spans="1:22" x14ac:dyDescent="0.25">
      <c r="A2240" s="49" t="s">
        <v>4962</v>
      </c>
      <c r="B2240" s="50" t="s">
        <v>4963</v>
      </c>
      <c r="C2240" s="49" t="s">
        <v>4964</v>
      </c>
      <c r="D2240" s="61" t="s">
        <v>10</v>
      </c>
      <c r="E2240" s="62">
        <v>4</v>
      </c>
      <c r="F2240" s="38" t="str">
        <f t="shared" si="503"/>
        <v>W</v>
      </c>
      <c r="G2240" s="38" t="str">
        <f t="shared" si="504"/>
        <v>Winst en verliesrekening</v>
      </c>
      <c r="H2240" s="38" t="str">
        <f t="shared" si="496"/>
        <v>WBed</v>
      </c>
      <c r="I2240" s="38" t="str">
        <f t="shared" si="505"/>
        <v>OVERIGE BEDRIJFSKOSTEN</v>
      </c>
      <c r="J2240" s="38" t="str">
        <f t="shared" si="497"/>
        <v>WBedDvv</v>
      </c>
      <c r="K2240" s="38" t="str">
        <f t="shared" si="506"/>
        <v>Dotaties en vrijval voorzieningen</v>
      </c>
      <c r="L2240" s="38" t="str">
        <f t="shared" si="498"/>
        <v>WBedDvvDvu</v>
      </c>
      <c r="M2240" s="38" t="str">
        <f t="shared" si="507"/>
        <v>Dotatie voorziening uit hoofde van claims, geschillen en rechtsgedingen</v>
      </c>
      <c r="N2240" s="38" t="str">
        <f t="shared" si="499"/>
        <v/>
      </c>
      <c r="O2240" s="38" t="str">
        <f t="shared" si="508"/>
        <v/>
      </c>
      <c r="V2240" s="37" t="str">
        <f t="shared" si="509"/>
        <v/>
      </c>
    </row>
    <row r="2241" spans="1:23" x14ac:dyDescent="0.25">
      <c r="A2241" s="49" t="s">
        <v>4965</v>
      </c>
      <c r="B2241" s="50" t="s">
        <v>4966</v>
      </c>
      <c r="C2241" s="49" t="s">
        <v>4967</v>
      </c>
      <c r="D2241" s="61" t="s">
        <v>10</v>
      </c>
      <c r="E2241" s="62">
        <v>4</v>
      </c>
      <c r="F2241" s="38" t="str">
        <f t="shared" si="503"/>
        <v>W</v>
      </c>
      <c r="G2241" s="38" t="str">
        <f t="shared" si="504"/>
        <v>Winst en verliesrekening</v>
      </c>
      <c r="H2241" s="38" t="str">
        <f t="shared" si="496"/>
        <v>WBed</v>
      </c>
      <c r="I2241" s="38" t="str">
        <f t="shared" si="505"/>
        <v>OVERIGE BEDRIJFSKOSTEN</v>
      </c>
      <c r="J2241" s="38" t="str">
        <f t="shared" si="497"/>
        <v>WBedDvv</v>
      </c>
      <c r="K2241" s="38" t="str">
        <f t="shared" si="506"/>
        <v>Dotaties en vrijval voorzieningen</v>
      </c>
      <c r="L2241" s="38" t="str">
        <f t="shared" si="498"/>
        <v>WBedDvvDvh</v>
      </c>
      <c r="M2241" s="38" t="str">
        <f t="shared" si="507"/>
        <v>Dotatie voorziening voor herstelkosten</v>
      </c>
      <c r="N2241" s="38" t="str">
        <f t="shared" si="499"/>
        <v/>
      </c>
      <c r="O2241" s="38" t="str">
        <f t="shared" si="508"/>
        <v/>
      </c>
      <c r="V2241" s="37" t="str">
        <f t="shared" si="509"/>
        <v/>
      </c>
    </row>
    <row r="2242" spans="1:23" x14ac:dyDescent="0.25">
      <c r="A2242" s="49" t="s">
        <v>4968</v>
      </c>
      <c r="B2242" s="50" t="s">
        <v>4969</v>
      </c>
      <c r="C2242" s="49" t="s">
        <v>4970</v>
      </c>
      <c r="D2242" s="61" t="s">
        <v>10</v>
      </c>
      <c r="E2242" s="62">
        <v>4</v>
      </c>
      <c r="F2242" s="38" t="str">
        <f t="shared" si="503"/>
        <v>W</v>
      </c>
      <c r="G2242" s="38" t="str">
        <f t="shared" si="504"/>
        <v>Winst en verliesrekening</v>
      </c>
      <c r="H2242" s="38" t="str">
        <f t="shared" si="496"/>
        <v>WBed</v>
      </c>
      <c r="I2242" s="38" t="str">
        <f t="shared" si="505"/>
        <v>OVERIGE BEDRIJFSKOSTEN</v>
      </c>
      <c r="J2242" s="38" t="str">
        <f t="shared" si="497"/>
        <v>WBedDvv</v>
      </c>
      <c r="K2242" s="38" t="str">
        <f t="shared" si="506"/>
        <v>Dotaties en vrijval voorzieningen</v>
      </c>
      <c r="L2242" s="38" t="str">
        <f t="shared" si="498"/>
        <v>WBedDvvDvo</v>
      </c>
      <c r="M2242" s="38" t="str">
        <f t="shared" si="507"/>
        <v>Dotatie voorziening voor opruiming van aanwezige milieuvervuiling</v>
      </c>
      <c r="N2242" s="38" t="str">
        <f t="shared" si="499"/>
        <v/>
      </c>
      <c r="O2242" s="38" t="str">
        <f t="shared" si="508"/>
        <v/>
      </c>
      <c r="V2242" s="37" t="str">
        <f t="shared" si="509"/>
        <v/>
      </c>
    </row>
    <row r="2243" spans="1:23" x14ac:dyDescent="0.25">
      <c r="A2243" s="49" t="s">
        <v>4971</v>
      </c>
      <c r="B2243" s="50" t="s">
        <v>4972</v>
      </c>
      <c r="C2243" s="49" t="s">
        <v>4973</v>
      </c>
      <c r="D2243" s="61" t="s">
        <v>10</v>
      </c>
      <c r="E2243" s="62">
        <v>4</v>
      </c>
      <c r="F2243" s="38" t="str">
        <f t="shared" si="503"/>
        <v>W</v>
      </c>
      <c r="G2243" s="38" t="str">
        <f t="shared" ref="G2243:G2259" si="510">LOOKUP(F2243,A:A,C:C)</f>
        <v>Winst en verliesrekening</v>
      </c>
      <c r="H2243" s="38" t="str">
        <f t="shared" si="496"/>
        <v>WBed</v>
      </c>
      <c r="I2243" s="38" t="str">
        <f t="shared" ref="I2243:I2259" si="511">IF(ISERROR(VLOOKUP(H2243,A:C,3,FALSE)),"",VLOOKUP(H2243,A:C,3,FALSE))</f>
        <v>OVERIGE BEDRIJFSKOSTEN</v>
      </c>
      <c r="J2243" s="38" t="str">
        <f t="shared" si="497"/>
        <v>WBedDvv</v>
      </c>
      <c r="K2243" s="38" t="str">
        <f t="shared" ref="K2243:K2259" si="512">IF(ISERROR(VLOOKUP(J2243,A:C,3,FALSE)),"",VLOOKUP(J2243,A:C,3,FALSE))</f>
        <v>Dotaties en vrijval voorzieningen</v>
      </c>
      <c r="L2243" s="38" t="str">
        <f t="shared" si="498"/>
        <v>WBedDvvDvc</v>
      </c>
      <c r="M2243" s="38" t="str">
        <f t="shared" ref="M2243:M2259" si="513">IF(ISERROR(VLOOKUP(L2243,A:C,3,FALSE)),"",VLOOKUP(L2243,A:C,3,FALSE))</f>
        <v>Dotatie voorziening voor verlieslatende contracten</v>
      </c>
      <c r="N2243" s="38" t="str">
        <f t="shared" si="499"/>
        <v/>
      </c>
      <c r="O2243" s="38" t="str">
        <f t="shared" ref="O2243:O2259" si="514">IF(ISERROR(VLOOKUP(N2243,A:C,3,FALSE)),"",VLOOKUP(N2243,A:C,3,FALSE))</f>
        <v/>
      </c>
      <c r="V2243" s="37" t="str">
        <f t="shared" si="509"/>
        <v/>
      </c>
    </row>
    <row r="2244" spans="1:23" x14ac:dyDescent="0.25">
      <c r="A2244" s="49" t="s">
        <v>4974</v>
      </c>
      <c r="B2244" s="50" t="s">
        <v>4975</v>
      </c>
      <c r="C2244" s="49" t="s">
        <v>4976</v>
      </c>
      <c r="D2244" s="61" t="s">
        <v>10</v>
      </c>
      <c r="E2244" s="62">
        <v>4</v>
      </c>
      <c r="F2244" s="38" t="str">
        <f t="shared" si="503"/>
        <v>W</v>
      </c>
      <c r="G2244" s="38" t="str">
        <f t="shared" si="510"/>
        <v>Winst en verliesrekening</v>
      </c>
      <c r="H2244" s="38" t="str">
        <f t="shared" si="496"/>
        <v>WBed</v>
      </c>
      <c r="I2244" s="38" t="str">
        <f t="shared" si="511"/>
        <v>OVERIGE BEDRIJFSKOSTEN</v>
      </c>
      <c r="J2244" s="38" t="str">
        <f t="shared" si="497"/>
        <v>WBedDvv</v>
      </c>
      <c r="K2244" s="38" t="str">
        <f t="shared" si="512"/>
        <v>Dotaties en vrijval voorzieningen</v>
      </c>
      <c r="L2244" s="38" t="str">
        <f t="shared" si="498"/>
        <v>WBedDvvDvw</v>
      </c>
      <c r="M2244" s="38" t="str">
        <f t="shared" si="513"/>
        <v>Dotatie voorziening voor verwijderingsverplichtingen</v>
      </c>
      <c r="N2244" s="38" t="str">
        <f t="shared" si="499"/>
        <v/>
      </c>
      <c r="O2244" s="38" t="str">
        <f t="shared" si="514"/>
        <v/>
      </c>
      <c r="V2244" s="37" t="str">
        <f t="shared" si="509"/>
        <v/>
      </c>
    </row>
    <row r="2245" spans="1:23" x14ac:dyDescent="0.25">
      <c r="A2245" s="49" t="s">
        <v>4977</v>
      </c>
      <c r="B2245" s="50" t="s">
        <v>4978</v>
      </c>
      <c r="C2245" s="49" t="s">
        <v>4979</v>
      </c>
      <c r="D2245" s="61" t="s">
        <v>10</v>
      </c>
      <c r="E2245" s="62">
        <v>4</v>
      </c>
      <c r="F2245" s="38" t="str">
        <f t="shared" si="503"/>
        <v>W</v>
      </c>
      <c r="G2245" s="38" t="str">
        <f t="shared" si="510"/>
        <v>Winst en verliesrekening</v>
      </c>
      <c r="H2245" s="38" t="str">
        <f t="shared" ref="H2245:H2378" si="515">IF(LEN(A2245)&gt;=4,LEFT(A2245,4),"")</f>
        <v>WBed</v>
      </c>
      <c r="I2245" s="38" t="str">
        <f t="shared" si="511"/>
        <v>OVERIGE BEDRIJFSKOSTEN</v>
      </c>
      <c r="J2245" s="38" t="str">
        <f t="shared" ref="J2245:J2378" si="516">IF(LEN(A2245)&gt;=7,LEFT(A2245,7),"")</f>
        <v>WBedDvv</v>
      </c>
      <c r="K2245" s="38" t="str">
        <f t="shared" si="512"/>
        <v>Dotaties en vrijval voorzieningen</v>
      </c>
      <c r="L2245" s="38" t="str">
        <f t="shared" ref="L2245:L2378" si="517">IF(LEN(A2245)&gt;=10,LEFT(A2245,10),"")</f>
        <v>WBedDvvDov</v>
      </c>
      <c r="M2245" s="38" t="str">
        <f t="shared" si="513"/>
        <v>Dotatie overige voorzieningen</v>
      </c>
      <c r="N2245" s="38" t="str">
        <f t="shared" ref="N2245:N2378" si="518">IF(LEN(A2245)&gt;=13,LEFT(A2245,13),"")</f>
        <v/>
      </c>
      <c r="O2245" s="38" t="str">
        <f t="shared" si="514"/>
        <v/>
      </c>
      <c r="V2245" s="37" t="str">
        <f t="shared" si="509"/>
        <v/>
      </c>
    </row>
    <row r="2246" spans="1:23" x14ac:dyDescent="0.25">
      <c r="A2246" s="49" t="s">
        <v>4980</v>
      </c>
      <c r="B2246" s="50" t="s">
        <v>4981</v>
      </c>
      <c r="C2246" s="49" t="s">
        <v>2628</v>
      </c>
      <c r="D2246" s="61" t="s">
        <v>24</v>
      </c>
      <c r="E2246" s="62">
        <v>4</v>
      </c>
      <c r="F2246" s="38" t="str">
        <f t="shared" si="503"/>
        <v>W</v>
      </c>
      <c r="G2246" s="38" t="str">
        <f t="shared" si="510"/>
        <v>Winst en verliesrekening</v>
      </c>
      <c r="H2246" s="38" t="str">
        <f t="shared" si="515"/>
        <v>WBed</v>
      </c>
      <c r="I2246" s="38" t="str">
        <f t="shared" si="511"/>
        <v>OVERIGE BEDRIJFSKOSTEN</v>
      </c>
      <c r="J2246" s="38" t="str">
        <f t="shared" si="516"/>
        <v>WBedDvv</v>
      </c>
      <c r="K2246" s="38" t="str">
        <f t="shared" si="512"/>
        <v>Dotaties en vrijval voorzieningen</v>
      </c>
      <c r="L2246" s="38" t="str">
        <f t="shared" si="517"/>
        <v>WBedDvvVvu</v>
      </c>
      <c r="M2246" s="38" t="str">
        <f t="shared" si="513"/>
        <v>Vrijval voorziening uit hoofde van claims, geschillen en rechtsgedingen</v>
      </c>
      <c r="N2246" s="38" t="str">
        <f t="shared" si="518"/>
        <v/>
      </c>
      <c r="O2246" s="38" t="str">
        <f t="shared" si="514"/>
        <v/>
      </c>
      <c r="V2246" s="37" t="str">
        <f t="shared" si="509"/>
        <v/>
      </c>
    </row>
    <row r="2247" spans="1:23" x14ac:dyDescent="0.25">
      <c r="A2247" s="49" t="s">
        <v>4982</v>
      </c>
      <c r="B2247" s="50" t="s">
        <v>4983</v>
      </c>
      <c r="C2247" s="49" t="s">
        <v>2594</v>
      </c>
      <c r="D2247" s="61" t="s">
        <v>24</v>
      </c>
      <c r="E2247" s="62">
        <v>4</v>
      </c>
      <c r="F2247" s="38" t="str">
        <f t="shared" si="503"/>
        <v>W</v>
      </c>
      <c r="G2247" s="38" t="str">
        <f t="shared" si="510"/>
        <v>Winst en verliesrekening</v>
      </c>
      <c r="H2247" s="38" t="str">
        <f t="shared" si="515"/>
        <v>WBed</v>
      </c>
      <c r="I2247" s="38" t="str">
        <f t="shared" si="511"/>
        <v>OVERIGE BEDRIJFSKOSTEN</v>
      </c>
      <c r="J2247" s="38" t="str">
        <f t="shared" si="516"/>
        <v>WBedDvv</v>
      </c>
      <c r="K2247" s="38" t="str">
        <f t="shared" si="512"/>
        <v>Dotaties en vrijval voorzieningen</v>
      </c>
      <c r="L2247" s="38" t="str">
        <f t="shared" si="517"/>
        <v>WBedDvvVvh</v>
      </c>
      <c r="M2247" s="38" t="str">
        <f t="shared" si="513"/>
        <v>Vrijval voorziening voor herstelkosten</v>
      </c>
      <c r="N2247" s="38" t="str">
        <f t="shared" si="518"/>
        <v/>
      </c>
      <c r="O2247" s="38" t="str">
        <f t="shared" si="514"/>
        <v/>
      </c>
      <c r="V2247" s="37" t="str">
        <f t="shared" si="509"/>
        <v/>
      </c>
    </row>
    <row r="2248" spans="1:23" x14ac:dyDescent="0.25">
      <c r="A2248" s="49" t="s">
        <v>4984</v>
      </c>
      <c r="B2248" s="50" t="s">
        <v>4985</v>
      </c>
      <c r="C2248" s="49" t="s">
        <v>2611</v>
      </c>
      <c r="D2248" s="61" t="s">
        <v>24</v>
      </c>
      <c r="E2248" s="62">
        <v>4</v>
      </c>
      <c r="F2248" s="38" t="str">
        <f t="shared" si="503"/>
        <v>W</v>
      </c>
      <c r="G2248" s="38" t="str">
        <f t="shared" si="510"/>
        <v>Winst en verliesrekening</v>
      </c>
      <c r="H2248" s="38" t="str">
        <f t="shared" si="515"/>
        <v>WBed</v>
      </c>
      <c r="I2248" s="38" t="str">
        <f t="shared" si="511"/>
        <v>OVERIGE BEDRIJFSKOSTEN</v>
      </c>
      <c r="J2248" s="38" t="str">
        <f t="shared" si="516"/>
        <v>WBedDvv</v>
      </c>
      <c r="K2248" s="38" t="str">
        <f t="shared" si="512"/>
        <v>Dotaties en vrijval voorzieningen</v>
      </c>
      <c r="L2248" s="38" t="str">
        <f t="shared" si="517"/>
        <v>WBedDvvVvm</v>
      </c>
      <c r="M2248" s="38" t="str">
        <f t="shared" si="513"/>
        <v>Vrijval voorziening voor opruiming van aanwezige milieuvervuiling</v>
      </c>
      <c r="N2248" s="38" t="str">
        <f t="shared" si="518"/>
        <v/>
      </c>
      <c r="O2248" s="38" t="str">
        <f t="shared" si="514"/>
        <v/>
      </c>
      <c r="V2248" s="37" t="str">
        <f t="shared" si="509"/>
        <v/>
      </c>
    </row>
    <row r="2249" spans="1:23" x14ac:dyDescent="0.25">
      <c r="A2249" s="49" t="s">
        <v>4986</v>
      </c>
      <c r="B2249" s="50" t="s">
        <v>4987</v>
      </c>
      <c r="C2249" s="49" t="s">
        <v>2662</v>
      </c>
      <c r="D2249" s="61" t="s">
        <v>24</v>
      </c>
      <c r="E2249" s="62">
        <v>4</v>
      </c>
      <c r="F2249" s="38" t="str">
        <f t="shared" si="503"/>
        <v>W</v>
      </c>
      <c r="G2249" s="38" t="str">
        <f t="shared" si="510"/>
        <v>Winst en verliesrekening</v>
      </c>
      <c r="H2249" s="38" t="str">
        <f t="shared" si="515"/>
        <v>WBed</v>
      </c>
      <c r="I2249" s="38" t="str">
        <f t="shared" si="511"/>
        <v>OVERIGE BEDRIJFSKOSTEN</v>
      </c>
      <c r="J2249" s="38" t="str">
        <f t="shared" si="516"/>
        <v>WBedDvv</v>
      </c>
      <c r="K2249" s="38" t="str">
        <f t="shared" si="512"/>
        <v>Dotaties en vrijval voorzieningen</v>
      </c>
      <c r="L2249" s="38" t="str">
        <f t="shared" si="517"/>
        <v>WBedDvvVvc</v>
      </c>
      <c r="M2249" s="38" t="str">
        <f t="shared" si="513"/>
        <v>Vrijval voorziening voor verlieslatende contracten</v>
      </c>
      <c r="N2249" s="38" t="str">
        <f t="shared" si="518"/>
        <v/>
      </c>
      <c r="O2249" s="38" t="str">
        <f t="shared" si="514"/>
        <v/>
      </c>
      <c r="V2249" s="37" t="str">
        <f t="shared" si="509"/>
        <v/>
      </c>
    </row>
    <row r="2250" spans="1:23" x14ac:dyDescent="0.25">
      <c r="A2250" s="49" t="s">
        <v>4988</v>
      </c>
      <c r="B2250" s="50" t="s">
        <v>4989</v>
      </c>
      <c r="C2250" s="49" t="s">
        <v>2645</v>
      </c>
      <c r="D2250" s="61" t="s">
        <v>24</v>
      </c>
      <c r="E2250" s="62">
        <v>4</v>
      </c>
      <c r="F2250" s="38" t="str">
        <f t="shared" si="503"/>
        <v>W</v>
      </c>
      <c r="G2250" s="38" t="str">
        <f t="shared" si="510"/>
        <v>Winst en verliesrekening</v>
      </c>
      <c r="H2250" s="38" t="str">
        <f t="shared" si="515"/>
        <v>WBed</v>
      </c>
      <c r="I2250" s="38" t="str">
        <f t="shared" si="511"/>
        <v>OVERIGE BEDRIJFSKOSTEN</v>
      </c>
      <c r="J2250" s="38" t="str">
        <f t="shared" si="516"/>
        <v>WBedDvv</v>
      </c>
      <c r="K2250" s="38" t="str">
        <f t="shared" si="512"/>
        <v>Dotaties en vrijval voorzieningen</v>
      </c>
      <c r="L2250" s="38" t="str">
        <f t="shared" si="517"/>
        <v>WBedDvvVvw</v>
      </c>
      <c r="M2250" s="38" t="str">
        <f t="shared" si="513"/>
        <v>Vrijval voorziening voor verwijderingsverplichtingen</v>
      </c>
      <c r="N2250" s="38" t="str">
        <f t="shared" si="518"/>
        <v/>
      </c>
      <c r="O2250" s="38" t="str">
        <f t="shared" si="514"/>
        <v/>
      </c>
      <c r="V2250" s="37" t="str">
        <f t="shared" si="509"/>
        <v/>
      </c>
    </row>
    <row r="2251" spans="1:23" x14ac:dyDescent="0.25">
      <c r="A2251" s="49" t="s">
        <v>4990</v>
      </c>
      <c r="B2251" s="50" t="s">
        <v>4991</v>
      </c>
      <c r="C2251" s="49" t="s">
        <v>4992</v>
      </c>
      <c r="D2251" s="61" t="s">
        <v>24</v>
      </c>
      <c r="E2251" s="62">
        <v>4</v>
      </c>
      <c r="F2251" s="38" t="str">
        <f t="shared" si="503"/>
        <v>W</v>
      </c>
      <c r="G2251" s="38" t="str">
        <f t="shared" si="510"/>
        <v>Winst en verliesrekening</v>
      </c>
      <c r="H2251" s="38" t="str">
        <f t="shared" si="515"/>
        <v>WBed</v>
      </c>
      <c r="I2251" s="38" t="str">
        <f t="shared" si="511"/>
        <v>OVERIGE BEDRIJFSKOSTEN</v>
      </c>
      <c r="J2251" s="38" t="str">
        <f t="shared" si="516"/>
        <v>WBedDvv</v>
      </c>
      <c r="K2251" s="38" t="str">
        <f t="shared" si="512"/>
        <v>Dotaties en vrijval voorzieningen</v>
      </c>
      <c r="L2251" s="38" t="str">
        <f t="shared" si="517"/>
        <v>WBedDvvVov</v>
      </c>
      <c r="M2251" s="38" t="str">
        <f t="shared" si="513"/>
        <v>Vrijval overige voorzieningen</v>
      </c>
      <c r="N2251" s="38" t="str">
        <f t="shared" si="518"/>
        <v/>
      </c>
      <c r="O2251" s="38" t="str">
        <f t="shared" si="514"/>
        <v/>
      </c>
      <c r="V2251" s="37" t="str">
        <f t="shared" si="509"/>
        <v/>
      </c>
    </row>
    <row r="2252" spans="1:23" x14ac:dyDescent="0.25">
      <c r="A2252" s="43" t="s">
        <v>4993</v>
      </c>
      <c r="B2252" s="44" t="s">
        <v>4994</v>
      </c>
      <c r="C2252" s="43" t="s">
        <v>4995</v>
      </c>
      <c r="D2252" s="45" t="s">
        <v>10</v>
      </c>
      <c r="E2252" s="46">
        <v>3</v>
      </c>
      <c r="F2252" s="38" t="str">
        <f t="shared" si="503"/>
        <v>W</v>
      </c>
      <c r="G2252" s="38" t="str">
        <f t="shared" si="510"/>
        <v>Winst en verliesrekening</v>
      </c>
      <c r="H2252" s="38" t="str">
        <f t="shared" si="515"/>
        <v>WBed</v>
      </c>
      <c r="I2252" s="38" t="str">
        <f t="shared" si="511"/>
        <v>OVERIGE BEDRIJFSKOSTEN</v>
      </c>
      <c r="J2252" s="38" t="str">
        <f t="shared" si="516"/>
        <v>WBedAlk</v>
      </c>
      <c r="K2252" s="38" t="str">
        <f t="shared" si="512"/>
        <v>Algemene kosten</v>
      </c>
      <c r="L2252" s="38" t="str">
        <f t="shared" si="517"/>
        <v/>
      </c>
      <c r="M2252" s="38" t="str">
        <f t="shared" si="513"/>
        <v/>
      </c>
      <c r="N2252" s="38" t="str">
        <f t="shared" si="518"/>
        <v/>
      </c>
      <c r="O2252" s="38" t="str">
        <f t="shared" si="514"/>
        <v/>
      </c>
      <c r="V2252" s="37" t="str">
        <f t="shared" si="509"/>
        <v/>
      </c>
    </row>
    <row r="2253" spans="1:23" x14ac:dyDescent="0.25">
      <c r="A2253" s="49" t="s">
        <v>4996</v>
      </c>
      <c r="B2253" s="50" t="s">
        <v>4997</v>
      </c>
      <c r="C2253" s="49" t="s">
        <v>4998</v>
      </c>
      <c r="D2253" s="61" t="s">
        <v>10</v>
      </c>
      <c r="E2253" s="62">
        <v>4</v>
      </c>
      <c r="F2253" s="38" t="str">
        <f t="shared" si="503"/>
        <v>W</v>
      </c>
      <c r="G2253" s="38" t="str">
        <f t="shared" si="510"/>
        <v>Winst en verliesrekening</v>
      </c>
      <c r="H2253" s="38" t="str">
        <f t="shared" si="515"/>
        <v>WBed</v>
      </c>
      <c r="I2253" s="38" t="str">
        <f t="shared" si="511"/>
        <v>OVERIGE BEDRIJFSKOSTEN</v>
      </c>
      <c r="J2253" s="38" t="str">
        <f t="shared" si="516"/>
        <v>WBedAlk</v>
      </c>
      <c r="K2253" s="38" t="str">
        <f t="shared" si="512"/>
        <v>Algemene kosten</v>
      </c>
      <c r="L2253" s="38" t="str">
        <f t="shared" si="517"/>
        <v>WBedAlkOal</v>
      </c>
      <c r="M2253" s="38" t="str">
        <f t="shared" si="513"/>
        <v>Overige algemene kosten</v>
      </c>
      <c r="N2253" s="38" t="str">
        <f t="shared" si="518"/>
        <v/>
      </c>
      <c r="O2253" s="38" t="str">
        <f t="shared" si="514"/>
        <v/>
      </c>
      <c r="R2253" s="47">
        <v>9105</v>
      </c>
      <c r="S2253" s="48" t="s">
        <v>6133</v>
      </c>
      <c r="T2253" s="37">
        <v>53</v>
      </c>
      <c r="U2253" s="48" t="s">
        <v>5847</v>
      </c>
      <c r="V2253" s="37">
        <f t="shared" si="509"/>
        <v>1</v>
      </c>
    </row>
    <row r="2254" spans="1:23" x14ac:dyDescent="0.25">
      <c r="A2254" s="49" t="s">
        <v>4999</v>
      </c>
      <c r="B2254" s="50" t="s">
        <v>5000</v>
      </c>
      <c r="C2254" s="49" t="s">
        <v>5001</v>
      </c>
      <c r="D2254" s="61" t="s">
        <v>24</v>
      </c>
      <c r="E2254" s="62">
        <v>4</v>
      </c>
      <c r="F2254" s="38" t="str">
        <f t="shared" si="503"/>
        <v>W</v>
      </c>
      <c r="G2254" s="38" t="str">
        <f t="shared" si="510"/>
        <v>Winst en verliesrekening</v>
      </c>
      <c r="H2254" s="38" t="str">
        <f t="shared" si="515"/>
        <v>WBed</v>
      </c>
      <c r="I2254" s="38" t="str">
        <f t="shared" si="511"/>
        <v>OVERIGE BEDRIJFSKOSTEN</v>
      </c>
      <c r="J2254" s="38" t="str">
        <f t="shared" si="516"/>
        <v>WBedAlk</v>
      </c>
      <c r="K2254" s="38" t="str">
        <f t="shared" si="512"/>
        <v>Algemene kosten</v>
      </c>
      <c r="L2254" s="38" t="str">
        <f t="shared" si="517"/>
        <v>WBedAlkDak</v>
      </c>
      <c r="M2254" s="38" t="str">
        <f t="shared" si="513"/>
        <v>Doorberekende algemene kosten</v>
      </c>
      <c r="N2254" s="38" t="str">
        <f t="shared" si="518"/>
        <v/>
      </c>
      <c r="O2254" s="38" t="str">
        <f t="shared" si="514"/>
        <v/>
      </c>
      <c r="V2254" s="37" t="str">
        <f t="shared" si="509"/>
        <v/>
      </c>
    </row>
    <row r="2255" spans="1:23" x14ac:dyDescent="0.25">
      <c r="A2255" s="43" t="s">
        <v>5002</v>
      </c>
      <c r="B2255" s="44" t="s">
        <v>5003</v>
      </c>
      <c r="C2255" s="43" t="s">
        <v>5004</v>
      </c>
      <c r="D2255" s="45" t="s">
        <v>24</v>
      </c>
      <c r="E2255" s="46">
        <v>3</v>
      </c>
      <c r="F2255" s="38" t="str">
        <f t="shared" si="503"/>
        <v>W</v>
      </c>
      <c r="G2255" s="38" t="str">
        <f t="shared" si="510"/>
        <v>Winst en verliesrekening</v>
      </c>
      <c r="H2255" s="38" t="str">
        <f t="shared" si="515"/>
        <v>WBed</v>
      </c>
      <c r="I2255" s="38" t="str">
        <f t="shared" si="511"/>
        <v>OVERIGE BEDRIJFSKOSTEN</v>
      </c>
      <c r="J2255" s="38" t="str">
        <f t="shared" si="516"/>
        <v>WBedDok</v>
      </c>
      <c r="K2255" s="38" t="str">
        <f t="shared" si="512"/>
        <v>Doorberekende kosten</v>
      </c>
      <c r="L2255" s="38" t="str">
        <f t="shared" si="517"/>
        <v/>
      </c>
      <c r="M2255" s="38" t="str">
        <f t="shared" si="513"/>
        <v/>
      </c>
      <c r="N2255" s="38" t="str">
        <f t="shared" si="518"/>
        <v/>
      </c>
      <c r="O2255" s="38" t="str">
        <f t="shared" si="514"/>
        <v/>
      </c>
      <c r="V2255" s="37" t="str">
        <f t="shared" si="509"/>
        <v/>
      </c>
    </row>
    <row r="2256" spans="1:23" ht="16.5" thickBot="1" x14ac:dyDescent="0.3">
      <c r="A2256" s="49" t="s">
        <v>5005</v>
      </c>
      <c r="B2256" s="50" t="s">
        <v>5006</v>
      </c>
      <c r="C2256" s="49" t="s">
        <v>5004</v>
      </c>
      <c r="D2256" s="61" t="s">
        <v>24</v>
      </c>
      <c r="E2256" s="62">
        <v>4</v>
      </c>
      <c r="F2256" s="38" t="str">
        <f t="shared" si="503"/>
        <v>W</v>
      </c>
      <c r="G2256" s="38" t="str">
        <f t="shared" si="510"/>
        <v>Winst en verliesrekening</v>
      </c>
      <c r="H2256" s="38" t="str">
        <f t="shared" si="515"/>
        <v>WBed</v>
      </c>
      <c r="I2256" s="38" t="str">
        <f t="shared" si="511"/>
        <v>OVERIGE BEDRIJFSKOSTEN</v>
      </c>
      <c r="J2256" s="38" t="str">
        <f t="shared" si="516"/>
        <v>WBedDok</v>
      </c>
      <c r="K2256" s="38" t="str">
        <f t="shared" si="512"/>
        <v>Doorberekende kosten</v>
      </c>
      <c r="L2256" s="38" t="str">
        <f t="shared" si="517"/>
        <v>WBedDokDok</v>
      </c>
      <c r="M2256" s="38" t="str">
        <f t="shared" si="513"/>
        <v>Doorberekende kosten</v>
      </c>
      <c r="N2256" s="38" t="str">
        <f t="shared" si="518"/>
        <v/>
      </c>
      <c r="O2256" s="38" t="str">
        <f t="shared" si="514"/>
        <v/>
      </c>
      <c r="V2256" s="37" t="str">
        <f t="shared" si="509"/>
        <v/>
      </c>
      <c r="W2256">
        <f>COUNTIF(V1966:V2256,1)</f>
        <v>107</v>
      </c>
    </row>
    <row r="2257" spans="1:28" ht="17.25" thickTop="1" thickBot="1" x14ac:dyDescent="0.3">
      <c r="A2257" s="35" t="s">
        <v>5007</v>
      </c>
      <c r="B2257" s="36">
        <v>7000000</v>
      </c>
      <c r="C2257" s="40" t="s">
        <v>5008</v>
      </c>
      <c r="D2257" s="41" t="s">
        <v>10</v>
      </c>
      <c r="E2257" s="42">
        <v>2</v>
      </c>
      <c r="F2257" s="38" t="str">
        <f t="shared" si="503"/>
        <v>W</v>
      </c>
      <c r="G2257" s="38" t="str">
        <f t="shared" si="510"/>
        <v>Winst en verliesrekening</v>
      </c>
      <c r="H2257" s="38" t="str">
        <f t="shared" si="515"/>
        <v>WKpr</v>
      </c>
      <c r="I2257" s="38" t="str">
        <f t="shared" si="511"/>
        <v>INKOOPWAARDE VAN DE OMZET</v>
      </c>
      <c r="J2257" s="38" t="str">
        <f t="shared" si="516"/>
        <v/>
      </c>
      <c r="K2257" s="38" t="str">
        <f t="shared" si="512"/>
        <v/>
      </c>
      <c r="L2257" s="38" t="str">
        <f t="shared" si="517"/>
        <v/>
      </c>
      <c r="M2257" s="38" t="str">
        <f t="shared" si="513"/>
        <v/>
      </c>
      <c r="N2257" s="38" t="str">
        <f t="shared" si="518"/>
        <v/>
      </c>
      <c r="O2257" s="38" t="str">
        <f t="shared" si="514"/>
        <v/>
      </c>
      <c r="R2257" s="63"/>
      <c r="S2257" s="64"/>
      <c r="T2257" s="65"/>
      <c r="U2257" s="70"/>
      <c r="V2257" s="37" t="str">
        <f t="shared" si="509"/>
        <v/>
      </c>
    </row>
    <row r="2258" spans="1:28" ht="16.5" thickTop="1" x14ac:dyDescent="0.25">
      <c r="A2258" s="43" t="s">
        <v>5009</v>
      </c>
      <c r="B2258" s="44" t="s">
        <v>5010</v>
      </c>
      <c r="C2258" s="43" t="s">
        <v>5011</v>
      </c>
      <c r="D2258" s="45" t="s">
        <v>10</v>
      </c>
      <c r="E2258" s="46">
        <v>3</v>
      </c>
      <c r="F2258" s="38" t="str">
        <f t="shared" si="503"/>
        <v>W</v>
      </c>
      <c r="G2258" s="38" t="str">
        <f t="shared" si="510"/>
        <v>Winst en verliesrekening</v>
      </c>
      <c r="H2258" s="38" t="str">
        <f t="shared" si="515"/>
        <v>WKpr</v>
      </c>
      <c r="I2258" s="38" t="str">
        <f t="shared" si="511"/>
        <v>INKOOPWAARDE VAN DE OMZET</v>
      </c>
      <c r="J2258" s="38" t="str">
        <f t="shared" si="516"/>
        <v>WKprKvg</v>
      </c>
      <c r="K2258" s="38" t="str">
        <f t="shared" si="512"/>
        <v>Kosten van grond- en hulpstoffen</v>
      </c>
      <c r="L2258" s="38" t="str">
        <f t="shared" si="517"/>
        <v/>
      </c>
      <c r="M2258" s="38" t="str">
        <f t="shared" si="513"/>
        <v/>
      </c>
      <c r="N2258" s="38" t="str">
        <f t="shared" si="518"/>
        <v/>
      </c>
      <c r="O2258" s="38" t="str">
        <f t="shared" si="514"/>
        <v/>
      </c>
      <c r="V2258" s="37" t="str">
        <f t="shared" si="509"/>
        <v/>
      </c>
    </row>
    <row r="2259" spans="1:28" x14ac:dyDescent="0.25">
      <c r="A2259" s="49" t="s">
        <v>5012</v>
      </c>
      <c r="B2259" s="50" t="s">
        <v>5013</v>
      </c>
      <c r="C2259" s="49" t="s">
        <v>5011</v>
      </c>
      <c r="D2259" s="61" t="s">
        <v>24</v>
      </c>
      <c r="E2259" s="62">
        <v>4</v>
      </c>
      <c r="F2259" s="38" t="str">
        <f t="shared" si="503"/>
        <v>W</v>
      </c>
      <c r="G2259" s="38" t="str">
        <f t="shared" si="510"/>
        <v>Winst en verliesrekening</v>
      </c>
      <c r="H2259" s="38" t="str">
        <f t="shared" si="515"/>
        <v>WKpr</v>
      </c>
      <c r="I2259" s="38" t="str">
        <f t="shared" si="511"/>
        <v>INKOOPWAARDE VAN DE OMZET</v>
      </c>
      <c r="J2259" s="38" t="str">
        <f t="shared" si="516"/>
        <v>WKprKvg</v>
      </c>
      <c r="K2259" s="38" t="str">
        <f t="shared" si="512"/>
        <v>Kosten van grond- en hulpstoffen</v>
      </c>
      <c r="L2259" s="38" t="str">
        <f t="shared" si="517"/>
        <v>WKprKvgKvg</v>
      </c>
      <c r="M2259" s="38" t="str">
        <f t="shared" si="513"/>
        <v>Kosten van grond- en hulpstoffen</v>
      </c>
      <c r="N2259" s="38" t="str">
        <f t="shared" si="518"/>
        <v/>
      </c>
      <c r="O2259" s="38" t="str">
        <f t="shared" si="514"/>
        <v/>
      </c>
      <c r="V2259" s="37" t="str">
        <f t="shared" si="509"/>
        <v/>
      </c>
    </row>
    <row r="2260" spans="1:28" s="1" customFormat="1" x14ac:dyDescent="0.25">
      <c r="A2260" s="49"/>
      <c r="B2260" s="50"/>
      <c r="C2260" s="49"/>
      <c r="D2260" s="61"/>
      <c r="E2260" s="62"/>
      <c r="F2260" s="38"/>
      <c r="G2260" s="38"/>
      <c r="H2260" s="38"/>
      <c r="I2260" s="38"/>
      <c r="J2260" s="38"/>
      <c r="K2260" s="38"/>
      <c r="L2260" s="38"/>
      <c r="M2260" s="38"/>
      <c r="N2260" s="38"/>
      <c r="O2260" s="38"/>
      <c r="P2260" s="37"/>
      <c r="Q2260" s="37"/>
      <c r="R2260" s="48">
        <v>7005</v>
      </c>
      <c r="S2260" s="48" t="s">
        <v>5993</v>
      </c>
      <c r="T2260" s="37">
        <v>23</v>
      </c>
      <c r="U2260" s="48" t="s">
        <v>5994</v>
      </c>
      <c r="V2260" s="37">
        <f t="shared" si="509"/>
        <v>1</v>
      </c>
      <c r="X2260" s="10"/>
      <c r="Y2260" s="10"/>
      <c r="Z2260" s="10"/>
      <c r="AA2260" s="10"/>
      <c r="AB2260" s="10"/>
    </row>
    <row r="2261" spans="1:28" s="1" customFormat="1" x14ac:dyDescent="0.25">
      <c r="A2261" s="49"/>
      <c r="B2261" s="50"/>
      <c r="C2261" s="49"/>
      <c r="D2261" s="61"/>
      <c r="E2261" s="62"/>
      <c r="F2261" s="38"/>
      <c r="G2261" s="38"/>
      <c r="H2261" s="38"/>
      <c r="I2261" s="38"/>
      <c r="J2261" s="38"/>
      <c r="K2261" s="38"/>
      <c r="L2261" s="38"/>
      <c r="M2261" s="38"/>
      <c r="N2261" s="38"/>
      <c r="O2261" s="38"/>
      <c r="P2261" s="37"/>
      <c r="Q2261" s="37"/>
      <c r="R2261" s="48">
        <v>7006</v>
      </c>
      <c r="S2261" s="48" t="s">
        <v>5995</v>
      </c>
      <c r="T2261" s="37">
        <v>23</v>
      </c>
      <c r="U2261" s="48" t="s">
        <v>5994</v>
      </c>
      <c r="V2261" s="37">
        <f t="shared" si="509"/>
        <v>1</v>
      </c>
      <c r="X2261" s="10"/>
      <c r="Y2261" s="10"/>
      <c r="Z2261" s="10"/>
      <c r="AA2261" s="10"/>
      <c r="AB2261" s="10"/>
    </row>
    <row r="2262" spans="1:28" s="1" customFormat="1" x14ac:dyDescent="0.25">
      <c r="A2262" s="49"/>
      <c r="B2262" s="50"/>
      <c r="C2262" s="49"/>
      <c r="D2262" s="61"/>
      <c r="E2262" s="62"/>
      <c r="F2262" s="38"/>
      <c r="G2262" s="38"/>
      <c r="H2262" s="38"/>
      <c r="I2262" s="38"/>
      <c r="J2262" s="38"/>
      <c r="K2262" s="38"/>
      <c r="L2262" s="38"/>
      <c r="M2262" s="38"/>
      <c r="N2262" s="38"/>
      <c r="O2262" s="38"/>
      <c r="P2262" s="37"/>
      <c r="Q2262" s="37"/>
      <c r="R2262" s="48">
        <v>7007</v>
      </c>
      <c r="S2262" s="48" t="s">
        <v>5996</v>
      </c>
      <c r="T2262" s="37">
        <v>23</v>
      </c>
      <c r="U2262" s="48" t="s">
        <v>5994</v>
      </c>
      <c r="V2262" s="37">
        <f t="shared" si="509"/>
        <v>1</v>
      </c>
      <c r="X2262" s="10"/>
      <c r="Y2262" s="10"/>
      <c r="Z2262" s="10"/>
      <c r="AA2262" s="10"/>
      <c r="AB2262" s="10"/>
    </row>
    <row r="2263" spans="1:28" s="1" customFormat="1" x14ac:dyDescent="0.25">
      <c r="A2263" s="49"/>
      <c r="B2263" s="50"/>
      <c r="C2263" s="49"/>
      <c r="D2263" s="61"/>
      <c r="E2263" s="62"/>
      <c r="F2263" s="38"/>
      <c r="G2263" s="38"/>
      <c r="H2263" s="38"/>
      <c r="I2263" s="38"/>
      <c r="J2263" s="38"/>
      <c r="K2263" s="38"/>
      <c r="L2263" s="38"/>
      <c r="M2263" s="38"/>
      <c r="N2263" s="38"/>
      <c r="O2263" s="38"/>
      <c r="P2263" s="37"/>
      <c r="Q2263" s="37"/>
      <c r="R2263" s="48">
        <v>7015</v>
      </c>
      <c r="S2263" s="48" t="s">
        <v>5998</v>
      </c>
      <c r="T2263" s="37">
        <v>23</v>
      </c>
      <c r="U2263" s="48" t="s">
        <v>5994</v>
      </c>
      <c r="V2263" s="37">
        <f t="shared" si="509"/>
        <v>1</v>
      </c>
      <c r="X2263" s="10"/>
      <c r="Y2263" s="10"/>
      <c r="Z2263" s="10"/>
      <c r="AA2263" s="10"/>
      <c r="AB2263" s="10"/>
    </row>
    <row r="2264" spans="1:28" s="1" customFormat="1" x14ac:dyDescent="0.25">
      <c r="A2264" s="49"/>
      <c r="B2264" s="50"/>
      <c r="C2264" s="49"/>
      <c r="D2264" s="61"/>
      <c r="E2264" s="62"/>
      <c r="F2264" s="38"/>
      <c r="G2264" s="38"/>
      <c r="H2264" s="38"/>
      <c r="I2264" s="38"/>
      <c r="J2264" s="38"/>
      <c r="K2264" s="38"/>
      <c r="L2264" s="38"/>
      <c r="M2264" s="38"/>
      <c r="N2264" s="38"/>
      <c r="O2264" s="38"/>
      <c r="P2264" s="37"/>
      <c r="Q2264" s="37"/>
      <c r="R2264" s="48">
        <v>7010</v>
      </c>
      <c r="S2264" s="48" t="s">
        <v>5997</v>
      </c>
      <c r="T2264" s="37">
        <v>23</v>
      </c>
      <c r="U2264" s="48" t="s">
        <v>5994</v>
      </c>
      <c r="V2264" s="37">
        <f t="shared" si="509"/>
        <v>1</v>
      </c>
      <c r="X2264" s="10"/>
      <c r="Y2264" s="10"/>
      <c r="Z2264" s="10"/>
      <c r="AA2264" s="10"/>
      <c r="AB2264" s="10"/>
    </row>
    <row r="2265" spans="1:28" s="1" customFormat="1" x14ac:dyDescent="0.25">
      <c r="A2265" s="49"/>
      <c r="B2265" s="50"/>
      <c r="C2265" s="49"/>
      <c r="D2265" s="61"/>
      <c r="E2265" s="62"/>
      <c r="F2265" s="38"/>
      <c r="G2265" s="38"/>
      <c r="H2265" s="38"/>
      <c r="I2265" s="38"/>
      <c r="J2265" s="38"/>
      <c r="K2265" s="38"/>
      <c r="L2265" s="38"/>
      <c r="M2265" s="38"/>
      <c r="N2265" s="38"/>
      <c r="O2265" s="38"/>
      <c r="P2265" s="37"/>
      <c r="Q2265" s="37"/>
      <c r="R2265" s="48">
        <v>7505</v>
      </c>
      <c r="S2265" s="48" t="s">
        <v>6058</v>
      </c>
      <c r="T2265" s="37">
        <v>31</v>
      </c>
      <c r="U2265" s="86" t="s">
        <v>6047</v>
      </c>
      <c r="V2265" s="37">
        <f t="shared" si="509"/>
        <v>1</v>
      </c>
      <c r="X2265" s="10"/>
      <c r="Y2265" s="10"/>
      <c r="Z2265" s="10"/>
      <c r="AA2265" s="10"/>
      <c r="AB2265" s="10"/>
    </row>
    <row r="2266" spans="1:28" x14ac:dyDescent="0.25">
      <c r="A2266" s="43" t="s">
        <v>5014</v>
      </c>
      <c r="B2266" s="44" t="s">
        <v>5015</v>
      </c>
      <c r="C2266" s="43" t="s">
        <v>5016</v>
      </c>
      <c r="D2266" s="45" t="s">
        <v>10</v>
      </c>
      <c r="E2266" s="46">
        <v>3</v>
      </c>
      <c r="F2266" s="38" t="str">
        <f t="shared" si="503"/>
        <v>W</v>
      </c>
      <c r="G2266" s="38" t="str">
        <f t="shared" ref="G2266:G2273" si="519">LOOKUP(F2266,A:A,C:C)</f>
        <v>Winst en verliesrekening</v>
      </c>
      <c r="H2266" s="38" t="str">
        <f t="shared" si="515"/>
        <v>WKpr</v>
      </c>
      <c r="I2266" s="38" t="str">
        <f t="shared" ref="I2266:I2273" si="520">IF(ISERROR(VLOOKUP(H2266,A:C,3,FALSE)),"",VLOOKUP(H2266,A:C,3,FALSE))</f>
        <v>INKOOPWAARDE VAN DE OMZET</v>
      </c>
      <c r="J2266" s="38" t="str">
        <f t="shared" si="516"/>
        <v>WKprKvp</v>
      </c>
      <c r="K2266" s="38" t="str">
        <f t="shared" ref="K2266:K2273" si="521">IF(ISERROR(VLOOKUP(J2266,A:C,3,FALSE)),"",VLOOKUP(J2266,A:C,3,FALSE))</f>
        <v>Kosten van personeel</v>
      </c>
      <c r="L2266" s="38" t="str">
        <f t="shared" si="517"/>
        <v/>
      </c>
      <c r="M2266" s="38" t="str">
        <f t="shared" ref="M2266:M2273" si="522">IF(ISERROR(VLOOKUP(L2266,A:C,3,FALSE)),"",VLOOKUP(L2266,A:C,3,FALSE))</f>
        <v/>
      </c>
      <c r="N2266" s="38" t="str">
        <f t="shared" si="518"/>
        <v/>
      </c>
      <c r="O2266" s="38" t="str">
        <f t="shared" ref="O2266:O2273" si="523">IF(ISERROR(VLOOKUP(N2266,A:C,3,FALSE)),"",VLOOKUP(N2266,A:C,3,FALSE))</f>
        <v/>
      </c>
      <c r="V2266" s="37" t="str">
        <f t="shared" si="509"/>
        <v/>
      </c>
    </row>
    <row r="2267" spans="1:28" x14ac:dyDescent="0.25">
      <c r="A2267" s="49" t="s">
        <v>5017</v>
      </c>
      <c r="B2267" s="50" t="s">
        <v>5018</v>
      </c>
      <c r="C2267" s="49" t="s">
        <v>5016</v>
      </c>
      <c r="D2267" s="61" t="s">
        <v>24</v>
      </c>
      <c r="E2267" s="62">
        <v>4</v>
      </c>
      <c r="F2267" s="38" t="str">
        <f t="shared" si="503"/>
        <v>W</v>
      </c>
      <c r="G2267" s="38" t="str">
        <f t="shared" si="519"/>
        <v>Winst en verliesrekening</v>
      </c>
      <c r="H2267" s="38" t="str">
        <f t="shared" si="515"/>
        <v>WKpr</v>
      </c>
      <c r="I2267" s="38" t="str">
        <f t="shared" si="520"/>
        <v>INKOOPWAARDE VAN DE OMZET</v>
      </c>
      <c r="J2267" s="38" t="str">
        <f t="shared" si="516"/>
        <v>WKprKvp</v>
      </c>
      <c r="K2267" s="38" t="str">
        <f t="shared" si="521"/>
        <v>Kosten van personeel</v>
      </c>
      <c r="L2267" s="38" t="str">
        <f t="shared" si="517"/>
        <v>WKprKvpKvp</v>
      </c>
      <c r="M2267" s="38" t="str">
        <f t="shared" si="522"/>
        <v>Kosten van personeel</v>
      </c>
      <c r="N2267" s="38" t="str">
        <f t="shared" si="518"/>
        <v/>
      </c>
      <c r="O2267" s="38" t="str">
        <f t="shared" si="523"/>
        <v/>
      </c>
      <c r="V2267" s="37" t="str">
        <f t="shared" si="509"/>
        <v/>
      </c>
    </row>
    <row r="2268" spans="1:28" x14ac:dyDescent="0.25">
      <c r="A2268" s="43" t="s">
        <v>5019</v>
      </c>
      <c r="B2268" s="44" t="s">
        <v>5020</v>
      </c>
      <c r="C2268" s="43" t="s">
        <v>5021</v>
      </c>
      <c r="D2268" s="45" t="s">
        <v>10</v>
      </c>
      <c r="E2268" s="46">
        <v>3</v>
      </c>
      <c r="F2268" s="38" t="str">
        <f t="shared" si="503"/>
        <v>W</v>
      </c>
      <c r="G2268" s="38" t="str">
        <f t="shared" si="519"/>
        <v>Winst en verliesrekening</v>
      </c>
      <c r="H2268" s="38" t="str">
        <f t="shared" si="515"/>
        <v>WKpr</v>
      </c>
      <c r="I2268" s="38" t="str">
        <f t="shared" si="520"/>
        <v>INKOOPWAARDE VAN DE OMZET</v>
      </c>
      <c r="J2268" s="38" t="str">
        <f t="shared" si="516"/>
        <v>WKprKuw</v>
      </c>
      <c r="K2268" s="38" t="str">
        <f t="shared" si="521"/>
        <v>Kosten uitbesteed werk en andere externe kosten</v>
      </c>
      <c r="L2268" s="38" t="str">
        <f t="shared" si="517"/>
        <v/>
      </c>
      <c r="M2268" s="38" t="str">
        <f t="shared" si="522"/>
        <v/>
      </c>
      <c r="N2268" s="38" t="str">
        <f t="shared" si="518"/>
        <v/>
      </c>
      <c r="O2268" s="38" t="str">
        <f t="shared" si="523"/>
        <v/>
      </c>
      <c r="V2268" s="37" t="str">
        <f t="shared" si="509"/>
        <v/>
      </c>
    </row>
    <row r="2269" spans="1:28" x14ac:dyDescent="0.25">
      <c r="A2269" s="49" t="s">
        <v>5022</v>
      </c>
      <c r="B2269" s="50" t="s">
        <v>5023</v>
      </c>
      <c r="C2269" s="49" t="s">
        <v>5021</v>
      </c>
      <c r="D2269" s="61" t="s">
        <v>24</v>
      </c>
      <c r="E2269" s="62">
        <v>4</v>
      </c>
      <c r="F2269" s="38" t="str">
        <f t="shared" si="503"/>
        <v>W</v>
      </c>
      <c r="G2269" s="38" t="str">
        <f t="shared" si="519"/>
        <v>Winst en verliesrekening</v>
      </c>
      <c r="H2269" s="38" t="str">
        <f t="shared" si="515"/>
        <v>WKpr</v>
      </c>
      <c r="I2269" s="38" t="str">
        <f t="shared" si="520"/>
        <v>INKOOPWAARDE VAN DE OMZET</v>
      </c>
      <c r="J2269" s="38" t="str">
        <f t="shared" si="516"/>
        <v>WKprKuw</v>
      </c>
      <c r="K2269" s="38" t="str">
        <f t="shared" si="521"/>
        <v>Kosten uitbesteed werk en andere externe kosten</v>
      </c>
      <c r="L2269" s="38" t="str">
        <f t="shared" si="517"/>
        <v>WKprKuwKuw</v>
      </c>
      <c r="M2269" s="38" t="str">
        <f t="shared" si="522"/>
        <v>Kosten uitbesteed werk en andere externe kosten</v>
      </c>
      <c r="N2269" s="38" t="str">
        <f t="shared" si="518"/>
        <v/>
      </c>
      <c r="O2269" s="38" t="str">
        <f t="shared" si="523"/>
        <v/>
      </c>
      <c r="V2269" s="37" t="str">
        <f t="shared" si="509"/>
        <v/>
      </c>
    </row>
    <row r="2270" spans="1:28" x14ac:dyDescent="0.25">
      <c r="A2270" s="43" t="s">
        <v>5024</v>
      </c>
      <c r="B2270" s="44" t="s">
        <v>5025</v>
      </c>
      <c r="C2270" s="43" t="s">
        <v>5026</v>
      </c>
      <c r="D2270" s="45" t="s">
        <v>10</v>
      </c>
      <c r="E2270" s="46">
        <v>3</v>
      </c>
      <c r="F2270" s="38" t="str">
        <f t="shared" si="503"/>
        <v>W</v>
      </c>
      <c r="G2270" s="38" t="str">
        <f t="shared" si="519"/>
        <v>Winst en verliesrekening</v>
      </c>
      <c r="H2270" s="38" t="str">
        <f t="shared" si="515"/>
        <v>WKpr</v>
      </c>
      <c r="I2270" s="38" t="str">
        <f t="shared" si="520"/>
        <v>INKOOPWAARDE VAN DE OMZET</v>
      </c>
      <c r="J2270" s="38" t="str">
        <f t="shared" si="516"/>
        <v>WKprKra</v>
      </c>
      <c r="K2270" s="38" t="str">
        <f t="shared" si="521"/>
        <v>Kosten van rente en afschrijvingen</v>
      </c>
      <c r="L2270" s="38" t="str">
        <f t="shared" si="517"/>
        <v/>
      </c>
      <c r="M2270" s="38" t="str">
        <f t="shared" si="522"/>
        <v/>
      </c>
      <c r="N2270" s="38" t="str">
        <f t="shared" si="518"/>
        <v/>
      </c>
      <c r="O2270" s="38" t="str">
        <f t="shared" si="523"/>
        <v/>
      </c>
      <c r="V2270" s="37" t="str">
        <f t="shared" si="509"/>
        <v/>
      </c>
    </row>
    <row r="2271" spans="1:28" x14ac:dyDescent="0.25">
      <c r="A2271" s="49" t="s">
        <v>5027</v>
      </c>
      <c r="B2271" s="50" t="s">
        <v>5028</v>
      </c>
      <c r="C2271" s="49" t="s">
        <v>5026</v>
      </c>
      <c r="D2271" s="61" t="s">
        <v>24</v>
      </c>
      <c r="E2271" s="62">
        <v>4</v>
      </c>
      <c r="F2271" s="38" t="str">
        <f t="shared" si="503"/>
        <v>W</v>
      </c>
      <c r="G2271" s="38" t="str">
        <f t="shared" si="519"/>
        <v>Winst en verliesrekening</v>
      </c>
      <c r="H2271" s="38" t="str">
        <f t="shared" si="515"/>
        <v>WKpr</v>
      </c>
      <c r="I2271" s="38" t="str">
        <f t="shared" si="520"/>
        <v>INKOOPWAARDE VAN DE OMZET</v>
      </c>
      <c r="J2271" s="38" t="str">
        <f t="shared" si="516"/>
        <v>WKprKra</v>
      </c>
      <c r="K2271" s="38" t="str">
        <f t="shared" si="521"/>
        <v>Kosten van rente en afschrijvingen</v>
      </c>
      <c r="L2271" s="38" t="str">
        <f t="shared" si="517"/>
        <v>WKprKraKra</v>
      </c>
      <c r="M2271" s="38" t="str">
        <f t="shared" si="522"/>
        <v>Kosten van rente en afschrijvingen</v>
      </c>
      <c r="N2271" s="38" t="str">
        <f t="shared" si="518"/>
        <v/>
      </c>
      <c r="O2271" s="38" t="str">
        <f t="shared" si="523"/>
        <v/>
      </c>
      <c r="V2271" s="37" t="str">
        <f t="shared" si="509"/>
        <v/>
      </c>
    </row>
    <row r="2272" spans="1:28" x14ac:dyDescent="0.25">
      <c r="A2272" s="43" t="s">
        <v>5029</v>
      </c>
      <c r="B2272" s="44" t="s">
        <v>5030</v>
      </c>
      <c r="C2272" s="43" t="s">
        <v>5031</v>
      </c>
      <c r="D2272" s="45" t="s">
        <v>10</v>
      </c>
      <c r="E2272" s="46">
        <v>3</v>
      </c>
      <c r="F2272" s="38" t="str">
        <f t="shared" si="503"/>
        <v>W</v>
      </c>
      <c r="G2272" s="38" t="str">
        <f t="shared" si="519"/>
        <v>Winst en verliesrekening</v>
      </c>
      <c r="H2272" s="38" t="str">
        <f t="shared" si="515"/>
        <v>WKpr</v>
      </c>
      <c r="I2272" s="38" t="str">
        <f t="shared" si="520"/>
        <v>INKOOPWAARDE VAN DE OMZET</v>
      </c>
      <c r="J2272" s="38" t="str">
        <f t="shared" si="516"/>
        <v>WKprInh</v>
      </c>
      <c r="K2272" s="38" t="str">
        <f t="shared" si="521"/>
        <v>Inkoopwaarde handelsgoederen</v>
      </c>
      <c r="L2272" s="38" t="str">
        <f t="shared" si="517"/>
        <v/>
      </c>
      <c r="M2272" s="38" t="str">
        <f t="shared" si="522"/>
        <v/>
      </c>
      <c r="N2272" s="38" t="str">
        <f t="shared" si="518"/>
        <v/>
      </c>
      <c r="O2272" s="38" t="str">
        <f t="shared" si="523"/>
        <v/>
      </c>
      <c r="V2272" s="37" t="str">
        <f t="shared" si="509"/>
        <v/>
      </c>
    </row>
    <row r="2273" spans="1:28" x14ac:dyDescent="0.25">
      <c r="A2273" s="49" t="s">
        <v>5032</v>
      </c>
      <c r="B2273" s="50" t="s">
        <v>5033</v>
      </c>
      <c r="C2273" s="49" t="s">
        <v>5031</v>
      </c>
      <c r="D2273" s="61" t="s">
        <v>24</v>
      </c>
      <c r="E2273" s="62">
        <v>4</v>
      </c>
      <c r="F2273" s="38" t="str">
        <f t="shared" si="503"/>
        <v>W</v>
      </c>
      <c r="G2273" s="38" t="str">
        <f t="shared" si="519"/>
        <v>Winst en verliesrekening</v>
      </c>
      <c r="H2273" s="38" t="str">
        <f t="shared" si="515"/>
        <v>WKpr</v>
      </c>
      <c r="I2273" s="38" t="str">
        <f t="shared" si="520"/>
        <v>INKOOPWAARDE VAN DE OMZET</v>
      </c>
      <c r="J2273" s="38" t="str">
        <f t="shared" si="516"/>
        <v>WKprInh</v>
      </c>
      <c r="K2273" s="38" t="str">
        <f t="shared" si="521"/>
        <v>Inkoopwaarde handelsgoederen</v>
      </c>
      <c r="L2273" s="38" t="str">
        <f t="shared" si="517"/>
        <v>WKprInhInh</v>
      </c>
      <c r="M2273" s="38" t="str">
        <f t="shared" si="522"/>
        <v>Inkoopwaarde handelsgoederen</v>
      </c>
      <c r="N2273" s="38" t="str">
        <f t="shared" si="518"/>
        <v/>
      </c>
      <c r="O2273" s="38" t="str">
        <f t="shared" si="523"/>
        <v/>
      </c>
      <c r="V2273" s="37" t="str">
        <f t="shared" si="509"/>
        <v/>
      </c>
    </row>
    <row r="2274" spans="1:28" s="1" customFormat="1" x14ac:dyDescent="0.25">
      <c r="A2274" s="49"/>
      <c r="B2274" s="50"/>
      <c r="C2274" s="49"/>
      <c r="D2274" s="61"/>
      <c r="E2274" s="62"/>
      <c r="F2274" s="38"/>
      <c r="G2274" s="38"/>
      <c r="H2274" s="38"/>
      <c r="I2274" s="38"/>
      <c r="J2274" s="38"/>
      <c r="K2274" s="38"/>
      <c r="L2274" s="38"/>
      <c r="M2274" s="38"/>
      <c r="N2274" s="38"/>
      <c r="O2274" s="38"/>
      <c r="P2274" s="37"/>
      <c r="Q2274" s="37"/>
      <c r="R2274" s="48">
        <v>7040</v>
      </c>
      <c r="S2274" s="48" t="s">
        <v>5999</v>
      </c>
      <c r="T2274" s="37">
        <v>23</v>
      </c>
      <c r="U2274" s="48" t="s">
        <v>5994</v>
      </c>
      <c r="V2274" s="37">
        <f t="shared" si="509"/>
        <v>1</v>
      </c>
      <c r="X2274" s="10"/>
      <c r="Y2274" s="12"/>
      <c r="Z2274" s="10"/>
      <c r="AA2274" s="12"/>
      <c r="AB2274" s="10"/>
    </row>
    <row r="2275" spans="1:28" s="1" customFormat="1" x14ac:dyDescent="0.25">
      <c r="A2275" s="49"/>
      <c r="B2275" s="50"/>
      <c r="C2275" s="49"/>
      <c r="D2275" s="61"/>
      <c r="E2275" s="62"/>
      <c r="F2275" s="38"/>
      <c r="G2275" s="38"/>
      <c r="H2275" s="38"/>
      <c r="I2275" s="38"/>
      <c r="J2275" s="38"/>
      <c r="K2275" s="38"/>
      <c r="L2275" s="38"/>
      <c r="M2275" s="38"/>
      <c r="N2275" s="38"/>
      <c r="O2275" s="38"/>
      <c r="P2275" s="37"/>
      <c r="Q2275" s="37"/>
      <c r="R2275" s="48">
        <v>7050</v>
      </c>
      <c r="S2275" s="48" t="s">
        <v>6000</v>
      </c>
      <c r="T2275" s="37">
        <v>23</v>
      </c>
      <c r="U2275" s="48" t="s">
        <v>5994</v>
      </c>
      <c r="V2275" s="37">
        <f t="shared" si="509"/>
        <v>1</v>
      </c>
      <c r="X2275" s="10"/>
      <c r="Y2275" s="12"/>
      <c r="Z2275" s="10"/>
      <c r="AA2275" s="12"/>
      <c r="AB2275" s="10"/>
    </row>
    <row r="2276" spans="1:28" s="1" customFormat="1" x14ac:dyDescent="0.25">
      <c r="A2276" s="49"/>
      <c r="B2276" s="50"/>
      <c r="C2276" s="49"/>
      <c r="D2276" s="61"/>
      <c r="E2276" s="62"/>
      <c r="F2276" s="38"/>
      <c r="G2276" s="38"/>
      <c r="H2276" s="38"/>
      <c r="I2276" s="38"/>
      <c r="J2276" s="38"/>
      <c r="K2276" s="38"/>
      <c r="L2276" s="38"/>
      <c r="M2276" s="38"/>
      <c r="N2276" s="38"/>
      <c r="O2276" s="38"/>
      <c r="P2276" s="37"/>
      <c r="Q2276" s="37"/>
      <c r="R2276" s="48">
        <v>7055</v>
      </c>
      <c r="S2276" s="48" t="s">
        <v>6001</v>
      </c>
      <c r="T2276" s="37">
        <v>23</v>
      </c>
      <c r="U2276" s="48" t="s">
        <v>5994</v>
      </c>
      <c r="V2276" s="37">
        <f t="shared" si="509"/>
        <v>1</v>
      </c>
      <c r="X2276" s="10"/>
      <c r="Y2276" s="12"/>
      <c r="Z2276" s="10"/>
      <c r="AA2276" s="12"/>
      <c r="AB2276" s="10"/>
    </row>
    <row r="2277" spans="1:28" s="1" customFormat="1" ht="30" x14ac:dyDescent="0.25">
      <c r="A2277" s="49"/>
      <c r="B2277" s="50"/>
      <c r="C2277" s="49"/>
      <c r="D2277" s="61"/>
      <c r="E2277" s="62"/>
      <c r="F2277" s="38"/>
      <c r="G2277" s="38"/>
      <c r="H2277" s="38"/>
      <c r="I2277" s="38"/>
      <c r="J2277" s="38"/>
      <c r="K2277" s="38"/>
      <c r="L2277" s="38"/>
      <c r="M2277" s="38"/>
      <c r="N2277" s="38"/>
      <c r="O2277" s="38"/>
      <c r="P2277" s="37"/>
      <c r="Q2277" s="37"/>
      <c r="R2277" s="48">
        <v>7105</v>
      </c>
      <c r="S2277" s="48" t="s">
        <v>6007</v>
      </c>
      <c r="T2277" s="37">
        <v>24</v>
      </c>
      <c r="U2277" s="48" t="s">
        <v>6008</v>
      </c>
      <c r="V2277" s="37">
        <f t="shared" si="509"/>
        <v>1</v>
      </c>
      <c r="X2277" s="10"/>
      <c r="Y2277" s="12"/>
      <c r="Z2277" s="10"/>
      <c r="AA2277" s="12"/>
      <c r="AB2277" s="10"/>
    </row>
    <row r="2278" spans="1:28" s="1" customFormat="1" ht="30" x14ac:dyDescent="0.25">
      <c r="A2278" s="49"/>
      <c r="B2278" s="50"/>
      <c r="C2278" s="49"/>
      <c r="D2278" s="61"/>
      <c r="E2278" s="62"/>
      <c r="F2278" s="38"/>
      <c r="G2278" s="38"/>
      <c r="H2278" s="38"/>
      <c r="I2278" s="38"/>
      <c r="J2278" s="38"/>
      <c r="K2278" s="38"/>
      <c r="L2278" s="38"/>
      <c r="M2278" s="38"/>
      <c r="N2278" s="38"/>
      <c r="O2278" s="38"/>
      <c r="P2278" s="37"/>
      <c r="Q2278" s="37"/>
      <c r="R2278" s="87" t="s">
        <v>6009</v>
      </c>
      <c r="S2278" s="48" t="s">
        <v>6010</v>
      </c>
      <c r="T2278" s="37">
        <v>24</v>
      </c>
      <c r="U2278" s="48" t="s">
        <v>6008</v>
      </c>
      <c r="V2278" s="37">
        <f t="shared" ref="V2278:V2341" si="524">IF(COUNTIF(R:R,R2278)=0,"",COUNTIF(R:R,R2278))</f>
        <v>1</v>
      </c>
      <c r="X2278" s="10"/>
      <c r="Y2278" s="12"/>
      <c r="Z2278" s="10"/>
      <c r="AA2278" s="12"/>
      <c r="AB2278" s="10"/>
    </row>
    <row r="2279" spans="1:28" s="1" customFormat="1" ht="30" x14ac:dyDescent="0.25">
      <c r="A2279" s="49"/>
      <c r="B2279" s="50"/>
      <c r="C2279" s="49"/>
      <c r="D2279" s="61"/>
      <c r="E2279" s="62"/>
      <c r="F2279" s="38"/>
      <c r="G2279" s="38"/>
      <c r="H2279" s="38"/>
      <c r="I2279" s="38"/>
      <c r="J2279" s="38"/>
      <c r="K2279" s="38"/>
      <c r="L2279" s="38"/>
      <c r="M2279" s="38"/>
      <c r="N2279" s="38"/>
      <c r="O2279" s="38"/>
      <c r="P2279" s="37"/>
      <c r="Q2279" s="37"/>
      <c r="R2279" s="87" t="s">
        <v>6011</v>
      </c>
      <c r="S2279" s="48" t="s">
        <v>6012</v>
      </c>
      <c r="T2279" s="37">
        <v>24</v>
      </c>
      <c r="U2279" s="48" t="s">
        <v>6008</v>
      </c>
      <c r="V2279" s="37">
        <f t="shared" si="524"/>
        <v>1</v>
      </c>
      <c r="X2279" s="10"/>
      <c r="Y2279" s="12"/>
      <c r="Z2279" s="10"/>
      <c r="AA2279" s="12"/>
      <c r="AB2279" s="10"/>
    </row>
    <row r="2280" spans="1:28" s="1" customFormat="1" x14ac:dyDescent="0.25">
      <c r="A2280" s="49"/>
      <c r="B2280" s="50"/>
      <c r="C2280" s="49"/>
      <c r="D2280" s="61"/>
      <c r="E2280" s="62"/>
      <c r="F2280" s="38"/>
      <c r="G2280" s="38"/>
      <c r="H2280" s="38"/>
      <c r="I2280" s="38"/>
      <c r="J2280" s="38"/>
      <c r="K2280" s="38"/>
      <c r="L2280" s="38"/>
      <c r="M2280" s="38"/>
      <c r="N2280" s="38"/>
      <c r="O2280" s="38"/>
      <c r="P2280" s="37"/>
      <c r="Q2280" s="37"/>
      <c r="R2280" s="48">
        <v>7110</v>
      </c>
      <c r="S2280" s="48" t="s">
        <v>6014</v>
      </c>
      <c r="T2280" s="37">
        <v>25</v>
      </c>
      <c r="U2280" s="86" t="s">
        <v>6015</v>
      </c>
      <c r="V2280" s="37">
        <f t="shared" si="524"/>
        <v>1</v>
      </c>
      <c r="X2280" s="10"/>
      <c r="Y2280" s="12"/>
      <c r="Z2280" s="10"/>
      <c r="AA2280" s="12"/>
      <c r="AB2280" s="10"/>
    </row>
    <row r="2281" spans="1:28" s="1" customFormat="1" x14ac:dyDescent="0.25">
      <c r="A2281" s="49"/>
      <c r="B2281" s="50"/>
      <c r="C2281" s="49"/>
      <c r="D2281" s="61"/>
      <c r="E2281" s="62"/>
      <c r="F2281" s="38"/>
      <c r="G2281" s="38"/>
      <c r="H2281" s="38"/>
      <c r="I2281" s="38"/>
      <c r="J2281" s="38"/>
      <c r="K2281" s="38"/>
      <c r="L2281" s="38"/>
      <c r="M2281" s="38"/>
      <c r="N2281" s="38"/>
      <c r="O2281" s="38"/>
      <c r="P2281" s="37"/>
      <c r="Q2281" s="37"/>
      <c r="R2281" s="48">
        <v>7111</v>
      </c>
      <c r="S2281" s="48" t="s">
        <v>6016</v>
      </c>
      <c r="T2281" s="37">
        <v>25</v>
      </c>
      <c r="U2281" s="86" t="s">
        <v>6015</v>
      </c>
      <c r="V2281" s="37">
        <f t="shared" si="524"/>
        <v>1</v>
      </c>
      <c r="X2281" s="10"/>
      <c r="Y2281" s="12"/>
      <c r="Z2281" s="10"/>
      <c r="AA2281" s="12"/>
      <c r="AB2281" s="10"/>
    </row>
    <row r="2282" spans="1:28" s="1" customFormat="1" x14ac:dyDescent="0.25">
      <c r="A2282" s="49"/>
      <c r="B2282" s="50"/>
      <c r="C2282" s="49"/>
      <c r="D2282" s="61"/>
      <c r="E2282" s="62"/>
      <c r="F2282" s="38"/>
      <c r="G2282" s="38"/>
      <c r="H2282" s="38"/>
      <c r="I2282" s="38"/>
      <c r="J2282" s="38"/>
      <c r="K2282" s="38"/>
      <c r="L2282" s="38"/>
      <c r="M2282" s="38"/>
      <c r="N2282" s="38"/>
      <c r="O2282" s="38"/>
      <c r="P2282" s="37"/>
      <c r="Q2282" s="37"/>
      <c r="R2282" s="48">
        <v>7114</v>
      </c>
      <c r="S2282" s="48" t="s">
        <v>6018</v>
      </c>
      <c r="T2282" s="37">
        <v>25</v>
      </c>
      <c r="U2282" s="86" t="s">
        <v>6015</v>
      </c>
      <c r="V2282" s="37">
        <f t="shared" si="524"/>
        <v>1</v>
      </c>
      <c r="X2282" s="10"/>
      <c r="Y2282" s="12"/>
      <c r="Z2282" s="10"/>
      <c r="AA2282" s="12"/>
      <c r="AB2282" s="10"/>
    </row>
    <row r="2283" spans="1:28" s="1" customFormat="1" x14ac:dyDescent="0.25">
      <c r="A2283" s="49"/>
      <c r="B2283" s="50"/>
      <c r="C2283" s="49"/>
      <c r="D2283" s="61"/>
      <c r="E2283" s="62"/>
      <c r="F2283" s="38"/>
      <c r="G2283" s="38"/>
      <c r="H2283" s="38"/>
      <c r="I2283" s="38"/>
      <c r="J2283" s="38"/>
      <c r="K2283" s="38"/>
      <c r="L2283" s="38"/>
      <c r="M2283" s="38"/>
      <c r="N2283" s="38"/>
      <c r="O2283" s="38"/>
      <c r="P2283" s="37"/>
      <c r="Q2283" s="37"/>
      <c r="R2283" s="48">
        <v>7115</v>
      </c>
      <c r="S2283" s="48" t="s">
        <v>6019</v>
      </c>
      <c r="T2283" s="37">
        <v>26</v>
      </c>
      <c r="U2283" s="86" t="s">
        <v>6020</v>
      </c>
      <c r="V2283" s="37">
        <f t="shared" si="524"/>
        <v>1</v>
      </c>
      <c r="X2283" s="10"/>
      <c r="Y2283" s="12"/>
      <c r="Z2283" s="10"/>
      <c r="AA2283" s="12"/>
      <c r="AB2283" s="10"/>
    </row>
    <row r="2284" spans="1:28" s="1" customFormat="1" x14ac:dyDescent="0.25">
      <c r="A2284" s="49"/>
      <c r="B2284" s="50"/>
      <c r="C2284" s="49"/>
      <c r="D2284" s="61"/>
      <c r="E2284" s="62"/>
      <c r="F2284" s="38"/>
      <c r="G2284" s="38"/>
      <c r="H2284" s="38"/>
      <c r="I2284" s="38"/>
      <c r="J2284" s="38"/>
      <c r="K2284" s="38"/>
      <c r="L2284" s="38"/>
      <c r="M2284" s="38"/>
      <c r="N2284" s="38"/>
      <c r="O2284" s="38"/>
      <c r="P2284" s="37"/>
      <c r="Q2284" s="37"/>
      <c r="R2284" s="87" t="s">
        <v>6021</v>
      </c>
      <c r="S2284" s="48" t="s">
        <v>6022</v>
      </c>
      <c r="T2284" s="37">
        <v>26</v>
      </c>
      <c r="U2284" s="86" t="s">
        <v>6020</v>
      </c>
      <c r="V2284" s="37">
        <f t="shared" si="524"/>
        <v>1</v>
      </c>
      <c r="X2284" s="10"/>
      <c r="Y2284" s="12"/>
      <c r="Z2284" s="10"/>
      <c r="AA2284" s="12"/>
      <c r="AB2284" s="10"/>
    </row>
    <row r="2285" spans="1:28" s="1" customFormat="1" x14ac:dyDescent="0.25">
      <c r="A2285" s="49"/>
      <c r="B2285" s="50"/>
      <c r="C2285" s="49"/>
      <c r="D2285" s="61"/>
      <c r="E2285" s="62"/>
      <c r="F2285" s="38"/>
      <c r="G2285" s="38"/>
      <c r="H2285" s="38"/>
      <c r="I2285" s="38"/>
      <c r="J2285" s="38"/>
      <c r="K2285" s="38"/>
      <c r="L2285" s="38"/>
      <c r="M2285" s="38"/>
      <c r="N2285" s="38"/>
      <c r="O2285" s="38"/>
      <c r="P2285" s="37"/>
      <c r="Q2285" s="37"/>
      <c r="R2285" s="87" t="s">
        <v>6023</v>
      </c>
      <c r="S2285" s="48" t="s">
        <v>6024</v>
      </c>
      <c r="T2285" s="37">
        <v>26</v>
      </c>
      <c r="U2285" s="86" t="s">
        <v>6020</v>
      </c>
      <c r="V2285" s="37">
        <f t="shared" si="524"/>
        <v>1</v>
      </c>
      <c r="X2285" s="10"/>
      <c r="Y2285" s="12"/>
      <c r="Z2285" s="10"/>
      <c r="AA2285" s="12"/>
      <c r="AB2285" s="10"/>
    </row>
    <row r="2286" spans="1:28" s="1" customFormat="1" x14ac:dyDescent="0.25">
      <c r="A2286" s="49"/>
      <c r="B2286" s="50"/>
      <c r="C2286" s="49"/>
      <c r="D2286" s="61"/>
      <c r="E2286" s="62"/>
      <c r="F2286" s="38"/>
      <c r="G2286" s="38"/>
      <c r="H2286" s="38"/>
      <c r="I2286" s="38"/>
      <c r="J2286" s="38"/>
      <c r="K2286" s="38"/>
      <c r="L2286" s="38"/>
      <c r="M2286" s="38"/>
      <c r="N2286" s="38"/>
      <c r="O2286" s="38"/>
      <c r="P2286" s="37"/>
      <c r="Q2286" s="37"/>
      <c r="R2286" s="87" t="s">
        <v>6025</v>
      </c>
      <c r="S2286" s="48" t="s">
        <v>6026</v>
      </c>
      <c r="T2286" s="37">
        <v>26</v>
      </c>
      <c r="U2286" s="86" t="s">
        <v>6020</v>
      </c>
      <c r="V2286" s="37">
        <f t="shared" si="524"/>
        <v>1</v>
      </c>
      <c r="X2286" s="10"/>
      <c r="Y2286" s="12"/>
      <c r="Z2286" s="10"/>
      <c r="AA2286" s="12"/>
      <c r="AB2286" s="10"/>
    </row>
    <row r="2287" spans="1:28" s="1" customFormat="1" x14ac:dyDescent="0.25">
      <c r="A2287" s="49"/>
      <c r="B2287" s="50"/>
      <c r="C2287" s="49"/>
      <c r="D2287" s="61"/>
      <c r="E2287" s="62"/>
      <c r="F2287" s="38"/>
      <c r="G2287" s="38"/>
      <c r="H2287" s="38"/>
      <c r="I2287" s="38"/>
      <c r="J2287" s="38"/>
      <c r="K2287" s="38"/>
      <c r="L2287" s="38"/>
      <c r="M2287" s="38"/>
      <c r="N2287" s="38"/>
      <c r="O2287" s="38"/>
      <c r="P2287" s="37"/>
      <c r="Q2287" s="37"/>
      <c r="R2287" s="87" t="s">
        <v>6027</v>
      </c>
      <c r="S2287" s="48" t="s">
        <v>6028</v>
      </c>
      <c r="T2287" s="37">
        <v>26</v>
      </c>
      <c r="U2287" s="86" t="s">
        <v>6020</v>
      </c>
      <c r="V2287" s="37">
        <f t="shared" si="524"/>
        <v>1</v>
      </c>
      <c r="X2287" s="10"/>
      <c r="Y2287" s="12"/>
      <c r="Z2287" s="10"/>
      <c r="AA2287" s="12"/>
      <c r="AB2287" s="10"/>
    </row>
    <row r="2288" spans="1:28" s="1" customFormat="1" x14ac:dyDescent="0.25">
      <c r="A2288" s="49"/>
      <c r="B2288" s="50"/>
      <c r="C2288" s="49"/>
      <c r="D2288" s="61"/>
      <c r="E2288" s="62"/>
      <c r="F2288" s="38"/>
      <c r="G2288" s="38"/>
      <c r="H2288" s="38"/>
      <c r="I2288" s="38"/>
      <c r="J2288" s="38"/>
      <c r="K2288" s="38"/>
      <c r="L2288" s="38"/>
      <c r="M2288" s="38"/>
      <c r="N2288" s="38"/>
      <c r="O2288" s="38"/>
      <c r="P2288" s="37"/>
      <c r="Q2288" s="37"/>
      <c r="R2288" s="87" t="s">
        <v>6029</v>
      </c>
      <c r="S2288" s="48" t="s">
        <v>6030</v>
      </c>
      <c r="T2288" s="37">
        <v>26</v>
      </c>
      <c r="U2288" s="86" t="s">
        <v>6020</v>
      </c>
      <c r="V2288" s="37">
        <f t="shared" si="524"/>
        <v>1</v>
      </c>
      <c r="X2288" s="10"/>
      <c r="Y2288" s="12"/>
      <c r="Z2288" s="10"/>
      <c r="AA2288" s="12"/>
      <c r="AB2288" s="10"/>
    </row>
    <row r="2289" spans="1:28" s="1" customFormat="1" x14ac:dyDescent="0.25">
      <c r="A2289" s="49"/>
      <c r="B2289" s="50"/>
      <c r="C2289" s="49"/>
      <c r="D2289" s="61"/>
      <c r="E2289" s="62"/>
      <c r="F2289" s="38"/>
      <c r="G2289" s="38"/>
      <c r="H2289" s="38"/>
      <c r="I2289" s="38"/>
      <c r="J2289" s="38"/>
      <c r="K2289" s="38"/>
      <c r="L2289" s="38"/>
      <c r="M2289" s="38"/>
      <c r="N2289" s="38"/>
      <c r="O2289" s="38"/>
      <c r="P2289" s="37"/>
      <c r="Q2289" s="37"/>
      <c r="R2289" s="48">
        <v>7120</v>
      </c>
      <c r="S2289" s="48" t="s">
        <v>6032</v>
      </c>
      <c r="T2289" s="37">
        <v>27</v>
      </c>
      <c r="U2289" s="86" t="s">
        <v>6033</v>
      </c>
      <c r="V2289" s="37">
        <f t="shared" si="524"/>
        <v>1</v>
      </c>
      <c r="X2289" s="10"/>
      <c r="Y2289" s="12"/>
      <c r="Z2289" s="10"/>
      <c r="AA2289" s="12"/>
      <c r="AB2289" s="10"/>
    </row>
    <row r="2290" spans="1:28" s="1" customFormat="1" x14ac:dyDescent="0.25">
      <c r="A2290" s="49"/>
      <c r="B2290" s="50"/>
      <c r="C2290" s="49"/>
      <c r="D2290" s="61"/>
      <c r="E2290" s="62"/>
      <c r="F2290" s="38"/>
      <c r="G2290" s="38"/>
      <c r="H2290" s="38"/>
      <c r="I2290" s="38"/>
      <c r="J2290" s="38"/>
      <c r="K2290" s="38"/>
      <c r="L2290" s="38"/>
      <c r="M2290" s="38"/>
      <c r="N2290" s="38"/>
      <c r="O2290" s="38"/>
      <c r="P2290" s="37"/>
      <c r="Q2290" s="37"/>
      <c r="R2290" s="48">
        <v>7130</v>
      </c>
      <c r="S2290" s="48" t="s">
        <v>6035</v>
      </c>
      <c r="T2290" s="37">
        <v>28</v>
      </c>
      <c r="U2290" s="86" t="s">
        <v>6036</v>
      </c>
      <c r="V2290" s="37">
        <f t="shared" si="524"/>
        <v>1</v>
      </c>
      <c r="X2290" s="10"/>
      <c r="Y2290" s="12"/>
      <c r="Z2290" s="10"/>
      <c r="AA2290" s="12"/>
      <c r="AB2290" s="10"/>
    </row>
    <row r="2291" spans="1:28" s="1" customFormat="1" x14ac:dyDescent="0.25">
      <c r="A2291" s="49"/>
      <c r="B2291" s="50"/>
      <c r="C2291" s="49"/>
      <c r="D2291" s="61"/>
      <c r="E2291" s="62"/>
      <c r="F2291" s="38"/>
      <c r="G2291" s="38"/>
      <c r="H2291" s="38"/>
      <c r="I2291" s="38"/>
      <c r="J2291" s="38"/>
      <c r="K2291" s="38"/>
      <c r="L2291" s="38"/>
      <c r="M2291" s="38"/>
      <c r="N2291" s="38"/>
      <c r="O2291" s="38"/>
      <c r="P2291" s="37"/>
      <c r="Q2291" s="37"/>
      <c r="R2291" s="48">
        <v>7135</v>
      </c>
      <c r="S2291" s="48" t="s">
        <v>6038</v>
      </c>
      <c r="T2291" s="37">
        <v>30</v>
      </c>
      <c r="U2291" s="86" t="s">
        <v>6039</v>
      </c>
      <c r="V2291" s="37">
        <f t="shared" si="524"/>
        <v>1</v>
      </c>
      <c r="X2291" s="10"/>
      <c r="Y2291" s="12"/>
      <c r="Z2291" s="10"/>
      <c r="AA2291" s="12"/>
      <c r="AB2291" s="10"/>
    </row>
    <row r="2292" spans="1:28" s="1" customFormat="1" x14ac:dyDescent="0.25">
      <c r="A2292" s="49"/>
      <c r="B2292" s="50"/>
      <c r="C2292" s="49"/>
      <c r="D2292" s="61"/>
      <c r="E2292" s="62"/>
      <c r="F2292" s="38"/>
      <c r="G2292" s="38"/>
      <c r="H2292" s="38"/>
      <c r="I2292" s="38"/>
      <c r="J2292" s="38"/>
      <c r="K2292" s="38"/>
      <c r="L2292" s="38"/>
      <c r="M2292" s="38"/>
      <c r="N2292" s="38"/>
      <c r="O2292" s="38"/>
      <c r="P2292" s="37"/>
      <c r="Q2292" s="37"/>
      <c r="R2292" s="48">
        <v>7140</v>
      </c>
      <c r="S2292" s="48" t="s">
        <v>6040</v>
      </c>
      <c r="T2292" s="37">
        <v>30</v>
      </c>
      <c r="U2292" s="48" t="s">
        <v>6039</v>
      </c>
      <c r="V2292" s="37">
        <f t="shared" si="524"/>
        <v>1</v>
      </c>
      <c r="X2292" s="10"/>
      <c r="Y2292" s="12"/>
      <c r="Z2292" s="10"/>
      <c r="AA2292" s="12"/>
      <c r="AB2292" s="10"/>
    </row>
    <row r="2293" spans="1:28" s="1" customFormat="1" x14ac:dyDescent="0.25">
      <c r="A2293" s="49"/>
      <c r="B2293" s="50"/>
      <c r="C2293" s="49"/>
      <c r="D2293" s="61"/>
      <c r="E2293" s="62"/>
      <c r="F2293" s="38"/>
      <c r="G2293" s="38"/>
      <c r="H2293" s="38"/>
      <c r="I2293" s="38"/>
      <c r="J2293" s="38"/>
      <c r="K2293" s="38"/>
      <c r="L2293" s="38"/>
      <c r="M2293" s="38"/>
      <c r="N2293" s="38"/>
      <c r="O2293" s="38"/>
      <c r="P2293" s="37"/>
      <c r="Q2293" s="37"/>
      <c r="R2293" s="48">
        <v>7205</v>
      </c>
      <c r="S2293" s="48" t="s">
        <v>6046</v>
      </c>
      <c r="T2293" s="37">
        <v>31</v>
      </c>
      <c r="U2293" s="48" t="s">
        <v>6047</v>
      </c>
      <c r="V2293" s="37">
        <f t="shared" si="524"/>
        <v>1</v>
      </c>
      <c r="X2293" s="10"/>
      <c r="Y2293" s="12"/>
      <c r="Z2293" s="10"/>
      <c r="AA2293" s="12"/>
      <c r="AB2293" s="10"/>
    </row>
    <row r="2294" spans="1:28" s="1" customFormat="1" x14ac:dyDescent="0.25">
      <c r="A2294" s="49"/>
      <c r="B2294" s="50"/>
      <c r="C2294" s="49"/>
      <c r="D2294" s="61"/>
      <c r="E2294" s="62"/>
      <c r="F2294" s="38"/>
      <c r="G2294" s="38"/>
      <c r="H2294" s="38"/>
      <c r="I2294" s="38"/>
      <c r="J2294" s="38"/>
      <c r="K2294" s="38"/>
      <c r="L2294" s="38"/>
      <c r="M2294" s="38"/>
      <c r="N2294" s="38"/>
      <c r="O2294" s="38"/>
      <c r="P2294" s="37"/>
      <c r="Q2294" s="37"/>
      <c r="R2294" s="48">
        <v>7210</v>
      </c>
      <c r="S2294" s="48" t="s">
        <v>6049</v>
      </c>
      <c r="T2294" s="37">
        <v>31</v>
      </c>
      <c r="U2294" s="48" t="s">
        <v>6047</v>
      </c>
      <c r="V2294" s="37">
        <f t="shared" si="524"/>
        <v>1</v>
      </c>
      <c r="X2294" s="10"/>
      <c r="Y2294" s="12"/>
      <c r="Z2294" s="10"/>
      <c r="AA2294" s="12"/>
      <c r="AB2294" s="10"/>
    </row>
    <row r="2295" spans="1:28" s="1" customFormat="1" x14ac:dyDescent="0.25">
      <c r="A2295" s="49"/>
      <c r="B2295" s="50"/>
      <c r="C2295" s="49"/>
      <c r="D2295" s="61"/>
      <c r="E2295" s="62"/>
      <c r="F2295" s="38"/>
      <c r="G2295" s="38"/>
      <c r="H2295" s="38"/>
      <c r="I2295" s="38"/>
      <c r="J2295" s="38"/>
      <c r="K2295" s="38"/>
      <c r="L2295" s="38"/>
      <c r="M2295" s="38"/>
      <c r="N2295" s="38"/>
      <c r="O2295" s="38"/>
      <c r="P2295" s="37"/>
      <c r="Q2295" s="37"/>
      <c r="R2295" s="48">
        <v>7215</v>
      </c>
      <c r="S2295" s="48" t="s">
        <v>6050</v>
      </c>
      <c r="T2295" s="37">
        <v>31</v>
      </c>
      <c r="U2295" s="48" t="s">
        <v>6047</v>
      </c>
      <c r="V2295" s="37">
        <f t="shared" si="524"/>
        <v>1</v>
      </c>
      <c r="X2295" s="10"/>
      <c r="Y2295" s="12"/>
      <c r="Z2295" s="10"/>
      <c r="AA2295" s="12"/>
      <c r="AB2295" s="10"/>
    </row>
    <row r="2296" spans="1:28" s="1" customFormat="1" x14ac:dyDescent="0.25">
      <c r="A2296" s="49"/>
      <c r="B2296" s="50"/>
      <c r="C2296" s="49"/>
      <c r="D2296" s="61"/>
      <c r="E2296" s="62"/>
      <c r="F2296" s="38"/>
      <c r="G2296" s="38"/>
      <c r="H2296" s="38"/>
      <c r="I2296" s="38"/>
      <c r="J2296" s="38"/>
      <c r="K2296" s="38"/>
      <c r="L2296" s="38"/>
      <c r="M2296" s="38"/>
      <c r="N2296" s="38"/>
      <c r="O2296" s="38"/>
      <c r="P2296" s="37"/>
      <c r="Q2296" s="37"/>
      <c r="R2296" s="48">
        <v>7220</v>
      </c>
      <c r="S2296" s="48" t="s">
        <v>6051</v>
      </c>
      <c r="T2296" s="37">
        <v>31</v>
      </c>
      <c r="U2296" s="48" t="s">
        <v>6047</v>
      </c>
      <c r="V2296" s="37">
        <f t="shared" si="524"/>
        <v>1</v>
      </c>
      <c r="X2296" s="10"/>
      <c r="Y2296" s="12"/>
      <c r="Z2296" s="10"/>
      <c r="AA2296" s="12"/>
      <c r="AB2296" s="10"/>
    </row>
    <row r="2297" spans="1:28" s="1" customFormat="1" x14ac:dyDescent="0.25">
      <c r="A2297" s="49"/>
      <c r="B2297" s="50"/>
      <c r="C2297" s="49"/>
      <c r="D2297" s="61"/>
      <c r="E2297" s="62"/>
      <c r="F2297" s="38"/>
      <c r="G2297" s="38"/>
      <c r="H2297" s="38"/>
      <c r="I2297" s="38"/>
      <c r="J2297" s="38"/>
      <c r="K2297" s="38"/>
      <c r="L2297" s="38"/>
      <c r="M2297" s="38"/>
      <c r="N2297" s="38"/>
      <c r="O2297" s="38"/>
      <c r="P2297" s="37"/>
      <c r="Q2297" s="37"/>
      <c r="R2297" s="48">
        <v>7225</v>
      </c>
      <c r="S2297" s="48" t="s">
        <v>6052</v>
      </c>
      <c r="T2297" s="37">
        <v>31</v>
      </c>
      <c r="U2297" s="48" t="s">
        <v>6047</v>
      </c>
      <c r="V2297" s="37">
        <f t="shared" si="524"/>
        <v>1</v>
      </c>
      <c r="X2297" s="10"/>
      <c r="Y2297" s="12"/>
      <c r="Z2297" s="10"/>
      <c r="AA2297" s="12"/>
      <c r="AB2297" s="10"/>
    </row>
    <row r="2298" spans="1:28" s="1" customFormat="1" ht="30" x14ac:dyDescent="0.25">
      <c r="A2298" s="49"/>
      <c r="B2298" s="50"/>
      <c r="C2298" s="49"/>
      <c r="D2298" s="61"/>
      <c r="E2298" s="62"/>
      <c r="F2298" s="38"/>
      <c r="G2298" s="38"/>
      <c r="H2298" s="38"/>
      <c r="I2298" s="38"/>
      <c r="J2298" s="38"/>
      <c r="K2298" s="38"/>
      <c r="L2298" s="38"/>
      <c r="M2298" s="38"/>
      <c r="N2298" s="38"/>
      <c r="O2298" s="38"/>
      <c r="P2298" s="37"/>
      <c r="Q2298" s="37"/>
      <c r="R2298" s="48">
        <v>7240</v>
      </c>
      <c r="S2298" s="48" t="s">
        <v>6053</v>
      </c>
      <c r="T2298" s="37">
        <v>31</v>
      </c>
      <c r="U2298" s="48" t="s">
        <v>6047</v>
      </c>
      <c r="V2298" s="37">
        <f t="shared" si="524"/>
        <v>1</v>
      </c>
      <c r="X2298" s="10"/>
      <c r="Y2298" s="12"/>
      <c r="Z2298" s="10"/>
      <c r="AA2298" s="12"/>
      <c r="AB2298" s="10"/>
    </row>
    <row r="2299" spans="1:28" x14ac:dyDescent="0.25">
      <c r="A2299" s="43" t="s">
        <v>5034</v>
      </c>
      <c r="B2299" s="44" t="s">
        <v>5035</v>
      </c>
      <c r="C2299" s="43" t="s">
        <v>5036</v>
      </c>
      <c r="D2299" s="45" t="s">
        <v>10</v>
      </c>
      <c r="E2299" s="46">
        <v>3</v>
      </c>
      <c r="F2299" s="38" t="str">
        <f t="shared" si="503"/>
        <v>W</v>
      </c>
      <c r="G2299" s="38" t="str">
        <f>LOOKUP(F2299,A:A,C:C)</f>
        <v>Winst en verliesrekening</v>
      </c>
      <c r="H2299" s="38" t="str">
        <f t="shared" si="515"/>
        <v>WKpr</v>
      </c>
      <c r="I2299" s="38" t="str">
        <f>IF(ISERROR(VLOOKUP(H2299,A:C,3,FALSE)),"",VLOOKUP(H2299,A:C,3,FALSE))</f>
        <v>INKOOPWAARDE VAN DE OMZET</v>
      </c>
      <c r="J2299" s="38" t="str">
        <f t="shared" si="516"/>
        <v>WKprInp</v>
      </c>
      <c r="K2299" s="38" t="str">
        <f>IF(ISERROR(VLOOKUP(J2299,A:C,3,FALSE)),"",VLOOKUP(J2299,A:C,3,FALSE))</f>
        <v>Inkoopwaarde productiegoederen</v>
      </c>
      <c r="L2299" s="38" t="str">
        <f t="shared" si="517"/>
        <v/>
      </c>
      <c r="M2299" s="38" t="str">
        <f>IF(ISERROR(VLOOKUP(L2299,A:C,3,FALSE)),"",VLOOKUP(L2299,A:C,3,FALSE))</f>
        <v/>
      </c>
      <c r="N2299" s="38" t="str">
        <f t="shared" si="518"/>
        <v/>
      </c>
      <c r="O2299" s="38" t="str">
        <f>IF(ISERROR(VLOOKUP(N2299,A:C,3,FALSE)),"",VLOOKUP(N2299,A:C,3,FALSE))</f>
        <v/>
      </c>
      <c r="V2299" s="37" t="str">
        <f t="shared" si="524"/>
        <v/>
      </c>
    </row>
    <row r="2300" spans="1:28" x14ac:dyDescent="0.25">
      <c r="A2300" s="49" t="s">
        <v>5037</v>
      </c>
      <c r="B2300" s="50" t="s">
        <v>5038</v>
      </c>
      <c r="C2300" s="49" t="s">
        <v>5036</v>
      </c>
      <c r="D2300" s="61" t="s">
        <v>24</v>
      </c>
      <c r="E2300" s="62">
        <v>4</v>
      </c>
      <c r="F2300" s="38" t="str">
        <f t="shared" si="503"/>
        <v>W</v>
      </c>
      <c r="G2300" s="38" t="str">
        <f>LOOKUP(F2300,A:A,C:C)</f>
        <v>Winst en verliesrekening</v>
      </c>
      <c r="H2300" s="38" t="str">
        <f t="shared" si="515"/>
        <v>WKpr</v>
      </c>
      <c r="I2300" s="38" t="str">
        <f>IF(ISERROR(VLOOKUP(H2300,A:C,3,FALSE)),"",VLOOKUP(H2300,A:C,3,FALSE))</f>
        <v>INKOOPWAARDE VAN DE OMZET</v>
      </c>
      <c r="J2300" s="38" t="str">
        <f t="shared" si="516"/>
        <v>WKprInp</v>
      </c>
      <c r="K2300" s="38" t="str">
        <f>IF(ISERROR(VLOOKUP(J2300,A:C,3,FALSE)),"",VLOOKUP(J2300,A:C,3,FALSE))</f>
        <v>Inkoopwaarde productiegoederen</v>
      </c>
      <c r="L2300" s="38" t="str">
        <f t="shared" si="517"/>
        <v>WKprInpInp</v>
      </c>
      <c r="M2300" s="38" t="str">
        <f>IF(ISERROR(VLOOKUP(L2300,A:C,3,FALSE)),"",VLOOKUP(L2300,A:C,3,FALSE))</f>
        <v>Inkoopwaarde productiegoederen</v>
      </c>
      <c r="N2300" s="38" t="str">
        <f t="shared" si="518"/>
        <v/>
      </c>
      <c r="O2300" s="38" t="str">
        <f>IF(ISERROR(VLOOKUP(N2300,A:C,3,FALSE)),"",VLOOKUP(N2300,A:C,3,FALSE))</f>
        <v/>
      </c>
      <c r="V2300" s="37" t="str">
        <f t="shared" si="524"/>
        <v/>
      </c>
    </row>
    <row r="2301" spans="1:28" x14ac:dyDescent="0.25">
      <c r="A2301" s="43" t="s">
        <v>5039</v>
      </c>
      <c r="B2301" s="44" t="s">
        <v>5040</v>
      </c>
      <c r="C2301" s="43" t="s">
        <v>5041</v>
      </c>
      <c r="D2301" s="45" t="s">
        <v>10</v>
      </c>
      <c r="E2301" s="46">
        <v>3</v>
      </c>
      <c r="F2301" s="38" t="str">
        <f t="shared" si="503"/>
        <v>W</v>
      </c>
      <c r="G2301" s="38" t="str">
        <f>LOOKUP(F2301,A:A,C:C)</f>
        <v>Winst en verliesrekening</v>
      </c>
      <c r="H2301" s="38" t="str">
        <f t="shared" si="515"/>
        <v>WKpr</v>
      </c>
      <c r="I2301" s="38" t="str">
        <f>IF(ISERROR(VLOOKUP(H2301,A:C,3,FALSE)),"",VLOOKUP(H2301,A:C,3,FALSE))</f>
        <v>INKOOPWAARDE VAN DE OMZET</v>
      </c>
      <c r="J2301" s="38" t="str">
        <f t="shared" si="516"/>
        <v>WKprIeb</v>
      </c>
      <c r="K2301" s="38" t="str">
        <f>IF(ISERROR(VLOOKUP(J2301,A:C,3,FALSE)),"",VLOOKUP(J2301,A:C,3,FALSE))</f>
        <v>Inkoopkortingen en bonussen</v>
      </c>
      <c r="L2301" s="38" t="str">
        <f t="shared" si="517"/>
        <v/>
      </c>
      <c r="M2301" s="38" t="str">
        <f>IF(ISERROR(VLOOKUP(L2301,A:C,3,FALSE)),"",VLOOKUP(L2301,A:C,3,FALSE))</f>
        <v/>
      </c>
      <c r="N2301" s="38" t="str">
        <f t="shared" si="518"/>
        <v/>
      </c>
      <c r="O2301" s="38" t="str">
        <f>IF(ISERROR(VLOOKUP(N2301,A:C,3,FALSE)),"",VLOOKUP(N2301,A:C,3,FALSE))</f>
        <v/>
      </c>
      <c r="V2301" s="37" t="str">
        <f t="shared" si="524"/>
        <v/>
      </c>
      <c r="Y2301" s="12"/>
    </row>
    <row r="2302" spans="1:28" x14ac:dyDescent="0.25">
      <c r="A2302" s="49" t="s">
        <v>5042</v>
      </c>
      <c r="B2302" s="50" t="s">
        <v>5043</v>
      </c>
      <c r="C2302" s="49" t="s">
        <v>5041</v>
      </c>
      <c r="D2302" s="61" t="s">
        <v>24</v>
      </c>
      <c r="E2302" s="62">
        <v>4</v>
      </c>
      <c r="F2302" s="38" t="str">
        <f t="shared" si="503"/>
        <v>W</v>
      </c>
      <c r="G2302" s="38" t="str">
        <f>LOOKUP(F2302,A:A,C:C)</f>
        <v>Winst en verliesrekening</v>
      </c>
      <c r="H2302" s="38" t="str">
        <f t="shared" si="515"/>
        <v>WKpr</v>
      </c>
      <c r="I2302" s="38" t="str">
        <f>IF(ISERROR(VLOOKUP(H2302,A:C,3,FALSE)),"",VLOOKUP(H2302,A:C,3,FALSE))</f>
        <v>INKOOPWAARDE VAN DE OMZET</v>
      </c>
      <c r="J2302" s="38" t="str">
        <f t="shared" si="516"/>
        <v>WKprIeb</v>
      </c>
      <c r="K2302" s="38" t="str">
        <f>IF(ISERROR(VLOOKUP(J2302,A:C,3,FALSE)),"",VLOOKUP(J2302,A:C,3,FALSE))</f>
        <v>Inkoopkortingen en bonussen</v>
      </c>
      <c r="L2302" s="38" t="str">
        <f t="shared" si="517"/>
        <v>WKprIebIeb</v>
      </c>
      <c r="M2302" s="38" t="str">
        <f>IF(ISERROR(VLOOKUP(L2302,A:C,3,FALSE)),"",VLOOKUP(L2302,A:C,3,FALSE))</f>
        <v>Inkoopkortingen en bonussen</v>
      </c>
      <c r="N2302" s="38" t="str">
        <f t="shared" si="518"/>
        <v/>
      </c>
      <c r="O2302" s="38" t="str">
        <f>IF(ISERROR(VLOOKUP(N2302,A:C,3,FALSE)),"",VLOOKUP(N2302,A:C,3,FALSE))</f>
        <v/>
      </c>
      <c r="V2302" s="37" t="str">
        <f t="shared" si="524"/>
        <v/>
      </c>
    </row>
    <row r="2303" spans="1:28" s="1" customFormat="1" x14ac:dyDescent="0.25">
      <c r="A2303" s="49"/>
      <c r="B2303" s="50"/>
      <c r="C2303" s="49"/>
      <c r="D2303" s="61"/>
      <c r="E2303" s="62"/>
      <c r="F2303" s="38"/>
      <c r="G2303" s="38"/>
      <c r="H2303" s="38"/>
      <c r="I2303" s="38"/>
      <c r="J2303" s="38"/>
      <c r="K2303" s="38"/>
      <c r="L2303" s="38"/>
      <c r="M2303" s="38"/>
      <c r="N2303" s="38"/>
      <c r="O2303" s="38"/>
      <c r="P2303" s="37"/>
      <c r="Q2303" s="37"/>
      <c r="R2303" s="48">
        <v>7195</v>
      </c>
      <c r="S2303" s="48" t="s">
        <v>5041</v>
      </c>
      <c r="T2303" s="37">
        <v>30</v>
      </c>
      <c r="U2303" s="48" t="s">
        <v>6039</v>
      </c>
      <c r="V2303" s="37">
        <f t="shared" si="524"/>
        <v>1</v>
      </c>
      <c r="X2303" s="10"/>
      <c r="Y2303" s="10"/>
      <c r="Z2303" s="10"/>
      <c r="AA2303" s="10"/>
      <c r="AB2303" s="10"/>
    </row>
    <row r="2304" spans="1:28" s="1" customFormat="1" x14ac:dyDescent="0.25">
      <c r="A2304" s="49"/>
      <c r="B2304" s="50"/>
      <c r="C2304" s="49"/>
      <c r="D2304" s="61"/>
      <c r="E2304" s="62"/>
      <c r="F2304" s="38"/>
      <c r="G2304" s="38"/>
      <c r="H2304" s="38"/>
      <c r="I2304" s="38"/>
      <c r="J2304" s="38"/>
      <c r="K2304" s="38"/>
      <c r="L2304" s="38"/>
      <c r="M2304" s="38"/>
      <c r="N2304" s="38"/>
      <c r="O2304" s="38"/>
      <c r="P2304" s="37"/>
      <c r="Q2304" s="37"/>
      <c r="R2304" s="48">
        <v>7295</v>
      </c>
      <c r="S2304" s="48" t="s">
        <v>5041</v>
      </c>
      <c r="T2304" s="37">
        <v>31</v>
      </c>
      <c r="U2304" s="48" t="s">
        <v>6047</v>
      </c>
      <c r="V2304" s="37">
        <f t="shared" si="524"/>
        <v>1</v>
      </c>
      <c r="X2304" s="10"/>
      <c r="Y2304" s="10"/>
      <c r="Z2304" s="10"/>
      <c r="AA2304" s="10"/>
      <c r="AB2304" s="10"/>
    </row>
    <row r="2305" spans="1:28" s="1" customFormat="1" x14ac:dyDescent="0.25">
      <c r="A2305" s="49"/>
      <c r="B2305" s="50"/>
      <c r="C2305" s="49"/>
      <c r="D2305" s="61"/>
      <c r="E2305" s="62"/>
      <c r="F2305" s="38"/>
      <c r="G2305" s="38"/>
      <c r="H2305" s="38"/>
      <c r="I2305" s="38"/>
      <c r="J2305" s="38"/>
      <c r="K2305" s="38"/>
      <c r="L2305" s="38"/>
      <c r="M2305" s="38"/>
      <c r="N2305" s="38"/>
      <c r="O2305" s="38"/>
      <c r="P2305" s="37"/>
      <c r="Q2305" s="37"/>
      <c r="R2305" s="48">
        <v>7595</v>
      </c>
      <c r="S2305" s="48" t="s">
        <v>5041</v>
      </c>
      <c r="T2305" s="37">
        <v>31</v>
      </c>
      <c r="U2305" s="86" t="s">
        <v>6047</v>
      </c>
      <c r="V2305" s="37">
        <f t="shared" si="524"/>
        <v>1</v>
      </c>
      <c r="X2305" s="10"/>
      <c r="Y2305" s="10"/>
      <c r="Z2305" s="10"/>
      <c r="AA2305" s="10"/>
      <c r="AB2305" s="10"/>
    </row>
    <row r="2306" spans="1:28" x14ac:dyDescent="0.25">
      <c r="A2306" s="43" t="s">
        <v>5044</v>
      </c>
      <c r="B2306" s="44" t="s">
        <v>5045</v>
      </c>
      <c r="C2306" s="43" t="s">
        <v>5046</v>
      </c>
      <c r="D2306" s="45" t="s">
        <v>10</v>
      </c>
      <c r="E2306" s="46">
        <v>3</v>
      </c>
      <c r="F2306" s="38" t="str">
        <f t="shared" si="503"/>
        <v>W</v>
      </c>
      <c r="G2306" s="38" t="str">
        <f>LOOKUP(F2306,A:A,C:C)</f>
        <v>Winst en verliesrekening</v>
      </c>
      <c r="H2306" s="38" t="str">
        <f t="shared" si="515"/>
        <v>WKpr</v>
      </c>
      <c r="I2306" s="38" t="str">
        <f>IF(ISERROR(VLOOKUP(H2306,A:C,3,FALSE)),"",VLOOKUP(H2306,A:C,3,FALSE))</f>
        <v>INKOOPWAARDE VAN DE OMZET</v>
      </c>
      <c r="J2306" s="38" t="str">
        <f t="shared" si="516"/>
        <v>WKprBtk</v>
      </c>
      <c r="K2306" s="38" t="str">
        <f>IF(ISERROR(VLOOKUP(J2306,A:C,3,FALSE)),"",VLOOKUP(J2306,A:C,3,FALSE))</f>
        <v>Betalingskortingen</v>
      </c>
      <c r="L2306" s="38" t="str">
        <f t="shared" si="517"/>
        <v/>
      </c>
      <c r="M2306" s="38" t="str">
        <f>IF(ISERROR(VLOOKUP(L2306,A:C,3,FALSE)),"",VLOOKUP(L2306,A:C,3,FALSE))</f>
        <v/>
      </c>
      <c r="N2306" s="38" t="str">
        <f t="shared" si="518"/>
        <v/>
      </c>
      <c r="O2306" s="38" t="str">
        <f>IF(ISERROR(VLOOKUP(N2306,A:C,3,FALSE)),"",VLOOKUP(N2306,A:C,3,FALSE))</f>
        <v/>
      </c>
      <c r="V2306" s="37" t="str">
        <f t="shared" si="524"/>
        <v/>
      </c>
    </row>
    <row r="2307" spans="1:28" x14ac:dyDescent="0.25">
      <c r="A2307" s="49" t="s">
        <v>5047</v>
      </c>
      <c r="B2307" s="50" t="s">
        <v>5048</v>
      </c>
      <c r="C2307" s="49" t="s">
        <v>5049</v>
      </c>
      <c r="D2307" s="61" t="s">
        <v>10</v>
      </c>
      <c r="E2307" s="62">
        <v>4</v>
      </c>
      <c r="F2307" s="38" t="str">
        <f t="shared" si="503"/>
        <v>W</v>
      </c>
      <c r="G2307" s="38" t="str">
        <f>LOOKUP(F2307,A:A,C:C)</f>
        <v>Winst en verliesrekening</v>
      </c>
      <c r="H2307" s="38" t="str">
        <f t="shared" si="515"/>
        <v>WKpr</v>
      </c>
      <c r="I2307" s="38" t="str">
        <f>IF(ISERROR(VLOOKUP(H2307,A:C,3,FALSE)),"",VLOOKUP(H2307,A:C,3,FALSE))</f>
        <v>INKOOPWAARDE VAN DE OMZET</v>
      </c>
      <c r="J2307" s="38" t="str">
        <f t="shared" si="516"/>
        <v>WKprBtk</v>
      </c>
      <c r="K2307" s="38" t="str">
        <f>IF(ISERROR(VLOOKUP(J2307,A:C,3,FALSE)),"",VLOOKUP(J2307,A:C,3,FALSE))</f>
        <v>Betalingskortingen</v>
      </c>
      <c r="L2307" s="38" t="str">
        <f t="shared" si="517"/>
        <v>WKprBtkBed</v>
      </c>
      <c r="M2307" s="38" t="str">
        <f>IF(ISERROR(VLOOKUP(L2307,A:C,3,FALSE)),"",VLOOKUP(L2307,A:C,3,FALSE))</f>
        <v>Betalingskorting debiteuren</v>
      </c>
      <c r="N2307" s="38" t="str">
        <f t="shared" si="518"/>
        <v/>
      </c>
      <c r="O2307" s="38" t="str">
        <f>IF(ISERROR(VLOOKUP(N2307,A:C,3,FALSE)),"",VLOOKUP(N2307,A:C,3,FALSE))</f>
        <v/>
      </c>
      <c r="V2307" s="37" t="str">
        <f t="shared" si="524"/>
        <v/>
      </c>
    </row>
    <row r="2308" spans="1:28" x14ac:dyDescent="0.25">
      <c r="A2308" s="49" t="s">
        <v>5050</v>
      </c>
      <c r="B2308" s="50" t="s">
        <v>5051</v>
      </c>
      <c r="C2308" s="51" t="s">
        <v>5052</v>
      </c>
      <c r="D2308" s="52" t="s">
        <v>10</v>
      </c>
      <c r="E2308" s="53">
        <v>4</v>
      </c>
      <c r="F2308" s="38" t="str">
        <f t="shared" ref="F2308:F2425" si="525">IF(LEN(A2308)&gt;=1,LEFT(A2308,1),"")</f>
        <v>W</v>
      </c>
      <c r="G2308" s="38" t="str">
        <f>LOOKUP(F2308,A:A,C:C)</f>
        <v>Winst en verliesrekening</v>
      </c>
      <c r="H2308" s="38" t="str">
        <f t="shared" si="515"/>
        <v>WKpr</v>
      </c>
      <c r="I2308" s="38" t="str">
        <f>IF(ISERROR(VLOOKUP(H2308,A:C,3,FALSE)),"",VLOOKUP(H2308,A:C,3,FALSE))</f>
        <v>INKOOPWAARDE VAN DE OMZET</v>
      </c>
      <c r="J2308" s="38" t="str">
        <f t="shared" si="516"/>
        <v>WKprBtk</v>
      </c>
      <c r="K2308" s="38" t="str">
        <f>IF(ISERROR(VLOOKUP(J2308,A:C,3,FALSE)),"",VLOOKUP(J2308,A:C,3,FALSE))</f>
        <v>Betalingskortingen</v>
      </c>
      <c r="L2308" s="38" t="str">
        <f t="shared" si="517"/>
        <v>WKprBtkBec</v>
      </c>
      <c r="M2308" s="38" t="str">
        <f>IF(ISERROR(VLOOKUP(L2308,A:C,3,FALSE)),"",VLOOKUP(L2308,A:C,3,FALSE))</f>
        <v>Betalingskorting crediteuren</v>
      </c>
      <c r="N2308" s="38" t="str">
        <f t="shared" si="518"/>
        <v/>
      </c>
      <c r="O2308" s="38" t="str">
        <f>IF(ISERROR(VLOOKUP(N2308,A:C,3,FALSE)),"",VLOOKUP(N2308,A:C,3,FALSE))</f>
        <v/>
      </c>
      <c r="V2308" s="37" t="str">
        <f t="shared" si="524"/>
        <v/>
      </c>
    </row>
    <row r="2309" spans="1:28" s="1" customFormat="1" ht="30" x14ac:dyDescent="0.25">
      <c r="A2309" s="49"/>
      <c r="B2309" s="50"/>
      <c r="C2309" s="51"/>
      <c r="D2309" s="52"/>
      <c r="E2309" s="53"/>
      <c r="F2309" s="38"/>
      <c r="G2309" s="38"/>
      <c r="H2309" s="38"/>
      <c r="I2309" s="38"/>
      <c r="J2309" s="38"/>
      <c r="K2309" s="38"/>
      <c r="L2309" s="38"/>
      <c r="M2309" s="38"/>
      <c r="N2309" s="38"/>
      <c r="O2309" s="38"/>
      <c r="P2309" s="37"/>
      <c r="Q2309" s="37"/>
      <c r="R2309" s="48">
        <v>5098</v>
      </c>
      <c r="S2309" s="48" t="s">
        <v>5900</v>
      </c>
      <c r="T2309" s="37">
        <v>20</v>
      </c>
      <c r="U2309" s="48" t="s">
        <v>5832</v>
      </c>
      <c r="V2309" s="37">
        <f t="shared" si="524"/>
        <v>1</v>
      </c>
      <c r="X2309" s="10"/>
      <c r="Y2309" s="10"/>
      <c r="Z2309" s="10"/>
      <c r="AA2309" s="10"/>
      <c r="AB2309" s="10"/>
    </row>
    <row r="2310" spans="1:28" s="1" customFormat="1" x14ac:dyDescent="0.25">
      <c r="A2310" s="49"/>
      <c r="B2310" s="50"/>
      <c r="C2310" s="51"/>
      <c r="D2310" s="52"/>
      <c r="E2310" s="53"/>
      <c r="F2310" s="38"/>
      <c r="G2310" s="38"/>
      <c r="H2310" s="38"/>
      <c r="I2310" s="38"/>
      <c r="J2310" s="38"/>
      <c r="K2310" s="38"/>
      <c r="L2310" s="38"/>
      <c r="M2310" s="38"/>
      <c r="N2310" s="38"/>
      <c r="O2310" s="38"/>
      <c r="P2310" s="37"/>
      <c r="Q2310" s="37"/>
      <c r="R2310" s="48">
        <v>7095</v>
      </c>
      <c r="S2310" s="48" t="s">
        <v>6005</v>
      </c>
      <c r="T2310" s="37">
        <v>23</v>
      </c>
      <c r="U2310" s="48" t="s">
        <v>5994</v>
      </c>
      <c r="V2310" s="37">
        <f t="shared" si="524"/>
        <v>1</v>
      </c>
      <c r="X2310" s="10"/>
      <c r="Y2310" s="10"/>
      <c r="Z2310" s="10"/>
      <c r="AA2310" s="10"/>
      <c r="AB2310" s="10"/>
    </row>
    <row r="2311" spans="1:28" x14ac:dyDescent="0.25">
      <c r="A2311" s="43" t="s">
        <v>5053</v>
      </c>
      <c r="B2311" s="44" t="s">
        <v>5054</v>
      </c>
      <c r="C2311" s="67" t="s">
        <v>5055</v>
      </c>
      <c r="D2311" s="68" t="s">
        <v>10</v>
      </c>
      <c r="E2311" s="69">
        <v>3</v>
      </c>
      <c r="F2311" s="38" t="str">
        <f t="shared" si="525"/>
        <v>W</v>
      </c>
      <c r="G2311" s="38" t="str">
        <f t="shared" ref="G2311:G2316" si="526">LOOKUP(F2311,A:A,C:C)</f>
        <v>Winst en verliesrekening</v>
      </c>
      <c r="H2311" s="38" t="str">
        <f t="shared" si="515"/>
        <v>WKpr</v>
      </c>
      <c r="I2311" s="38" t="str">
        <f t="shared" ref="I2311:I2316" si="527">IF(ISERROR(VLOOKUP(H2311,A:C,3,FALSE)),"",VLOOKUP(H2311,A:C,3,FALSE))</f>
        <v>INKOOPWAARDE VAN DE OMZET</v>
      </c>
      <c r="J2311" s="38" t="str">
        <f t="shared" si="516"/>
        <v>WKprKit</v>
      </c>
      <c r="K2311" s="38" t="str">
        <f t="shared" ref="K2311:K2316" si="528">IF(ISERROR(VLOOKUP(J2311,A:C,3,FALSE)),"",VLOOKUP(J2311,A:C,3,FALSE))</f>
        <v>Kostprijs intercompany transacties</v>
      </c>
      <c r="L2311" s="38" t="str">
        <f t="shared" si="517"/>
        <v/>
      </c>
      <c r="M2311" s="38" t="str">
        <f t="shared" ref="M2311:M2316" si="529">IF(ISERROR(VLOOKUP(L2311,A:C,3,FALSE)),"",VLOOKUP(L2311,A:C,3,FALSE))</f>
        <v/>
      </c>
      <c r="N2311" s="38" t="str">
        <f t="shared" si="518"/>
        <v/>
      </c>
      <c r="O2311" s="38" t="str">
        <f t="shared" ref="O2311:O2316" si="530">IF(ISERROR(VLOOKUP(N2311,A:C,3,FALSE)),"",VLOOKUP(N2311,A:C,3,FALSE))</f>
        <v/>
      </c>
      <c r="V2311" s="37" t="str">
        <f t="shared" si="524"/>
        <v/>
      </c>
    </row>
    <row r="2312" spans="1:28" x14ac:dyDescent="0.25">
      <c r="A2312" s="49" t="s">
        <v>5056</v>
      </c>
      <c r="B2312" s="50" t="s">
        <v>5057</v>
      </c>
      <c r="C2312" s="49" t="s">
        <v>5055</v>
      </c>
      <c r="D2312" s="61" t="s">
        <v>24</v>
      </c>
      <c r="E2312" s="62">
        <v>4</v>
      </c>
      <c r="F2312" s="38" t="str">
        <f t="shared" si="525"/>
        <v>W</v>
      </c>
      <c r="G2312" s="38" t="str">
        <f t="shared" si="526"/>
        <v>Winst en verliesrekening</v>
      </c>
      <c r="H2312" s="38" t="str">
        <f t="shared" si="515"/>
        <v>WKpr</v>
      </c>
      <c r="I2312" s="38" t="str">
        <f t="shared" si="527"/>
        <v>INKOOPWAARDE VAN DE OMZET</v>
      </c>
      <c r="J2312" s="38" t="str">
        <f t="shared" si="516"/>
        <v>WKprKit</v>
      </c>
      <c r="K2312" s="38" t="str">
        <f t="shared" si="528"/>
        <v>Kostprijs intercompany transacties</v>
      </c>
      <c r="L2312" s="38" t="str">
        <f t="shared" si="517"/>
        <v>WKprKitKit</v>
      </c>
      <c r="M2312" s="38" t="str">
        <f t="shared" si="529"/>
        <v>Kostprijs intercompany transacties</v>
      </c>
      <c r="N2312" s="38" t="str">
        <f t="shared" si="518"/>
        <v/>
      </c>
      <c r="O2312" s="38" t="str">
        <f t="shared" si="530"/>
        <v/>
      </c>
      <c r="R2312" s="48">
        <v>7450</v>
      </c>
      <c r="S2312" s="48" t="s">
        <v>6056</v>
      </c>
      <c r="T2312" s="37">
        <v>31</v>
      </c>
      <c r="U2312" s="86" t="s">
        <v>6047</v>
      </c>
      <c r="V2312" s="37">
        <f t="shared" si="524"/>
        <v>1</v>
      </c>
    </row>
    <row r="2313" spans="1:28" x14ac:dyDescent="0.25">
      <c r="A2313" s="43" t="s">
        <v>5058</v>
      </c>
      <c r="B2313" s="44" t="s">
        <v>5059</v>
      </c>
      <c r="C2313" s="43" t="s">
        <v>5060</v>
      </c>
      <c r="D2313" s="45" t="s">
        <v>10</v>
      </c>
      <c r="E2313" s="46">
        <v>3</v>
      </c>
      <c r="F2313" s="38" t="str">
        <f t="shared" si="525"/>
        <v>W</v>
      </c>
      <c r="G2313" s="38" t="str">
        <f t="shared" si="526"/>
        <v>Winst en verliesrekening</v>
      </c>
      <c r="H2313" s="38" t="str">
        <f t="shared" si="515"/>
        <v>WKpr</v>
      </c>
      <c r="I2313" s="38" t="str">
        <f t="shared" si="527"/>
        <v>INKOOPWAARDE VAN DE OMZET</v>
      </c>
      <c r="J2313" s="38" t="str">
        <f t="shared" si="516"/>
        <v>WKprMuo</v>
      </c>
      <c r="K2313" s="38" t="str">
        <f t="shared" si="528"/>
        <v>Mutatie omzetvorderingen</v>
      </c>
      <c r="L2313" s="38" t="str">
        <f t="shared" si="517"/>
        <v/>
      </c>
      <c r="M2313" s="38" t="str">
        <f t="shared" si="529"/>
        <v/>
      </c>
      <c r="N2313" s="38" t="str">
        <f t="shared" si="518"/>
        <v/>
      </c>
      <c r="O2313" s="38" t="str">
        <f t="shared" si="530"/>
        <v/>
      </c>
      <c r="V2313" s="37" t="str">
        <f t="shared" si="524"/>
        <v/>
      </c>
    </row>
    <row r="2314" spans="1:28" x14ac:dyDescent="0.25">
      <c r="A2314" s="49" t="s">
        <v>5061</v>
      </c>
      <c r="B2314" s="50" t="s">
        <v>5062</v>
      </c>
      <c r="C2314" s="49" t="s">
        <v>5060</v>
      </c>
      <c r="D2314" s="61" t="s">
        <v>24</v>
      </c>
      <c r="E2314" s="62">
        <v>4</v>
      </c>
      <c r="F2314" s="38" t="str">
        <f t="shared" si="525"/>
        <v>W</v>
      </c>
      <c r="G2314" s="38" t="str">
        <f t="shared" si="526"/>
        <v>Winst en verliesrekening</v>
      </c>
      <c r="H2314" s="38" t="str">
        <f t="shared" si="515"/>
        <v>WKpr</v>
      </c>
      <c r="I2314" s="38" t="str">
        <f t="shared" si="527"/>
        <v>INKOOPWAARDE VAN DE OMZET</v>
      </c>
      <c r="J2314" s="38" t="str">
        <f t="shared" si="516"/>
        <v>WKprMuo</v>
      </c>
      <c r="K2314" s="38" t="str">
        <f t="shared" si="528"/>
        <v>Mutatie omzetvorderingen</v>
      </c>
      <c r="L2314" s="38" t="str">
        <f t="shared" si="517"/>
        <v>WKprMuoMuo</v>
      </c>
      <c r="M2314" s="38" t="str">
        <f t="shared" si="529"/>
        <v>Mutatie omzetvorderingen</v>
      </c>
      <c r="N2314" s="38" t="str">
        <f t="shared" si="518"/>
        <v/>
      </c>
      <c r="O2314" s="38" t="str">
        <f t="shared" si="530"/>
        <v/>
      </c>
      <c r="V2314" s="37" t="str">
        <f t="shared" si="524"/>
        <v/>
      </c>
    </row>
    <row r="2315" spans="1:28" x14ac:dyDescent="0.25">
      <c r="A2315" s="43" t="s">
        <v>5063</v>
      </c>
      <c r="B2315" s="44" t="s">
        <v>5064</v>
      </c>
      <c r="C2315" s="43" t="s">
        <v>5065</v>
      </c>
      <c r="D2315" s="45" t="s">
        <v>10</v>
      </c>
      <c r="E2315" s="46">
        <v>3</v>
      </c>
      <c r="F2315" s="38" t="str">
        <f t="shared" si="525"/>
        <v>W</v>
      </c>
      <c r="G2315" s="38" t="str">
        <f t="shared" si="526"/>
        <v>Winst en verliesrekening</v>
      </c>
      <c r="H2315" s="38" t="str">
        <f t="shared" si="515"/>
        <v>WKpr</v>
      </c>
      <c r="I2315" s="38" t="str">
        <f t="shared" si="527"/>
        <v>INKOOPWAARDE VAN DE OMZET</v>
      </c>
      <c r="J2315" s="38" t="str">
        <f t="shared" si="516"/>
        <v>WKprVom</v>
      </c>
      <c r="K2315" s="38" t="str">
        <f t="shared" si="528"/>
        <v>Voorraadmutatie</v>
      </c>
      <c r="L2315" s="38" t="str">
        <f t="shared" si="517"/>
        <v/>
      </c>
      <c r="M2315" s="38" t="str">
        <f t="shared" si="529"/>
        <v/>
      </c>
      <c r="N2315" s="38" t="str">
        <f t="shared" si="518"/>
        <v/>
      </c>
      <c r="O2315" s="38" t="str">
        <f t="shared" si="530"/>
        <v/>
      </c>
      <c r="V2315" s="37" t="str">
        <f t="shared" si="524"/>
        <v/>
      </c>
    </row>
    <row r="2316" spans="1:28" x14ac:dyDescent="0.25">
      <c r="A2316" s="49" t="s">
        <v>5066</v>
      </c>
      <c r="B2316" s="50" t="s">
        <v>5067</v>
      </c>
      <c r="C2316" s="49" t="s">
        <v>5065</v>
      </c>
      <c r="D2316" s="61" t="s">
        <v>24</v>
      </c>
      <c r="E2316" s="62">
        <v>4</v>
      </c>
      <c r="F2316" s="38" t="str">
        <f t="shared" si="525"/>
        <v>W</v>
      </c>
      <c r="G2316" s="38" t="str">
        <f t="shared" si="526"/>
        <v>Winst en verliesrekening</v>
      </c>
      <c r="H2316" s="38" t="str">
        <f t="shared" si="515"/>
        <v>WKpr</v>
      </c>
      <c r="I2316" s="38" t="str">
        <f t="shared" si="527"/>
        <v>INKOOPWAARDE VAN DE OMZET</v>
      </c>
      <c r="J2316" s="38" t="str">
        <f t="shared" si="516"/>
        <v>WKprVom</v>
      </c>
      <c r="K2316" s="38" t="str">
        <f t="shared" si="528"/>
        <v>Voorraadmutatie</v>
      </c>
      <c r="L2316" s="38" t="str">
        <f t="shared" si="517"/>
        <v>WKprVomVom</v>
      </c>
      <c r="M2316" s="38" t="str">
        <f t="shared" si="529"/>
        <v>Voorraadmutatie</v>
      </c>
      <c r="N2316" s="38" t="str">
        <f t="shared" si="518"/>
        <v/>
      </c>
      <c r="O2316" s="38" t="str">
        <f t="shared" si="530"/>
        <v/>
      </c>
      <c r="V2316" s="37" t="str">
        <f t="shared" si="524"/>
        <v/>
      </c>
    </row>
    <row r="2317" spans="1:28" s="1" customFormat="1" x14ac:dyDescent="0.25">
      <c r="A2317" s="49"/>
      <c r="B2317" s="50"/>
      <c r="C2317" s="49"/>
      <c r="D2317" s="61"/>
      <c r="E2317" s="62"/>
      <c r="F2317" s="38"/>
      <c r="G2317" s="38"/>
      <c r="H2317" s="38"/>
      <c r="I2317" s="38"/>
      <c r="J2317" s="38"/>
      <c r="K2317" s="38"/>
      <c r="L2317" s="38"/>
      <c r="M2317" s="38"/>
      <c r="N2317" s="38"/>
      <c r="O2317" s="38"/>
      <c r="P2317" s="37"/>
      <c r="Q2317" s="37"/>
      <c r="R2317" s="48">
        <v>7106</v>
      </c>
      <c r="S2317" s="48" t="s">
        <v>6013</v>
      </c>
      <c r="T2317" s="37">
        <v>24</v>
      </c>
      <c r="U2317" s="48" t="s">
        <v>6008</v>
      </c>
      <c r="V2317" s="37">
        <f t="shared" si="524"/>
        <v>1</v>
      </c>
      <c r="X2317" s="10"/>
      <c r="Y2317" s="10"/>
      <c r="Z2317" s="10"/>
      <c r="AA2317" s="10"/>
      <c r="AB2317" s="10"/>
    </row>
    <row r="2318" spans="1:28" s="1" customFormat="1" x14ac:dyDescent="0.25">
      <c r="A2318" s="49"/>
      <c r="B2318" s="50"/>
      <c r="C2318" s="49"/>
      <c r="D2318" s="61"/>
      <c r="E2318" s="62"/>
      <c r="F2318" s="38"/>
      <c r="G2318" s="38"/>
      <c r="H2318" s="38"/>
      <c r="I2318" s="38"/>
      <c r="J2318" s="38"/>
      <c r="K2318" s="38"/>
      <c r="L2318" s="38"/>
      <c r="M2318" s="38"/>
      <c r="N2318" s="38"/>
      <c r="O2318" s="38"/>
      <c r="P2318" s="37"/>
      <c r="Q2318" s="37"/>
      <c r="R2318" s="48">
        <v>7116</v>
      </c>
      <c r="S2318" s="48" t="s">
        <v>6031</v>
      </c>
      <c r="T2318" s="37">
        <v>26</v>
      </c>
      <c r="U2318" s="86" t="s">
        <v>6020</v>
      </c>
      <c r="V2318" s="37">
        <f t="shared" si="524"/>
        <v>1</v>
      </c>
      <c r="X2318" s="10"/>
      <c r="Y2318" s="10"/>
      <c r="Z2318" s="10"/>
      <c r="AA2318" s="10"/>
      <c r="AB2318" s="10"/>
    </row>
    <row r="2319" spans="1:28" s="1" customFormat="1" x14ac:dyDescent="0.25">
      <c r="A2319" s="49"/>
      <c r="B2319" s="50"/>
      <c r="C2319" s="49"/>
      <c r="D2319" s="61"/>
      <c r="E2319" s="62"/>
      <c r="F2319" s="38"/>
      <c r="G2319" s="38"/>
      <c r="H2319" s="38"/>
      <c r="I2319" s="38"/>
      <c r="J2319" s="38"/>
      <c r="K2319" s="38"/>
      <c r="L2319" s="38"/>
      <c r="M2319" s="38"/>
      <c r="N2319" s="38"/>
      <c r="O2319" s="38"/>
      <c r="P2319" s="37"/>
      <c r="Q2319" s="37"/>
      <c r="R2319" s="48">
        <v>7121</v>
      </c>
      <c r="S2319" s="48" t="s">
        <v>6034</v>
      </c>
      <c r="T2319" s="37">
        <v>27</v>
      </c>
      <c r="U2319" s="86" t="s">
        <v>6033</v>
      </c>
      <c r="V2319" s="37">
        <f t="shared" si="524"/>
        <v>1</v>
      </c>
      <c r="X2319" s="10"/>
      <c r="Y2319" s="10"/>
      <c r="Z2319" s="10"/>
      <c r="AA2319" s="10"/>
      <c r="AB2319" s="10"/>
    </row>
    <row r="2320" spans="1:28" s="1" customFormat="1" x14ac:dyDescent="0.25">
      <c r="A2320" s="49"/>
      <c r="B2320" s="50"/>
      <c r="C2320" s="49"/>
      <c r="D2320" s="61"/>
      <c r="E2320" s="62"/>
      <c r="F2320" s="38"/>
      <c r="G2320" s="38"/>
      <c r="H2320" s="38"/>
      <c r="I2320" s="38"/>
      <c r="J2320" s="38"/>
      <c r="K2320" s="38"/>
      <c r="L2320" s="38"/>
      <c r="M2320" s="38"/>
      <c r="N2320" s="38"/>
      <c r="O2320" s="38"/>
      <c r="P2320" s="37"/>
      <c r="Q2320" s="37"/>
      <c r="R2320" s="48">
        <v>7131</v>
      </c>
      <c r="S2320" s="48" t="s">
        <v>6037</v>
      </c>
      <c r="T2320" s="37">
        <v>28</v>
      </c>
      <c r="U2320" s="86" t="s">
        <v>6036</v>
      </c>
      <c r="V2320" s="37">
        <f t="shared" si="524"/>
        <v>1</v>
      </c>
      <c r="X2320" s="10"/>
      <c r="Y2320" s="10"/>
      <c r="Z2320" s="10"/>
      <c r="AA2320" s="10"/>
      <c r="AB2320" s="10"/>
    </row>
    <row r="2321" spans="1:28" s="1" customFormat="1" x14ac:dyDescent="0.25">
      <c r="A2321" s="49"/>
      <c r="B2321" s="50"/>
      <c r="C2321" s="49"/>
      <c r="D2321" s="61"/>
      <c r="E2321" s="62"/>
      <c r="F2321" s="38"/>
      <c r="G2321" s="38"/>
      <c r="H2321" s="38"/>
      <c r="I2321" s="38"/>
      <c r="J2321" s="38"/>
      <c r="K2321" s="38"/>
      <c r="L2321" s="38"/>
      <c r="M2321" s="38"/>
      <c r="N2321" s="38"/>
      <c r="O2321" s="38"/>
      <c r="P2321" s="37"/>
      <c r="Q2321" s="37"/>
      <c r="R2321" s="48">
        <v>7206</v>
      </c>
      <c r="S2321" s="48" t="s">
        <v>6048</v>
      </c>
      <c r="T2321" s="37">
        <v>31</v>
      </c>
      <c r="U2321" s="48" t="s">
        <v>6047</v>
      </c>
      <c r="V2321" s="37">
        <f t="shared" si="524"/>
        <v>1</v>
      </c>
      <c r="X2321" s="10"/>
      <c r="Y2321" s="10"/>
      <c r="Z2321" s="10"/>
      <c r="AA2321" s="10"/>
      <c r="AB2321" s="10"/>
    </row>
    <row r="2322" spans="1:28" s="1" customFormat="1" x14ac:dyDescent="0.25">
      <c r="A2322" s="49"/>
      <c r="B2322" s="50"/>
      <c r="C2322" s="49"/>
      <c r="D2322" s="61"/>
      <c r="E2322" s="62"/>
      <c r="F2322" s="38"/>
      <c r="G2322" s="38"/>
      <c r="H2322" s="38"/>
      <c r="I2322" s="38"/>
      <c r="J2322" s="38"/>
      <c r="K2322" s="38"/>
      <c r="L2322" s="38"/>
      <c r="M2322" s="38"/>
      <c r="N2322" s="38"/>
      <c r="O2322" s="38"/>
      <c r="P2322" s="37"/>
      <c r="Q2322" s="37"/>
      <c r="R2322" s="48">
        <v>7112</v>
      </c>
      <c r="S2322" s="48" t="s">
        <v>6017</v>
      </c>
      <c r="T2322" s="37">
        <v>25</v>
      </c>
      <c r="U2322" s="86" t="s">
        <v>6015</v>
      </c>
      <c r="V2322" s="37">
        <f t="shared" si="524"/>
        <v>1</v>
      </c>
      <c r="X2322" s="10"/>
      <c r="AB2322" s="10"/>
    </row>
    <row r="2323" spans="1:28" s="1" customFormat="1" x14ac:dyDescent="0.25">
      <c r="A2323" s="49"/>
      <c r="B2323" s="50"/>
      <c r="C2323" s="49"/>
      <c r="D2323" s="61"/>
      <c r="E2323" s="62"/>
      <c r="F2323" s="38"/>
      <c r="G2323" s="38"/>
      <c r="H2323" s="38"/>
      <c r="I2323" s="38"/>
      <c r="J2323" s="38"/>
      <c r="K2323" s="38"/>
      <c r="L2323" s="38"/>
      <c r="M2323" s="38"/>
      <c r="N2323" s="38"/>
      <c r="O2323" s="38"/>
      <c r="P2323" s="37"/>
      <c r="Q2323" s="37"/>
      <c r="R2323" s="48">
        <v>7060</v>
      </c>
      <c r="S2323" s="48" t="s">
        <v>6002</v>
      </c>
      <c r="T2323" s="37">
        <v>23</v>
      </c>
      <c r="U2323" s="48" t="s">
        <v>5994</v>
      </c>
      <c r="V2323" s="37">
        <f t="shared" si="524"/>
        <v>1</v>
      </c>
      <c r="X2323" s="10"/>
      <c r="AB2323" s="10"/>
    </row>
    <row r="2324" spans="1:28" x14ac:dyDescent="0.25">
      <c r="A2324" s="43" t="s">
        <v>5068</v>
      </c>
      <c r="B2324" s="44" t="s">
        <v>5069</v>
      </c>
      <c r="C2324" s="43" t="s">
        <v>5070</v>
      </c>
      <c r="D2324" s="45" t="s">
        <v>24</v>
      </c>
      <c r="E2324" s="46">
        <v>3</v>
      </c>
      <c r="F2324" s="38" t="str">
        <f t="shared" si="525"/>
        <v>W</v>
      </c>
      <c r="G2324" s="38" t="str">
        <f t="shared" ref="G2324:G2337" si="531">LOOKUP(F2324,A:A,C:C)</f>
        <v>Winst en verliesrekening</v>
      </c>
      <c r="H2324" s="38" t="str">
        <f t="shared" si="515"/>
        <v>WKpr</v>
      </c>
      <c r="I2324" s="38" t="str">
        <f t="shared" ref="I2324:I2337" si="532">IF(ISERROR(VLOOKUP(H2324,A:C,3,FALSE)),"",VLOOKUP(H2324,A:C,3,FALSE))</f>
        <v>INKOOPWAARDE VAN DE OMZET</v>
      </c>
      <c r="J2324" s="38" t="str">
        <f t="shared" si="516"/>
        <v>WKprPrg</v>
      </c>
      <c r="K2324" s="38" t="str">
        <f t="shared" ref="K2324:K2337" si="533">IF(ISERROR(VLOOKUP(J2324,A:C,3,FALSE)),"",VLOOKUP(J2324,A:C,3,FALSE))</f>
        <v>Privé-gebruik goederen</v>
      </c>
      <c r="L2324" s="38" t="str">
        <f t="shared" si="517"/>
        <v/>
      </c>
      <c r="M2324" s="38" t="str">
        <f t="shared" ref="M2324:M2337" si="534">IF(ISERROR(VLOOKUP(L2324,A:C,3,FALSE)),"",VLOOKUP(L2324,A:C,3,FALSE))</f>
        <v/>
      </c>
      <c r="N2324" s="38" t="str">
        <f t="shared" si="518"/>
        <v/>
      </c>
      <c r="O2324" s="38" t="str">
        <f t="shared" ref="O2324:O2337" si="535">IF(ISERROR(VLOOKUP(N2324,A:C,3,FALSE)),"",VLOOKUP(N2324,A:C,3,FALSE))</f>
        <v/>
      </c>
      <c r="V2324" s="37" t="str">
        <f t="shared" si="524"/>
        <v/>
      </c>
    </row>
    <row r="2325" spans="1:28" x14ac:dyDescent="0.25">
      <c r="A2325" s="49" t="s">
        <v>5071</v>
      </c>
      <c r="B2325" s="50" t="s">
        <v>5072</v>
      </c>
      <c r="C2325" s="49" t="s">
        <v>5070</v>
      </c>
      <c r="D2325" s="61" t="s">
        <v>24</v>
      </c>
      <c r="E2325" s="62">
        <v>4</v>
      </c>
      <c r="F2325" s="38" t="str">
        <f t="shared" si="525"/>
        <v>W</v>
      </c>
      <c r="G2325" s="38" t="str">
        <f t="shared" si="531"/>
        <v>Winst en verliesrekening</v>
      </c>
      <c r="H2325" s="38" t="str">
        <f t="shared" si="515"/>
        <v>WKpr</v>
      </c>
      <c r="I2325" s="38" t="str">
        <f t="shared" si="532"/>
        <v>INKOOPWAARDE VAN DE OMZET</v>
      </c>
      <c r="J2325" s="38" t="str">
        <f t="shared" si="516"/>
        <v>WKprPrg</v>
      </c>
      <c r="K2325" s="38" t="str">
        <f t="shared" si="533"/>
        <v>Privé-gebruik goederen</v>
      </c>
      <c r="L2325" s="38" t="str">
        <f t="shared" si="517"/>
        <v>WKprPrgPrg</v>
      </c>
      <c r="M2325" s="38" t="str">
        <f t="shared" si="534"/>
        <v>Privé-gebruik goederen</v>
      </c>
      <c r="N2325" s="38" t="str">
        <f t="shared" si="518"/>
        <v/>
      </c>
      <c r="O2325" s="38" t="str">
        <f t="shared" si="535"/>
        <v/>
      </c>
      <c r="V2325" s="37" t="str">
        <f t="shared" si="524"/>
        <v/>
      </c>
    </row>
    <row r="2326" spans="1:28" x14ac:dyDescent="0.25">
      <c r="A2326" s="43" t="s">
        <v>5073</v>
      </c>
      <c r="B2326" s="44" t="s">
        <v>5074</v>
      </c>
      <c r="C2326" s="43" t="s">
        <v>5075</v>
      </c>
      <c r="D2326" s="45" t="s">
        <v>24</v>
      </c>
      <c r="E2326" s="46">
        <v>3</v>
      </c>
      <c r="F2326" s="38" t="str">
        <f t="shared" si="525"/>
        <v>W</v>
      </c>
      <c r="G2326" s="38" t="str">
        <f t="shared" si="531"/>
        <v>Winst en verliesrekening</v>
      </c>
      <c r="H2326" s="38" t="str">
        <f t="shared" si="515"/>
        <v>WKpr</v>
      </c>
      <c r="I2326" s="38" t="str">
        <f t="shared" si="532"/>
        <v>INKOOPWAARDE VAN DE OMZET</v>
      </c>
      <c r="J2326" s="38" t="str">
        <f t="shared" si="516"/>
        <v>WKprPrd</v>
      </c>
      <c r="K2326" s="38" t="str">
        <f t="shared" si="533"/>
        <v>Privé-gebruik diensten</v>
      </c>
      <c r="L2326" s="38" t="str">
        <f t="shared" si="517"/>
        <v/>
      </c>
      <c r="M2326" s="38" t="str">
        <f t="shared" si="534"/>
        <v/>
      </c>
      <c r="N2326" s="38" t="str">
        <f t="shared" si="518"/>
        <v/>
      </c>
      <c r="O2326" s="38" t="str">
        <f t="shared" si="535"/>
        <v/>
      </c>
      <c r="V2326" s="37" t="str">
        <f t="shared" si="524"/>
        <v/>
      </c>
    </row>
    <row r="2327" spans="1:28" x14ac:dyDescent="0.25">
      <c r="A2327" s="49" t="s">
        <v>5076</v>
      </c>
      <c r="B2327" s="50" t="s">
        <v>5077</v>
      </c>
      <c r="C2327" s="49" t="s">
        <v>5075</v>
      </c>
      <c r="D2327" s="61" t="s">
        <v>24</v>
      </c>
      <c r="E2327" s="62">
        <v>4</v>
      </c>
      <c r="F2327" s="38" t="str">
        <f t="shared" si="525"/>
        <v>W</v>
      </c>
      <c r="G2327" s="38" t="str">
        <f t="shared" si="531"/>
        <v>Winst en verliesrekening</v>
      </c>
      <c r="H2327" s="38" t="str">
        <f t="shared" si="515"/>
        <v>WKpr</v>
      </c>
      <c r="I2327" s="38" t="str">
        <f t="shared" si="532"/>
        <v>INKOOPWAARDE VAN DE OMZET</v>
      </c>
      <c r="J2327" s="38" t="str">
        <f t="shared" si="516"/>
        <v>WKprPrd</v>
      </c>
      <c r="K2327" s="38" t="str">
        <f t="shared" si="533"/>
        <v>Privé-gebruik diensten</v>
      </c>
      <c r="L2327" s="38" t="str">
        <f t="shared" si="517"/>
        <v>WKprPrdPrd</v>
      </c>
      <c r="M2327" s="38" t="str">
        <f t="shared" si="534"/>
        <v>Privé-gebruik diensten</v>
      </c>
      <c r="N2327" s="38" t="str">
        <f t="shared" si="518"/>
        <v/>
      </c>
      <c r="O2327" s="38" t="str">
        <f t="shared" si="535"/>
        <v/>
      </c>
      <c r="V2327" s="37" t="str">
        <f t="shared" si="524"/>
        <v/>
      </c>
    </row>
    <row r="2328" spans="1:28" x14ac:dyDescent="0.25">
      <c r="A2328" s="43" t="s">
        <v>5078</v>
      </c>
      <c r="B2328" s="44" t="s">
        <v>5079</v>
      </c>
      <c r="C2328" s="43" t="s">
        <v>3412</v>
      </c>
      <c r="D2328" s="45" t="s">
        <v>10</v>
      </c>
      <c r="E2328" s="46">
        <v>3</v>
      </c>
      <c r="F2328" s="38" t="str">
        <f t="shared" si="525"/>
        <v>W</v>
      </c>
      <c r="G2328" s="38" t="str">
        <f t="shared" si="531"/>
        <v>Winst en verliesrekening</v>
      </c>
      <c r="H2328" s="38" t="str">
        <f t="shared" si="515"/>
        <v>WKpr</v>
      </c>
      <c r="I2328" s="38" t="str">
        <f t="shared" si="532"/>
        <v>INKOOPWAARDE VAN DE OMZET</v>
      </c>
      <c r="J2328" s="38" t="str">
        <f t="shared" si="516"/>
        <v>WKprBgd</v>
      </c>
      <c r="K2328" s="38" t="str">
        <f t="shared" si="533"/>
        <v>Belastingen op verkochte goederen en diensten uitgezonderd BTW</v>
      </c>
      <c r="L2328" s="38" t="str">
        <f t="shared" si="517"/>
        <v/>
      </c>
      <c r="M2328" s="38" t="str">
        <f t="shared" si="534"/>
        <v/>
      </c>
      <c r="N2328" s="38" t="str">
        <f t="shared" si="518"/>
        <v/>
      </c>
      <c r="O2328" s="38" t="str">
        <f t="shared" si="535"/>
        <v/>
      </c>
      <c r="Q2328" s="80" t="s">
        <v>3413</v>
      </c>
      <c r="V2328" s="37" t="str">
        <f t="shared" si="524"/>
        <v/>
      </c>
    </row>
    <row r="2329" spans="1:28" x14ac:dyDescent="0.25">
      <c r="A2329" s="49" t="s">
        <v>5080</v>
      </c>
      <c r="B2329" s="50" t="s">
        <v>5081</v>
      </c>
      <c r="C2329" s="49" t="s">
        <v>5082</v>
      </c>
      <c r="D2329" s="61" t="s">
        <v>10</v>
      </c>
      <c r="E2329" s="62">
        <v>4</v>
      </c>
      <c r="F2329" s="38" t="str">
        <f t="shared" si="525"/>
        <v>W</v>
      </c>
      <c r="G2329" s="38" t="str">
        <f t="shared" si="531"/>
        <v>Winst en verliesrekening</v>
      </c>
      <c r="H2329" s="38" t="str">
        <f t="shared" si="515"/>
        <v>WKpr</v>
      </c>
      <c r="I2329" s="38" t="str">
        <f t="shared" si="532"/>
        <v>INKOOPWAARDE VAN DE OMZET</v>
      </c>
      <c r="J2329" s="38" t="str">
        <f t="shared" si="516"/>
        <v>WKprBgd</v>
      </c>
      <c r="K2329" s="38" t="str">
        <f t="shared" si="533"/>
        <v>Belastingen op verkochte goederen en diensten uitgezonderd BTW</v>
      </c>
      <c r="L2329" s="38" t="str">
        <f t="shared" si="517"/>
        <v>WKprBgdAcc</v>
      </c>
      <c r="M2329" s="38" t="str">
        <f t="shared" si="534"/>
        <v>Accijnzen</v>
      </c>
      <c r="N2329" s="38" t="str">
        <f t="shared" si="518"/>
        <v/>
      </c>
      <c r="O2329" s="38" t="str">
        <f t="shared" si="535"/>
        <v/>
      </c>
      <c r="Q2329" s="80" t="s">
        <v>3413</v>
      </c>
      <c r="V2329" s="37" t="str">
        <f t="shared" si="524"/>
        <v/>
      </c>
    </row>
    <row r="2330" spans="1:28" x14ac:dyDescent="0.25">
      <c r="A2330" s="49" t="s">
        <v>5083</v>
      </c>
      <c r="B2330" s="50" t="s">
        <v>5084</v>
      </c>
      <c r="C2330" s="49" t="s">
        <v>5085</v>
      </c>
      <c r="D2330" s="61" t="s">
        <v>10</v>
      </c>
      <c r="E2330" s="62">
        <v>4</v>
      </c>
      <c r="F2330" s="38" t="str">
        <f t="shared" si="525"/>
        <v>W</v>
      </c>
      <c r="G2330" s="38" t="str">
        <f t="shared" si="531"/>
        <v>Winst en verliesrekening</v>
      </c>
      <c r="H2330" s="38" t="str">
        <f t="shared" si="515"/>
        <v>WKpr</v>
      </c>
      <c r="I2330" s="38" t="str">
        <f t="shared" si="532"/>
        <v>INKOOPWAARDE VAN DE OMZET</v>
      </c>
      <c r="J2330" s="38" t="str">
        <f t="shared" si="516"/>
        <v>WKprBgd</v>
      </c>
      <c r="K2330" s="38" t="str">
        <f t="shared" si="533"/>
        <v>Belastingen op verkochte goederen en diensten uitgezonderd BTW</v>
      </c>
      <c r="L2330" s="38" t="str">
        <f t="shared" si="517"/>
        <v>WKprBgdBvp</v>
      </c>
      <c r="M2330" s="38" t="str">
        <f t="shared" si="534"/>
        <v>Belasting van personenauto's en motorrijwielen (BPM)</v>
      </c>
      <c r="N2330" s="38" t="str">
        <f t="shared" si="518"/>
        <v/>
      </c>
      <c r="O2330" s="38" t="str">
        <f t="shared" si="535"/>
        <v/>
      </c>
      <c r="Q2330" s="80" t="s">
        <v>3413</v>
      </c>
      <c r="V2330" s="37" t="str">
        <f t="shared" si="524"/>
        <v/>
      </c>
    </row>
    <row r="2331" spans="1:28" x14ac:dyDescent="0.25">
      <c r="A2331" s="49" t="s">
        <v>5086</v>
      </c>
      <c r="B2331" s="50" t="s">
        <v>5087</v>
      </c>
      <c r="C2331" s="49" t="s">
        <v>5088</v>
      </c>
      <c r="D2331" s="61" t="s">
        <v>10</v>
      </c>
      <c r="E2331" s="62">
        <v>4</v>
      </c>
      <c r="F2331" s="38" t="str">
        <f t="shared" si="525"/>
        <v>W</v>
      </c>
      <c r="G2331" s="38" t="str">
        <f t="shared" si="531"/>
        <v>Winst en verliesrekening</v>
      </c>
      <c r="H2331" s="38" t="str">
        <f t="shared" si="515"/>
        <v>WKpr</v>
      </c>
      <c r="I2331" s="38" t="str">
        <f t="shared" si="532"/>
        <v>INKOOPWAARDE VAN DE OMZET</v>
      </c>
      <c r="J2331" s="38" t="str">
        <f t="shared" si="516"/>
        <v>WKprBgd</v>
      </c>
      <c r="K2331" s="38" t="str">
        <f t="shared" si="533"/>
        <v>Belastingen op verkochte goederen en diensten uitgezonderd BTW</v>
      </c>
      <c r="L2331" s="38" t="str">
        <f t="shared" si="517"/>
        <v>WKprBgdAsb</v>
      </c>
      <c r="M2331" s="38" t="str">
        <f t="shared" si="534"/>
        <v>Assurantiebelasting</v>
      </c>
      <c r="N2331" s="38" t="str">
        <f t="shared" si="518"/>
        <v/>
      </c>
      <c r="O2331" s="38" t="str">
        <f t="shared" si="535"/>
        <v/>
      </c>
      <c r="Q2331" s="80" t="s">
        <v>3413</v>
      </c>
      <c r="V2331" s="37" t="str">
        <f t="shared" si="524"/>
        <v/>
      </c>
    </row>
    <row r="2332" spans="1:28" x14ac:dyDescent="0.25">
      <c r="A2332" s="49" t="s">
        <v>5089</v>
      </c>
      <c r="B2332" s="50" t="s">
        <v>5090</v>
      </c>
      <c r="C2332" s="49" t="s">
        <v>5091</v>
      </c>
      <c r="D2332" s="61" t="s">
        <v>10</v>
      </c>
      <c r="E2332" s="62">
        <v>4</v>
      </c>
      <c r="F2332" s="38" t="str">
        <f t="shared" si="525"/>
        <v>W</v>
      </c>
      <c r="G2332" s="38" t="str">
        <f t="shared" si="531"/>
        <v>Winst en verliesrekening</v>
      </c>
      <c r="H2332" s="38" t="str">
        <f t="shared" si="515"/>
        <v>WKpr</v>
      </c>
      <c r="I2332" s="38" t="str">
        <f t="shared" si="532"/>
        <v>INKOOPWAARDE VAN DE OMZET</v>
      </c>
      <c r="J2332" s="38" t="str">
        <f t="shared" si="516"/>
        <v>WKprBgd</v>
      </c>
      <c r="K2332" s="38" t="str">
        <f t="shared" si="533"/>
        <v>Belastingen op verkochte goederen en diensten uitgezonderd BTW</v>
      </c>
      <c r="L2332" s="38" t="str">
        <f t="shared" si="517"/>
        <v>WKprBgdOpb</v>
      </c>
      <c r="M2332" s="38" t="str">
        <f t="shared" si="534"/>
        <v>Overige productgebonden belastingen</v>
      </c>
      <c r="N2332" s="38" t="str">
        <f t="shared" si="518"/>
        <v/>
      </c>
      <c r="O2332" s="38" t="str">
        <f t="shared" si="535"/>
        <v/>
      </c>
      <c r="Q2332" s="80" t="s">
        <v>3413</v>
      </c>
      <c r="V2332" s="37" t="str">
        <f t="shared" si="524"/>
        <v/>
      </c>
    </row>
    <row r="2333" spans="1:28" ht="16.5" thickBot="1" x14ac:dyDescent="0.3">
      <c r="A2333" s="49" t="s">
        <v>5092</v>
      </c>
      <c r="B2333" s="50" t="s">
        <v>5093</v>
      </c>
      <c r="C2333" s="49" t="s">
        <v>5094</v>
      </c>
      <c r="D2333" s="61" t="s">
        <v>10</v>
      </c>
      <c r="E2333" s="62">
        <v>4</v>
      </c>
      <c r="F2333" s="38" t="str">
        <f t="shared" si="525"/>
        <v>W</v>
      </c>
      <c r="G2333" s="38" t="str">
        <f t="shared" si="531"/>
        <v>Winst en verliesrekening</v>
      </c>
      <c r="H2333" s="38" t="str">
        <f t="shared" si="515"/>
        <v>WKpr</v>
      </c>
      <c r="I2333" s="38" t="str">
        <f t="shared" si="532"/>
        <v>INKOOPWAARDE VAN DE OMZET</v>
      </c>
      <c r="J2333" s="38" t="str">
        <f t="shared" si="516"/>
        <v>WKprBgd</v>
      </c>
      <c r="K2333" s="38" t="str">
        <f t="shared" si="533"/>
        <v>Belastingen op verkochte goederen en diensten uitgezonderd BTW</v>
      </c>
      <c r="L2333" s="38" t="str">
        <f t="shared" si="517"/>
        <v>WKprBgdNpb</v>
      </c>
      <c r="M2333" s="38" t="str">
        <f t="shared" si="534"/>
        <v>Niet productgebonden belastingen</v>
      </c>
      <c r="N2333" s="38" t="str">
        <f t="shared" si="518"/>
        <v/>
      </c>
      <c r="O2333" s="38" t="str">
        <f t="shared" si="535"/>
        <v/>
      </c>
      <c r="Q2333" s="80" t="s">
        <v>3413</v>
      </c>
      <c r="V2333" s="37" t="str">
        <f t="shared" si="524"/>
        <v/>
      </c>
      <c r="W2333">
        <f>COUNTIF(V2258:V2333,1)</f>
        <v>44</v>
      </c>
    </row>
    <row r="2334" spans="1:28" ht="17.25" thickTop="1" thickBot="1" x14ac:dyDescent="0.3">
      <c r="A2334" s="35" t="s">
        <v>5095</v>
      </c>
      <c r="B2334" s="36">
        <v>8000000</v>
      </c>
      <c r="C2334" s="40" t="s">
        <v>5096</v>
      </c>
      <c r="D2334" s="41" t="s">
        <v>24</v>
      </c>
      <c r="E2334" s="42">
        <v>2</v>
      </c>
      <c r="F2334" s="38" t="str">
        <f t="shared" si="525"/>
        <v>W</v>
      </c>
      <c r="G2334" s="38" t="str">
        <f t="shared" si="531"/>
        <v>Winst en verliesrekening</v>
      </c>
      <c r="H2334" s="38" t="str">
        <f t="shared" si="515"/>
        <v>WOmz</v>
      </c>
      <c r="I2334" s="38" t="str">
        <f t="shared" si="532"/>
        <v>OMZET</v>
      </c>
      <c r="J2334" s="38" t="str">
        <f t="shared" si="516"/>
        <v/>
      </c>
      <c r="K2334" s="38" t="str">
        <f t="shared" si="533"/>
        <v/>
      </c>
      <c r="L2334" s="38" t="str">
        <f t="shared" si="517"/>
        <v/>
      </c>
      <c r="M2334" s="38" t="str">
        <f t="shared" si="534"/>
        <v/>
      </c>
      <c r="N2334" s="38" t="str">
        <f t="shared" si="518"/>
        <v/>
      </c>
      <c r="O2334" s="38" t="str">
        <f t="shared" si="535"/>
        <v/>
      </c>
      <c r="V2334" s="37" t="str">
        <f t="shared" si="524"/>
        <v/>
      </c>
    </row>
    <row r="2335" spans="1:28" ht="16.5" thickTop="1" x14ac:dyDescent="0.25">
      <c r="A2335" s="43" t="s">
        <v>5097</v>
      </c>
      <c r="B2335" s="44" t="s">
        <v>5098</v>
      </c>
      <c r="C2335" s="43" t="s">
        <v>5099</v>
      </c>
      <c r="D2335" s="45" t="s">
        <v>24</v>
      </c>
      <c r="E2335" s="46">
        <v>3</v>
      </c>
      <c r="F2335" s="38" t="str">
        <f t="shared" si="525"/>
        <v>W</v>
      </c>
      <c r="G2335" s="38" t="str">
        <f t="shared" si="531"/>
        <v>Winst en verliesrekening</v>
      </c>
      <c r="H2335" s="38" t="str">
        <f t="shared" si="515"/>
        <v>WOmz</v>
      </c>
      <c r="I2335" s="38" t="str">
        <f t="shared" si="532"/>
        <v>OMZET</v>
      </c>
      <c r="J2335" s="38" t="str">
        <f t="shared" si="516"/>
        <v>WOmzNop</v>
      </c>
      <c r="K2335" s="38" t="str">
        <f t="shared" si="533"/>
        <v>Netto-omzet, per opbrengstcategorie, verkoop van geproduceerde goederen</v>
      </c>
      <c r="L2335" s="38" t="str">
        <f t="shared" si="517"/>
        <v/>
      </c>
      <c r="M2335" s="38" t="str">
        <f t="shared" si="534"/>
        <v/>
      </c>
      <c r="N2335" s="38" t="str">
        <f t="shared" si="518"/>
        <v/>
      </c>
      <c r="O2335" s="38" t="str">
        <f t="shared" si="535"/>
        <v/>
      </c>
      <c r="V2335" s="37" t="str">
        <f t="shared" si="524"/>
        <v/>
      </c>
    </row>
    <row r="2336" spans="1:28" x14ac:dyDescent="0.25">
      <c r="A2336" s="49" t="s">
        <v>5100</v>
      </c>
      <c r="B2336" s="50" t="s">
        <v>5101</v>
      </c>
      <c r="C2336" s="49" t="s">
        <v>5102</v>
      </c>
      <c r="D2336" s="61" t="s">
        <v>24</v>
      </c>
      <c r="E2336" s="62">
        <v>4</v>
      </c>
      <c r="F2336" s="38" t="str">
        <f t="shared" si="525"/>
        <v>W</v>
      </c>
      <c r="G2336" s="38" t="str">
        <f t="shared" si="531"/>
        <v>Winst en verliesrekening</v>
      </c>
      <c r="H2336" s="38" t="str">
        <f t="shared" si="515"/>
        <v>WOmz</v>
      </c>
      <c r="I2336" s="38" t="str">
        <f t="shared" si="532"/>
        <v>OMZET</v>
      </c>
      <c r="J2336" s="38" t="str">
        <f t="shared" si="516"/>
        <v>WOmzNop</v>
      </c>
      <c r="K2336" s="38" t="str">
        <f t="shared" si="533"/>
        <v>Netto-omzet, per opbrengstcategorie, verkoop van geproduceerde goederen</v>
      </c>
      <c r="L2336" s="38" t="str">
        <f t="shared" si="517"/>
        <v>WOmzNopOlh</v>
      </c>
      <c r="M2336" s="38" t="str">
        <f t="shared" si="534"/>
        <v>Omzet leveringen belast met algemeen tarief</v>
      </c>
      <c r="N2336" s="38" t="str">
        <f t="shared" si="518"/>
        <v/>
      </c>
      <c r="O2336" s="38" t="str">
        <f t="shared" si="535"/>
        <v/>
      </c>
      <c r="V2336" s="37" t="str">
        <f t="shared" si="524"/>
        <v/>
      </c>
    </row>
    <row r="2337" spans="1:28" x14ac:dyDescent="0.25">
      <c r="A2337" s="49" t="s">
        <v>5103</v>
      </c>
      <c r="B2337" s="50" t="s">
        <v>5104</v>
      </c>
      <c r="C2337" s="49" t="s">
        <v>5105</v>
      </c>
      <c r="D2337" s="61" t="s">
        <v>24</v>
      </c>
      <c r="E2337" s="62">
        <v>4</v>
      </c>
      <c r="F2337" s="38" t="str">
        <f t="shared" si="525"/>
        <v>W</v>
      </c>
      <c r="G2337" s="38" t="str">
        <f t="shared" si="531"/>
        <v>Winst en verliesrekening</v>
      </c>
      <c r="H2337" s="38" t="str">
        <f t="shared" si="515"/>
        <v>WOmz</v>
      </c>
      <c r="I2337" s="38" t="str">
        <f t="shared" si="532"/>
        <v>OMZET</v>
      </c>
      <c r="J2337" s="38" t="str">
        <f t="shared" si="516"/>
        <v>WOmzNop</v>
      </c>
      <c r="K2337" s="38" t="str">
        <f t="shared" si="533"/>
        <v>Netto-omzet, per opbrengstcategorie, verkoop van geproduceerde goederen</v>
      </c>
      <c r="L2337" s="38" t="str">
        <f t="shared" si="517"/>
        <v>WOmzNopOlv</v>
      </c>
      <c r="M2337" s="38" t="str">
        <f t="shared" si="534"/>
        <v>Omzet leveringen belast met verlaagd tarief</v>
      </c>
      <c r="N2337" s="38" t="str">
        <f t="shared" si="518"/>
        <v/>
      </c>
      <c r="O2337" s="38" t="str">
        <f t="shared" si="535"/>
        <v/>
      </c>
      <c r="V2337" s="37" t="str">
        <f t="shared" si="524"/>
        <v/>
      </c>
    </row>
    <row r="2338" spans="1:28" s="1" customFormat="1" x14ac:dyDescent="0.25">
      <c r="A2338" s="49"/>
      <c r="B2338" s="50"/>
      <c r="C2338" s="49"/>
      <c r="D2338" s="61"/>
      <c r="E2338" s="62"/>
      <c r="F2338" s="38"/>
      <c r="G2338" s="38"/>
      <c r="H2338" s="38"/>
      <c r="I2338" s="38"/>
      <c r="J2338" s="38"/>
      <c r="K2338" s="38"/>
      <c r="L2338" s="38"/>
      <c r="M2338" s="38"/>
      <c r="N2338" s="38"/>
      <c r="O2338" s="38"/>
      <c r="P2338" s="37"/>
      <c r="Q2338" s="37"/>
      <c r="R2338" s="47">
        <v>8005</v>
      </c>
      <c r="S2338" s="48" t="s">
        <v>6061</v>
      </c>
      <c r="T2338" s="37">
        <v>6</v>
      </c>
      <c r="U2338" s="48" t="s">
        <v>6062</v>
      </c>
      <c r="V2338" s="37">
        <f t="shared" si="524"/>
        <v>1</v>
      </c>
      <c r="X2338" s="10"/>
      <c r="AB2338" s="10"/>
    </row>
    <row r="2339" spans="1:28" s="1" customFormat="1" x14ac:dyDescent="0.25">
      <c r="A2339" s="49"/>
      <c r="B2339" s="50"/>
      <c r="C2339" s="49"/>
      <c r="D2339" s="61"/>
      <c r="E2339" s="62"/>
      <c r="F2339" s="38"/>
      <c r="G2339" s="38"/>
      <c r="H2339" s="38"/>
      <c r="I2339" s="38"/>
      <c r="J2339" s="38"/>
      <c r="K2339" s="38"/>
      <c r="L2339" s="38"/>
      <c r="M2339" s="38"/>
      <c r="N2339" s="38"/>
      <c r="O2339" s="38"/>
      <c r="P2339" s="37"/>
      <c r="Q2339" s="37"/>
      <c r="R2339" s="47">
        <v>8010</v>
      </c>
      <c r="S2339" s="48" t="s">
        <v>6063</v>
      </c>
      <c r="T2339" s="37">
        <v>6</v>
      </c>
      <c r="U2339" s="48" t="s">
        <v>6062</v>
      </c>
      <c r="V2339" s="37">
        <f t="shared" si="524"/>
        <v>1</v>
      </c>
      <c r="X2339" s="10"/>
      <c r="AB2339" s="10"/>
    </row>
    <row r="2340" spans="1:28" s="1" customFormat="1" x14ac:dyDescent="0.25">
      <c r="A2340" s="49"/>
      <c r="B2340" s="50"/>
      <c r="C2340" s="49"/>
      <c r="D2340" s="61"/>
      <c r="E2340" s="62"/>
      <c r="F2340" s="38"/>
      <c r="G2340" s="38"/>
      <c r="H2340" s="38"/>
      <c r="I2340" s="38"/>
      <c r="J2340" s="38"/>
      <c r="K2340" s="38"/>
      <c r="L2340" s="38"/>
      <c r="M2340" s="38"/>
      <c r="N2340" s="38"/>
      <c r="O2340" s="38"/>
      <c r="P2340" s="37"/>
      <c r="Q2340" s="37"/>
      <c r="R2340" s="47">
        <v>8055</v>
      </c>
      <c r="S2340" s="48" t="s">
        <v>6067</v>
      </c>
      <c r="T2340" s="37">
        <v>6</v>
      </c>
      <c r="U2340" s="48" t="s">
        <v>6062</v>
      </c>
      <c r="V2340" s="37">
        <f t="shared" si="524"/>
        <v>1</v>
      </c>
      <c r="X2340" s="10"/>
      <c r="AB2340" s="10"/>
    </row>
    <row r="2341" spans="1:28" s="1" customFormat="1" x14ac:dyDescent="0.25">
      <c r="A2341" s="49"/>
      <c r="B2341" s="50"/>
      <c r="C2341" s="49"/>
      <c r="D2341" s="61"/>
      <c r="E2341" s="62"/>
      <c r="F2341" s="38"/>
      <c r="G2341" s="38"/>
      <c r="H2341" s="38"/>
      <c r="I2341" s="38"/>
      <c r="J2341" s="38"/>
      <c r="K2341" s="38"/>
      <c r="L2341" s="38"/>
      <c r="M2341" s="38"/>
      <c r="N2341" s="38"/>
      <c r="O2341" s="38"/>
      <c r="P2341" s="37"/>
      <c r="Q2341" s="37"/>
      <c r="R2341" s="47">
        <v>8605</v>
      </c>
      <c r="S2341" s="48" t="s">
        <v>6129</v>
      </c>
      <c r="T2341" s="37">
        <v>20</v>
      </c>
      <c r="U2341" s="48" t="s">
        <v>5832</v>
      </c>
      <c r="V2341" s="37">
        <f t="shared" si="524"/>
        <v>4</v>
      </c>
      <c r="X2341" s="10"/>
      <c r="AB2341" s="10"/>
    </row>
    <row r="2342" spans="1:28" x14ac:dyDescent="0.25">
      <c r="A2342" s="49" t="s">
        <v>5106</v>
      </c>
      <c r="B2342" s="50" t="s">
        <v>5107</v>
      </c>
      <c r="C2342" s="49" t="s">
        <v>5108</v>
      </c>
      <c r="D2342" s="61" t="s">
        <v>24</v>
      </c>
      <c r="E2342" s="62">
        <v>4</v>
      </c>
      <c r="F2342" s="38" t="str">
        <f t="shared" si="525"/>
        <v>W</v>
      </c>
      <c r="G2342" s="38" t="str">
        <f t="shared" ref="G2342:G2353" si="536">LOOKUP(F2342,A:A,C:C)</f>
        <v>Winst en verliesrekening</v>
      </c>
      <c r="H2342" s="38" t="str">
        <f t="shared" si="515"/>
        <v>WOmz</v>
      </c>
      <c r="I2342" s="38" t="str">
        <f t="shared" ref="I2342:I2353" si="537">IF(ISERROR(VLOOKUP(H2342,A:C,3,FALSE)),"",VLOOKUP(H2342,A:C,3,FALSE))</f>
        <v>OMZET</v>
      </c>
      <c r="J2342" s="38" t="str">
        <f t="shared" si="516"/>
        <v>WOmzNop</v>
      </c>
      <c r="K2342" s="38" t="str">
        <f t="shared" ref="K2342:K2353" si="538">IF(ISERROR(VLOOKUP(J2342,A:C,3,FALSE)),"",VLOOKUP(J2342,A:C,3,FALSE))</f>
        <v>Netto-omzet, per opbrengstcategorie, verkoop van geproduceerde goederen</v>
      </c>
      <c r="L2342" s="38" t="str">
        <f t="shared" si="517"/>
        <v>WOmzNopOlo</v>
      </c>
      <c r="M2342" s="38" t="str">
        <f t="shared" ref="M2342:M2353" si="539">IF(ISERROR(VLOOKUP(L2342,A:C,3,FALSE)),"",VLOOKUP(L2342,A:C,3,FALSE))</f>
        <v>Omzet leveringen belast met overige tarieven</v>
      </c>
      <c r="N2342" s="38" t="str">
        <f t="shared" si="518"/>
        <v/>
      </c>
      <c r="O2342" s="38" t="str">
        <f t="shared" ref="O2342:O2353" si="540">IF(ISERROR(VLOOKUP(N2342,A:C,3,FALSE)),"",VLOOKUP(N2342,A:C,3,FALSE))</f>
        <v/>
      </c>
      <c r="V2342" s="37" t="str">
        <f t="shared" ref="V2342:V2405" si="541">IF(COUNTIF(R:R,R2342)=0,"",COUNTIF(R:R,R2342))</f>
        <v/>
      </c>
    </row>
    <row r="2343" spans="1:28" x14ac:dyDescent="0.25">
      <c r="A2343" s="49" t="s">
        <v>5109</v>
      </c>
      <c r="B2343" s="50" t="s">
        <v>5110</v>
      </c>
      <c r="C2343" s="49" t="s">
        <v>5111</v>
      </c>
      <c r="D2343" s="61" t="s">
        <v>24</v>
      </c>
      <c r="E2343" s="62">
        <v>4</v>
      </c>
      <c r="F2343" s="38" t="str">
        <f t="shared" si="525"/>
        <v>W</v>
      </c>
      <c r="G2343" s="38" t="str">
        <f t="shared" si="536"/>
        <v>Winst en verliesrekening</v>
      </c>
      <c r="H2343" s="38" t="str">
        <f t="shared" si="515"/>
        <v>WOmz</v>
      </c>
      <c r="I2343" s="38" t="str">
        <f t="shared" si="537"/>
        <v>OMZET</v>
      </c>
      <c r="J2343" s="38" t="str">
        <f t="shared" si="516"/>
        <v>WOmzNop</v>
      </c>
      <c r="K2343" s="38" t="str">
        <f t="shared" si="538"/>
        <v>Netto-omzet, per opbrengstcategorie, verkoop van geproduceerde goederen</v>
      </c>
      <c r="L2343" s="38" t="str">
        <f t="shared" si="517"/>
        <v>WOmzNopOpg</v>
      </c>
      <c r="M2343" s="38" t="str">
        <f t="shared" si="539"/>
        <v>Omzet privégebruik goederen</v>
      </c>
      <c r="N2343" s="38" t="str">
        <f t="shared" si="518"/>
        <v/>
      </c>
      <c r="O2343" s="38" t="str">
        <f t="shared" si="540"/>
        <v/>
      </c>
      <c r="V2343" s="37" t="str">
        <f t="shared" si="541"/>
        <v/>
      </c>
      <c r="Y2343" s="12"/>
    </row>
    <row r="2344" spans="1:28" x14ac:dyDescent="0.25">
      <c r="A2344" s="49" t="s">
        <v>5112</v>
      </c>
      <c r="B2344" s="50" t="s">
        <v>5113</v>
      </c>
      <c r="C2344" s="49" t="s">
        <v>5114</v>
      </c>
      <c r="D2344" s="61" t="s">
        <v>24</v>
      </c>
      <c r="E2344" s="62">
        <v>4</v>
      </c>
      <c r="F2344" s="38" t="str">
        <f t="shared" si="525"/>
        <v>W</v>
      </c>
      <c r="G2344" s="38" t="str">
        <f t="shared" si="536"/>
        <v>Winst en verliesrekening</v>
      </c>
      <c r="H2344" s="38" t="str">
        <f t="shared" si="515"/>
        <v>WOmz</v>
      </c>
      <c r="I2344" s="38" t="str">
        <f t="shared" si="537"/>
        <v>OMZET</v>
      </c>
      <c r="J2344" s="38" t="str">
        <f t="shared" si="516"/>
        <v>WOmzNop</v>
      </c>
      <c r="K2344" s="38" t="str">
        <f t="shared" si="538"/>
        <v>Netto-omzet, per opbrengstcategorie, verkoop van geproduceerde goederen</v>
      </c>
      <c r="L2344" s="38" t="str">
        <f t="shared" si="517"/>
        <v>WOmzNopOlg</v>
      </c>
      <c r="M2344" s="38" t="str">
        <f t="shared" si="539"/>
        <v>Omzet leveringen belast met nultarief of niet bij u belast</v>
      </c>
      <c r="N2344" s="38" t="str">
        <f t="shared" si="518"/>
        <v/>
      </c>
      <c r="O2344" s="38" t="str">
        <f t="shared" si="540"/>
        <v/>
      </c>
      <c r="V2344" s="37" t="str">
        <f t="shared" si="541"/>
        <v/>
      </c>
    </row>
    <row r="2345" spans="1:28" x14ac:dyDescent="0.25">
      <c r="A2345" s="49" t="s">
        <v>5115</v>
      </c>
      <c r="B2345" s="50" t="s">
        <v>5116</v>
      </c>
      <c r="C2345" s="49" t="s">
        <v>5117</v>
      </c>
      <c r="D2345" s="61" t="s">
        <v>24</v>
      </c>
      <c r="E2345" s="62">
        <v>4</v>
      </c>
      <c r="F2345" s="38" t="str">
        <f t="shared" si="525"/>
        <v>W</v>
      </c>
      <c r="G2345" s="38" t="str">
        <f t="shared" si="536"/>
        <v>Winst en verliesrekening</v>
      </c>
      <c r="H2345" s="38" t="str">
        <f t="shared" si="515"/>
        <v>WOmz</v>
      </c>
      <c r="I2345" s="38" t="str">
        <f t="shared" si="537"/>
        <v>OMZET</v>
      </c>
      <c r="J2345" s="38" t="str">
        <f t="shared" si="516"/>
        <v>WOmzNop</v>
      </c>
      <c r="K2345" s="38" t="str">
        <f t="shared" si="538"/>
        <v>Netto-omzet, per opbrengstcategorie, verkoop van geproduceerde goederen</v>
      </c>
      <c r="L2345" s="38" t="str">
        <f t="shared" si="517"/>
        <v>WOmzNopOll</v>
      </c>
      <c r="M2345" s="38" t="str">
        <f t="shared" si="539"/>
        <v>Omzet leveringen waarbij heffing is verlegd</v>
      </c>
      <c r="N2345" s="38" t="str">
        <f t="shared" si="518"/>
        <v/>
      </c>
      <c r="O2345" s="38" t="str">
        <f t="shared" si="540"/>
        <v/>
      </c>
      <c r="V2345" s="37" t="str">
        <f t="shared" si="541"/>
        <v/>
      </c>
    </row>
    <row r="2346" spans="1:28" x14ac:dyDescent="0.25">
      <c r="A2346" s="49" t="s">
        <v>5118</v>
      </c>
      <c r="B2346" s="50" t="s">
        <v>5119</v>
      </c>
      <c r="C2346" s="49" t="s">
        <v>5120</v>
      </c>
      <c r="D2346" s="61" t="s">
        <v>24</v>
      </c>
      <c r="E2346" s="62">
        <v>4</v>
      </c>
      <c r="F2346" s="38" t="str">
        <f t="shared" si="525"/>
        <v>W</v>
      </c>
      <c r="G2346" s="38" t="str">
        <f t="shared" si="536"/>
        <v>Winst en verliesrekening</v>
      </c>
      <c r="H2346" s="38" t="str">
        <f t="shared" si="515"/>
        <v>WOmz</v>
      </c>
      <c r="I2346" s="38" t="str">
        <f t="shared" si="537"/>
        <v>OMZET</v>
      </c>
      <c r="J2346" s="38" t="str">
        <f t="shared" si="516"/>
        <v>WOmzNop</v>
      </c>
      <c r="K2346" s="38" t="str">
        <f t="shared" si="538"/>
        <v>Netto-omzet, per opbrengstcategorie, verkoop van geproduceerde goederen</v>
      </c>
      <c r="L2346" s="38" t="str">
        <f t="shared" si="517"/>
        <v>WOmzNopOln</v>
      </c>
      <c r="M2346" s="38" t="str">
        <f t="shared" si="539"/>
        <v>Omzet leveringen naar landen buiten EU</v>
      </c>
      <c r="N2346" s="38" t="str">
        <f t="shared" si="518"/>
        <v/>
      </c>
      <c r="O2346" s="38" t="str">
        <f t="shared" si="540"/>
        <v/>
      </c>
      <c r="V2346" s="37" t="str">
        <f t="shared" si="541"/>
        <v/>
      </c>
    </row>
    <row r="2347" spans="1:28" x14ac:dyDescent="0.25">
      <c r="A2347" s="49" t="s">
        <v>5121</v>
      </c>
      <c r="B2347" s="50" t="s">
        <v>5122</v>
      </c>
      <c r="C2347" s="49" t="s">
        <v>5123</v>
      </c>
      <c r="D2347" s="61" t="s">
        <v>24</v>
      </c>
      <c r="E2347" s="62">
        <v>4</v>
      </c>
      <c r="F2347" s="38" t="str">
        <f t="shared" si="525"/>
        <v>W</v>
      </c>
      <c r="G2347" s="38" t="str">
        <f t="shared" si="536"/>
        <v>Winst en verliesrekening</v>
      </c>
      <c r="H2347" s="38" t="str">
        <f t="shared" si="515"/>
        <v>WOmz</v>
      </c>
      <c r="I2347" s="38" t="str">
        <f t="shared" si="537"/>
        <v>OMZET</v>
      </c>
      <c r="J2347" s="38" t="str">
        <f t="shared" si="516"/>
        <v>WOmzNop</v>
      </c>
      <c r="K2347" s="38" t="str">
        <f t="shared" si="538"/>
        <v>Netto-omzet, per opbrengstcategorie, verkoop van geproduceerde goederen</v>
      </c>
      <c r="L2347" s="38" t="str">
        <f t="shared" si="517"/>
        <v>WOmzNopOli</v>
      </c>
      <c r="M2347" s="38" t="str">
        <f t="shared" si="539"/>
        <v>Omzet leveringen in landen binnen EU</v>
      </c>
      <c r="N2347" s="38" t="str">
        <f t="shared" si="518"/>
        <v/>
      </c>
      <c r="O2347" s="38" t="str">
        <f t="shared" si="540"/>
        <v/>
      </c>
      <c r="V2347" s="37" t="str">
        <f t="shared" si="541"/>
        <v/>
      </c>
    </row>
    <row r="2348" spans="1:28" x14ac:dyDescent="0.25">
      <c r="A2348" s="49" t="s">
        <v>5124</v>
      </c>
      <c r="B2348" s="50" t="s">
        <v>5125</v>
      </c>
      <c r="C2348" s="49" t="s">
        <v>5126</v>
      </c>
      <c r="D2348" s="61" t="s">
        <v>24</v>
      </c>
      <c r="E2348" s="62">
        <v>4</v>
      </c>
      <c r="F2348" s="38" t="str">
        <f t="shared" si="525"/>
        <v>W</v>
      </c>
      <c r="G2348" s="38" t="str">
        <f t="shared" si="536"/>
        <v>Winst en verliesrekening</v>
      </c>
      <c r="H2348" s="38" t="str">
        <f t="shared" si="515"/>
        <v>WOmz</v>
      </c>
      <c r="I2348" s="38" t="str">
        <f t="shared" si="537"/>
        <v>OMZET</v>
      </c>
      <c r="J2348" s="38" t="str">
        <f t="shared" si="516"/>
        <v>WOmzNop</v>
      </c>
      <c r="K2348" s="38" t="str">
        <f t="shared" si="538"/>
        <v>Netto-omzet, per opbrengstcategorie, verkoop van geproduceerde goederen</v>
      </c>
      <c r="L2348" s="38" t="str">
        <f t="shared" si="517"/>
        <v>WOmzNopOla</v>
      </c>
      <c r="M2348" s="38" t="str">
        <f t="shared" si="539"/>
        <v>Omzet leveringen installatie/afstandsverkopen binnen de EU</v>
      </c>
      <c r="N2348" s="38" t="str">
        <f t="shared" si="518"/>
        <v/>
      </c>
      <c r="O2348" s="38" t="str">
        <f t="shared" si="540"/>
        <v/>
      </c>
      <c r="V2348" s="37" t="str">
        <f t="shared" si="541"/>
        <v/>
      </c>
    </row>
    <row r="2349" spans="1:28" x14ac:dyDescent="0.25">
      <c r="A2349" s="49" t="s">
        <v>5127</v>
      </c>
      <c r="B2349" s="50" t="s">
        <v>5128</v>
      </c>
      <c r="C2349" s="49" t="s">
        <v>5129</v>
      </c>
      <c r="D2349" s="61" t="s">
        <v>24</v>
      </c>
      <c r="E2349" s="62">
        <v>4</v>
      </c>
      <c r="F2349" s="38" t="str">
        <f t="shared" si="525"/>
        <v>W</v>
      </c>
      <c r="G2349" s="38" t="str">
        <f t="shared" si="536"/>
        <v>Winst en verliesrekening</v>
      </c>
      <c r="H2349" s="38" t="str">
        <f t="shared" si="515"/>
        <v>WOmz</v>
      </c>
      <c r="I2349" s="38" t="str">
        <f t="shared" si="537"/>
        <v>OMZET</v>
      </c>
      <c r="J2349" s="38" t="str">
        <f t="shared" si="516"/>
        <v>WOmzNop</v>
      </c>
      <c r="K2349" s="38" t="str">
        <f t="shared" si="538"/>
        <v>Netto-omzet, per opbrengstcategorie, verkoop van geproduceerde goederen</v>
      </c>
      <c r="L2349" s="38" t="str">
        <f t="shared" si="517"/>
        <v>WOmzNopOlu</v>
      </c>
      <c r="M2349" s="38" t="str">
        <f t="shared" si="539"/>
        <v>Belaste leveringen uit landen buiten de EU</v>
      </c>
      <c r="N2349" s="38" t="str">
        <f t="shared" si="518"/>
        <v/>
      </c>
      <c r="O2349" s="38" t="str">
        <f t="shared" si="540"/>
        <v/>
      </c>
      <c r="Q2349" s="80" t="s">
        <v>2</v>
      </c>
      <c r="V2349" s="37" t="str">
        <f t="shared" si="541"/>
        <v/>
      </c>
    </row>
    <row r="2350" spans="1:28" x14ac:dyDescent="0.25">
      <c r="A2350" s="49" t="s">
        <v>5130</v>
      </c>
      <c r="B2350" s="50" t="s">
        <v>5131</v>
      </c>
      <c r="C2350" s="49" t="s">
        <v>5132</v>
      </c>
      <c r="D2350" s="61" t="s">
        <v>24</v>
      </c>
      <c r="E2350" s="62">
        <v>4</v>
      </c>
      <c r="F2350" s="38" t="str">
        <f t="shared" si="525"/>
        <v>W</v>
      </c>
      <c r="G2350" s="38" t="str">
        <f t="shared" si="536"/>
        <v>Winst en verliesrekening</v>
      </c>
      <c r="H2350" s="38" t="str">
        <f t="shared" si="515"/>
        <v>WOmz</v>
      </c>
      <c r="I2350" s="38" t="str">
        <f t="shared" si="537"/>
        <v>OMZET</v>
      </c>
      <c r="J2350" s="38" t="str">
        <f t="shared" si="516"/>
        <v>WOmzNop</v>
      </c>
      <c r="K2350" s="38" t="str">
        <f t="shared" si="538"/>
        <v>Netto-omzet, per opbrengstcategorie, verkoop van geproduceerde goederen</v>
      </c>
      <c r="L2350" s="38" t="str">
        <f t="shared" si="517"/>
        <v>WOmzNopOle</v>
      </c>
      <c r="M2350" s="38" t="str">
        <f t="shared" si="539"/>
        <v>Belaste leveringen uit landen binnen EU</v>
      </c>
      <c r="N2350" s="38" t="str">
        <f t="shared" si="518"/>
        <v/>
      </c>
      <c r="O2350" s="38" t="str">
        <f t="shared" si="540"/>
        <v/>
      </c>
      <c r="Q2350" s="80" t="s">
        <v>2</v>
      </c>
      <c r="V2350" s="37" t="str">
        <f t="shared" si="541"/>
        <v/>
      </c>
    </row>
    <row r="2351" spans="1:28" x14ac:dyDescent="0.25">
      <c r="A2351" s="49" t="s">
        <v>5133</v>
      </c>
      <c r="B2351" s="50" t="s">
        <v>5134</v>
      </c>
      <c r="C2351" s="49" t="s">
        <v>5135</v>
      </c>
      <c r="D2351" s="61" t="s">
        <v>24</v>
      </c>
      <c r="E2351" s="62">
        <v>4</v>
      </c>
      <c r="F2351" s="38" t="str">
        <f t="shared" si="525"/>
        <v>W</v>
      </c>
      <c r="G2351" s="38" t="str">
        <f t="shared" si="536"/>
        <v>Winst en verliesrekening</v>
      </c>
      <c r="H2351" s="38" t="str">
        <f t="shared" si="515"/>
        <v>WOmz</v>
      </c>
      <c r="I2351" s="38" t="str">
        <f t="shared" si="537"/>
        <v>OMZET</v>
      </c>
      <c r="J2351" s="38" t="str">
        <f t="shared" si="516"/>
        <v>WOmzNop</v>
      </c>
      <c r="K2351" s="38" t="str">
        <f t="shared" si="538"/>
        <v>Netto-omzet, per opbrengstcategorie, verkoop van geproduceerde goederen</v>
      </c>
      <c r="L2351" s="38" t="str">
        <f t="shared" si="517"/>
        <v>WOmzNopNon</v>
      </c>
      <c r="M2351" s="38" t="str">
        <f t="shared" si="539"/>
        <v>Netto omzet, overboeking naar andere rubriek</v>
      </c>
      <c r="N2351" s="38" t="str">
        <f t="shared" si="518"/>
        <v/>
      </c>
      <c r="O2351" s="38" t="str">
        <f t="shared" si="540"/>
        <v/>
      </c>
      <c r="V2351" s="37" t="str">
        <f t="shared" si="541"/>
        <v/>
      </c>
      <c r="Y2351" s="12"/>
    </row>
    <row r="2352" spans="1:28" x14ac:dyDescent="0.25">
      <c r="A2352" s="43" t="s">
        <v>5136</v>
      </c>
      <c r="B2352" s="44" t="s">
        <v>5137</v>
      </c>
      <c r="C2352" s="43" t="s">
        <v>5138</v>
      </c>
      <c r="D2352" s="45" t="s">
        <v>24</v>
      </c>
      <c r="E2352" s="46">
        <v>3</v>
      </c>
      <c r="F2352" s="38" t="str">
        <f t="shared" si="525"/>
        <v>W</v>
      </c>
      <c r="G2352" s="38" t="str">
        <f t="shared" si="536"/>
        <v>Winst en verliesrekening</v>
      </c>
      <c r="H2352" s="38" t="str">
        <f t="shared" si="515"/>
        <v>WOmz</v>
      </c>
      <c r="I2352" s="38" t="str">
        <f t="shared" si="537"/>
        <v>OMZET</v>
      </c>
      <c r="J2352" s="38" t="str">
        <f t="shared" si="516"/>
        <v>WOmzNoh</v>
      </c>
      <c r="K2352" s="38" t="str">
        <f t="shared" si="538"/>
        <v>Netto-omzet, per opbrengstcategorie, verkoop van handelsgoederen</v>
      </c>
      <c r="L2352" s="38" t="str">
        <f t="shared" si="517"/>
        <v/>
      </c>
      <c r="M2352" s="38" t="str">
        <f t="shared" si="539"/>
        <v/>
      </c>
      <c r="N2352" s="38" t="str">
        <f t="shared" si="518"/>
        <v/>
      </c>
      <c r="O2352" s="38" t="str">
        <f t="shared" si="540"/>
        <v/>
      </c>
      <c r="V2352" s="37" t="str">
        <f t="shared" si="541"/>
        <v/>
      </c>
    </row>
    <row r="2353" spans="1:28" x14ac:dyDescent="0.25">
      <c r="A2353" s="49" t="s">
        <v>5139</v>
      </c>
      <c r="B2353" s="50" t="s">
        <v>5140</v>
      </c>
      <c r="C2353" s="49" t="s">
        <v>5102</v>
      </c>
      <c r="D2353" s="61" t="s">
        <v>24</v>
      </c>
      <c r="E2353" s="62">
        <v>4</v>
      </c>
      <c r="F2353" s="38" t="str">
        <f t="shared" si="525"/>
        <v>W</v>
      </c>
      <c r="G2353" s="38" t="str">
        <f t="shared" si="536"/>
        <v>Winst en verliesrekening</v>
      </c>
      <c r="H2353" s="38" t="str">
        <f t="shared" si="515"/>
        <v>WOmz</v>
      </c>
      <c r="I2353" s="38" t="str">
        <f t="shared" si="537"/>
        <v>OMZET</v>
      </c>
      <c r="J2353" s="38" t="str">
        <f t="shared" si="516"/>
        <v>WOmzNoh</v>
      </c>
      <c r="K2353" s="38" t="str">
        <f t="shared" si="538"/>
        <v>Netto-omzet, per opbrengstcategorie, verkoop van handelsgoederen</v>
      </c>
      <c r="L2353" s="38" t="str">
        <f t="shared" si="517"/>
        <v>WOmzNohOlh</v>
      </c>
      <c r="M2353" s="38" t="str">
        <f t="shared" si="539"/>
        <v>Omzet leveringen belast met algemeen tarief</v>
      </c>
      <c r="N2353" s="38" t="str">
        <f t="shared" si="518"/>
        <v/>
      </c>
      <c r="O2353" s="38" t="str">
        <f t="shared" si="540"/>
        <v/>
      </c>
      <c r="V2353" s="37" t="str">
        <f t="shared" si="541"/>
        <v/>
      </c>
    </row>
    <row r="2354" spans="1:28" s="1" customFormat="1" x14ac:dyDescent="0.25">
      <c r="A2354" s="49"/>
      <c r="B2354" s="50"/>
      <c r="C2354" s="49"/>
      <c r="D2354" s="61"/>
      <c r="E2354" s="62"/>
      <c r="F2354" s="38"/>
      <c r="G2354" s="38"/>
      <c r="H2354" s="38"/>
      <c r="I2354" s="38"/>
      <c r="J2354" s="38"/>
      <c r="K2354" s="38"/>
      <c r="L2354" s="38"/>
      <c r="M2354" s="38"/>
      <c r="N2354" s="38"/>
      <c r="O2354" s="38"/>
      <c r="P2354" s="37"/>
      <c r="Q2354" s="37"/>
      <c r="R2354" s="47">
        <v>8115</v>
      </c>
      <c r="S2354" s="48" t="s">
        <v>6074</v>
      </c>
      <c r="T2354" s="37">
        <v>9</v>
      </c>
      <c r="U2354" s="86" t="s">
        <v>6075</v>
      </c>
      <c r="V2354" s="37">
        <f t="shared" si="541"/>
        <v>1</v>
      </c>
      <c r="X2354" s="10"/>
      <c r="Y2354" s="12"/>
      <c r="Z2354" s="10"/>
      <c r="AA2354" s="15"/>
      <c r="AB2354" s="10"/>
    </row>
    <row r="2355" spans="1:28" s="1" customFormat="1" x14ac:dyDescent="0.25">
      <c r="A2355" s="49"/>
      <c r="B2355" s="50"/>
      <c r="C2355" s="49"/>
      <c r="D2355" s="61"/>
      <c r="E2355" s="62"/>
      <c r="F2355" s="38"/>
      <c r="G2355" s="38"/>
      <c r="H2355" s="38"/>
      <c r="I2355" s="38"/>
      <c r="J2355" s="38"/>
      <c r="K2355" s="38"/>
      <c r="L2355" s="38"/>
      <c r="M2355" s="38"/>
      <c r="N2355" s="38"/>
      <c r="O2355" s="38"/>
      <c r="P2355" s="37"/>
      <c r="Q2355" s="37"/>
      <c r="R2355" s="79" t="s">
        <v>6076</v>
      </c>
      <c r="S2355" s="48" t="s">
        <v>6077</v>
      </c>
      <c r="T2355" s="37">
        <v>9</v>
      </c>
      <c r="U2355" s="86" t="s">
        <v>6075</v>
      </c>
      <c r="V2355" s="37">
        <f t="shared" si="541"/>
        <v>1</v>
      </c>
      <c r="X2355" s="10"/>
      <c r="Y2355" s="12"/>
      <c r="Z2355" s="10"/>
      <c r="AA2355" s="15"/>
      <c r="AB2355" s="10"/>
    </row>
    <row r="2356" spans="1:28" s="1" customFormat="1" x14ac:dyDescent="0.25">
      <c r="A2356" s="49"/>
      <c r="B2356" s="50"/>
      <c r="C2356" s="49"/>
      <c r="D2356" s="61"/>
      <c r="E2356" s="62"/>
      <c r="F2356" s="38"/>
      <c r="G2356" s="38"/>
      <c r="H2356" s="38"/>
      <c r="I2356" s="38"/>
      <c r="J2356" s="38"/>
      <c r="K2356" s="38"/>
      <c r="L2356" s="38"/>
      <c r="M2356" s="38"/>
      <c r="N2356" s="38"/>
      <c r="O2356" s="38"/>
      <c r="P2356" s="37"/>
      <c r="Q2356" s="37"/>
      <c r="R2356" s="79" t="s">
        <v>6078</v>
      </c>
      <c r="S2356" s="48" t="s">
        <v>6079</v>
      </c>
      <c r="T2356" s="37">
        <v>9</v>
      </c>
      <c r="U2356" s="86" t="s">
        <v>6075</v>
      </c>
      <c r="V2356" s="37">
        <f t="shared" si="541"/>
        <v>1</v>
      </c>
      <c r="X2356" s="10"/>
      <c r="Y2356" s="12"/>
      <c r="Z2356" s="10"/>
      <c r="AA2356" s="15"/>
      <c r="AB2356" s="10"/>
    </row>
    <row r="2357" spans="1:28" s="1" customFormat="1" x14ac:dyDescent="0.25">
      <c r="A2357" s="49"/>
      <c r="B2357" s="50"/>
      <c r="C2357" s="49"/>
      <c r="D2357" s="61"/>
      <c r="E2357" s="62"/>
      <c r="F2357" s="38"/>
      <c r="G2357" s="38"/>
      <c r="H2357" s="38"/>
      <c r="I2357" s="38"/>
      <c r="J2357" s="38"/>
      <c r="K2357" s="38"/>
      <c r="L2357" s="38"/>
      <c r="M2357" s="38"/>
      <c r="N2357" s="38"/>
      <c r="O2357" s="38"/>
      <c r="P2357" s="37"/>
      <c r="Q2357" s="37"/>
      <c r="R2357" s="79" t="s">
        <v>6080</v>
      </c>
      <c r="S2357" s="48" t="s">
        <v>6081</v>
      </c>
      <c r="T2357" s="37">
        <v>9</v>
      </c>
      <c r="U2357" s="86" t="s">
        <v>6075</v>
      </c>
      <c r="V2357" s="37">
        <f t="shared" si="541"/>
        <v>1</v>
      </c>
      <c r="X2357" s="10"/>
      <c r="Y2357" s="12"/>
      <c r="Z2357" s="10"/>
      <c r="AA2357" s="15"/>
      <c r="AB2357" s="10"/>
    </row>
    <row r="2358" spans="1:28" s="1" customFormat="1" x14ac:dyDescent="0.25">
      <c r="A2358" s="49"/>
      <c r="B2358" s="50"/>
      <c r="C2358" s="49"/>
      <c r="D2358" s="61"/>
      <c r="E2358" s="62"/>
      <c r="F2358" s="38"/>
      <c r="G2358" s="38"/>
      <c r="H2358" s="38"/>
      <c r="I2358" s="38"/>
      <c r="J2358" s="38"/>
      <c r="K2358" s="38"/>
      <c r="L2358" s="38"/>
      <c r="M2358" s="38"/>
      <c r="N2358" s="38"/>
      <c r="O2358" s="38"/>
      <c r="P2358" s="37"/>
      <c r="Q2358" s="37"/>
      <c r="R2358" s="79" t="s">
        <v>6082</v>
      </c>
      <c r="S2358" s="48" t="s">
        <v>6083</v>
      </c>
      <c r="T2358" s="37">
        <v>9</v>
      </c>
      <c r="U2358" s="86" t="s">
        <v>6075</v>
      </c>
      <c r="V2358" s="37">
        <f t="shared" si="541"/>
        <v>1</v>
      </c>
      <c r="X2358" s="10"/>
      <c r="Y2358" s="12"/>
      <c r="Z2358" s="10"/>
      <c r="AA2358" s="15"/>
      <c r="AB2358" s="10"/>
    </row>
    <row r="2359" spans="1:28" s="1" customFormat="1" x14ac:dyDescent="0.25">
      <c r="A2359" s="49"/>
      <c r="B2359" s="50"/>
      <c r="C2359" s="49"/>
      <c r="D2359" s="61"/>
      <c r="E2359" s="62"/>
      <c r="F2359" s="38"/>
      <c r="G2359" s="38"/>
      <c r="H2359" s="38"/>
      <c r="I2359" s="38"/>
      <c r="J2359" s="38"/>
      <c r="K2359" s="38"/>
      <c r="L2359" s="38"/>
      <c r="M2359" s="38"/>
      <c r="N2359" s="38"/>
      <c r="O2359" s="38"/>
      <c r="P2359" s="37"/>
      <c r="Q2359" s="37"/>
      <c r="R2359" s="79" t="s">
        <v>6084</v>
      </c>
      <c r="S2359" s="48" t="s">
        <v>6085</v>
      </c>
      <c r="T2359" s="37">
        <v>9</v>
      </c>
      <c r="U2359" s="86" t="s">
        <v>6075</v>
      </c>
      <c r="V2359" s="37">
        <f t="shared" si="541"/>
        <v>1</v>
      </c>
      <c r="X2359" s="10"/>
      <c r="Y2359" s="12"/>
      <c r="Z2359" s="10"/>
      <c r="AA2359" s="15"/>
      <c r="AB2359" s="10"/>
    </row>
    <row r="2360" spans="1:28" s="1" customFormat="1" x14ac:dyDescent="0.25">
      <c r="A2360" s="49"/>
      <c r="B2360" s="50"/>
      <c r="C2360" s="49"/>
      <c r="D2360" s="61"/>
      <c r="E2360" s="62"/>
      <c r="F2360" s="38"/>
      <c r="G2360" s="38"/>
      <c r="H2360" s="38"/>
      <c r="I2360" s="38"/>
      <c r="J2360" s="38"/>
      <c r="K2360" s="38"/>
      <c r="L2360" s="38"/>
      <c r="M2360" s="38"/>
      <c r="N2360" s="38"/>
      <c r="O2360" s="38"/>
      <c r="P2360" s="37"/>
      <c r="Q2360" s="37"/>
      <c r="R2360" s="47">
        <v>8120</v>
      </c>
      <c r="S2360" s="48" t="s">
        <v>6086</v>
      </c>
      <c r="T2360" s="37">
        <v>10</v>
      </c>
      <c r="U2360" s="86" t="s">
        <v>6087</v>
      </c>
      <c r="V2360" s="37">
        <f t="shared" si="541"/>
        <v>1</v>
      </c>
      <c r="X2360" s="10"/>
      <c r="Y2360" s="12"/>
      <c r="Z2360" s="10"/>
      <c r="AA2360" s="15"/>
      <c r="AB2360" s="10"/>
    </row>
    <row r="2361" spans="1:28" s="1" customFormat="1" x14ac:dyDescent="0.25">
      <c r="A2361" s="49"/>
      <c r="B2361" s="50"/>
      <c r="C2361" s="49"/>
      <c r="D2361" s="61"/>
      <c r="E2361" s="62"/>
      <c r="F2361" s="38"/>
      <c r="G2361" s="38"/>
      <c r="H2361" s="38"/>
      <c r="I2361" s="38"/>
      <c r="J2361" s="38"/>
      <c r="K2361" s="38"/>
      <c r="L2361" s="38"/>
      <c r="M2361" s="38"/>
      <c r="N2361" s="38"/>
      <c r="O2361" s="38"/>
      <c r="P2361" s="37"/>
      <c r="Q2361" s="37"/>
      <c r="R2361" s="47">
        <v>8130</v>
      </c>
      <c r="S2361" s="48" t="s">
        <v>6088</v>
      </c>
      <c r="T2361" s="37">
        <v>11</v>
      </c>
      <c r="U2361" s="86" t="s">
        <v>6088</v>
      </c>
      <c r="V2361" s="37">
        <f t="shared" si="541"/>
        <v>1</v>
      </c>
      <c r="X2361" s="10"/>
      <c r="Y2361" s="12"/>
      <c r="Z2361" s="10"/>
      <c r="AA2361" s="15"/>
      <c r="AB2361" s="10"/>
    </row>
    <row r="2362" spans="1:28" s="1" customFormat="1" x14ac:dyDescent="0.25">
      <c r="A2362" s="49"/>
      <c r="B2362" s="50"/>
      <c r="C2362" s="49"/>
      <c r="D2362" s="61"/>
      <c r="E2362" s="62"/>
      <c r="F2362" s="38"/>
      <c r="G2362" s="38"/>
      <c r="H2362" s="38"/>
      <c r="I2362" s="38"/>
      <c r="J2362" s="38"/>
      <c r="K2362" s="38"/>
      <c r="L2362" s="38"/>
      <c r="M2362" s="38"/>
      <c r="N2362" s="38"/>
      <c r="O2362" s="38"/>
      <c r="P2362" s="37"/>
      <c r="Q2362" s="37"/>
      <c r="R2362" s="47">
        <v>8135</v>
      </c>
      <c r="S2362" s="48" t="s">
        <v>6089</v>
      </c>
      <c r="T2362" s="37">
        <v>12</v>
      </c>
      <c r="U2362" s="48" t="s">
        <v>6090</v>
      </c>
      <c r="V2362" s="37">
        <f t="shared" si="541"/>
        <v>1</v>
      </c>
      <c r="X2362" s="10"/>
      <c r="Y2362" s="12"/>
      <c r="Z2362" s="10"/>
      <c r="AA2362" s="15"/>
      <c r="AB2362" s="10"/>
    </row>
    <row r="2363" spans="1:28" s="1" customFormat="1" x14ac:dyDescent="0.25">
      <c r="A2363" s="49"/>
      <c r="B2363" s="50"/>
      <c r="C2363" s="49"/>
      <c r="D2363" s="61"/>
      <c r="E2363" s="62"/>
      <c r="F2363" s="38"/>
      <c r="G2363" s="38"/>
      <c r="H2363" s="38"/>
      <c r="I2363" s="38"/>
      <c r="J2363" s="38"/>
      <c r="K2363" s="38"/>
      <c r="L2363" s="38"/>
      <c r="M2363" s="38"/>
      <c r="N2363" s="38"/>
      <c r="O2363" s="38"/>
      <c r="P2363" s="37"/>
      <c r="Q2363" s="37"/>
      <c r="R2363" s="47">
        <v>8140</v>
      </c>
      <c r="S2363" s="48" t="s">
        <v>6091</v>
      </c>
      <c r="T2363" s="37">
        <v>12</v>
      </c>
      <c r="U2363" s="48" t="s">
        <v>6090</v>
      </c>
      <c r="V2363" s="37">
        <f t="shared" si="541"/>
        <v>1</v>
      </c>
      <c r="X2363" s="10"/>
      <c r="Y2363" s="12"/>
      <c r="Z2363" s="10"/>
      <c r="AA2363" s="15"/>
      <c r="AB2363" s="10"/>
    </row>
    <row r="2364" spans="1:28" s="1" customFormat="1" x14ac:dyDescent="0.25">
      <c r="A2364" s="49"/>
      <c r="B2364" s="50"/>
      <c r="C2364" s="49"/>
      <c r="D2364" s="61"/>
      <c r="E2364" s="62"/>
      <c r="F2364" s="38"/>
      <c r="G2364" s="38"/>
      <c r="H2364" s="38"/>
      <c r="I2364" s="38"/>
      <c r="J2364" s="38"/>
      <c r="K2364" s="38"/>
      <c r="L2364" s="38"/>
      <c r="M2364" s="38"/>
      <c r="N2364" s="38"/>
      <c r="O2364" s="38"/>
      <c r="P2364" s="37"/>
      <c r="Q2364" s="37"/>
      <c r="R2364" s="47">
        <v>8205</v>
      </c>
      <c r="S2364" s="48" t="s">
        <v>6093</v>
      </c>
      <c r="T2364" s="37">
        <v>20</v>
      </c>
      <c r="U2364" s="48" t="s">
        <v>5832</v>
      </c>
      <c r="V2364" s="37">
        <f t="shared" si="541"/>
        <v>1</v>
      </c>
      <c r="X2364" s="10"/>
      <c r="Y2364" s="12"/>
      <c r="Z2364" s="10"/>
      <c r="AA2364" s="15"/>
      <c r="AB2364" s="10"/>
    </row>
    <row r="2365" spans="1:28" s="1" customFormat="1" x14ac:dyDescent="0.25">
      <c r="A2365" s="49"/>
      <c r="B2365" s="50"/>
      <c r="C2365" s="49"/>
      <c r="D2365" s="61"/>
      <c r="E2365" s="62"/>
      <c r="F2365" s="38"/>
      <c r="G2365" s="38"/>
      <c r="H2365" s="38"/>
      <c r="I2365" s="38"/>
      <c r="J2365" s="38"/>
      <c r="K2365" s="38"/>
      <c r="L2365" s="38"/>
      <c r="M2365" s="38"/>
      <c r="N2365" s="38"/>
      <c r="O2365" s="38"/>
      <c r="P2365" s="37"/>
      <c r="Q2365" s="37"/>
      <c r="R2365" s="47">
        <v>8210</v>
      </c>
      <c r="S2365" s="48" t="s">
        <v>6094</v>
      </c>
      <c r="T2365" s="37">
        <v>20</v>
      </c>
      <c r="U2365" s="48" t="s">
        <v>5832</v>
      </c>
      <c r="V2365" s="37">
        <f t="shared" si="541"/>
        <v>1</v>
      </c>
      <c r="X2365" s="10"/>
      <c r="Y2365" s="12"/>
      <c r="Z2365" s="10"/>
      <c r="AA2365" s="15"/>
      <c r="AB2365" s="10"/>
    </row>
    <row r="2366" spans="1:28" s="1" customFormat="1" x14ac:dyDescent="0.25">
      <c r="A2366" s="49"/>
      <c r="B2366" s="50"/>
      <c r="C2366" s="49"/>
      <c r="D2366" s="61"/>
      <c r="E2366" s="62"/>
      <c r="F2366" s="38"/>
      <c r="G2366" s="38"/>
      <c r="H2366" s="38"/>
      <c r="I2366" s="38"/>
      <c r="J2366" s="38"/>
      <c r="K2366" s="38"/>
      <c r="L2366" s="38"/>
      <c r="M2366" s="38"/>
      <c r="N2366" s="38"/>
      <c r="O2366" s="38"/>
      <c r="P2366" s="37"/>
      <c r="Q2366" s="37"/>
      <c r="R2366" s="47">
        <v>8220</v>
      </c>
      <c r="S2366" s="48" t="s">
        <v>6096</v>
      </c>
      <c r="T2366" s="37">
        <v>20</v>
      </c>
      <c r="U2366" s="48" t="s">
        <v>5832</v>
      </c>
      <c r="V2366" s="37">
        <f t="shared" si="541"/>
        <v>1</v>
      </c>
      <c r="X2366" s="10"/>
      <c r="Y2366" s="12"/>
      <c r="Z2366" s="10"/>
      <c r="AA2366" s="15"/>
      <c r="AB2366" s="10"/>
    </row>
    <row r="2367" spans="1:28" s="1" customFormat="1" x14ac:dyDescent="0.25">
      <c r="A2367" s="49"/>
      <c r="B2367" s="50"/>
      <c r="C2367" s="49"/>
      <c r="D2367" s="61"/>
      <c r="E2367" s="62"/>
      <c r="F2367" s="38"/>
      <c r="G2367" s="38"/>
      <c r="H2367" s="38"/>
      <c r="I2367" s="38"/>
      <c r="J2367" s="38"/>
      <c r="K2367" s="38"/>
      <c r="L2367" s="38"/>
      <c r="M2367" s="38"/>
      <c r="N2367" s="38"/>
      <c r="O2367" s="38"/>
      <c r="P2367" s="37"/>
      <c r="Q2367" s="37"/>
      <c r="R2367" s="47">
        <v>8225</v>
      </c>
      <c r="S2367" s="48" t="s">
        <v>6097</v>
      </c>
      <c r="T2367" s="37">
        <v>20</v>
      </c>
      <c r="U2367" s="48" t="s">
        <v>5832</v>
      </c>
      <c r="V2367" s="37">
        <f t="shared" si="541"/>
        <v>1</v>
      </c>
      <c r="X2367" s="10"/>
      <c r="Y2367" s="12"/>
      <c r="Z2367" s="10"/>
      <c r="AA2367" s="15"/>
      <c r="AB2367" s="10"/>
    </row>
    <row r="2368" spans="1:28" s="1" customFormat="1" ht="30" x14ac:dyDescent="0.25">
      <c r="A2368" s="49"/>
      <c r="B2368" s="50"/>
      <c r="C2368" s="49"/>
      <c r="D2368" s="61"/>
      <c r="E2368" s="62"/>
      <c r="F2368" s="38"/>
      <c r="G2368" s="38"/>
      <c r="H2368" s="38"/>
      <c r="I2368" s="38"/>
      <c r="J2368" s="38"/>
      <c r="K2368" s="38"/>
      <c r="L2368" s="38"/>
      <c r="M2368" s="38"/>
      <c r="N2368" s="38"/>
      <c r="O2368" s="38"/>
      <c r="P2368" s="37"/>
      <c r="Q2368" s="37"/>
      <c r="R2368" s="47">
        <v>8240</v>
      </c>
      <c r="S2368" s="48" t="s">
        <v>6098</v>
      </c>
      <c r="T2368" s="37">
        <v>20</v>
      </c>
      <c r="U2368" s="48" t="s">
        <v>5832</v>
      </c>
      <c r="V2368" s="37">
        <f t="shared" si="541"/>
        <v>1</v>
      </c>
      <c r="X2368" s="10"/>
      <c r="Y2368" s="12"/>
      <c r="Z2368" s="10"/>
      <c r="AA2368" s="15"/>
      <c r="AB2368" s="10"/>
    </row>
    <row r="2369" spans="1:28" s="1" customFormat="1" x14ac:dyDescent="0.25">
      <c r="A2369" s="49"/>
      <c r="B2369" s="50"/>
      <c r="C2369" s="49"/>
      <c r="D2369" s="61"/>
      <c r="E2369" s="62"/>
      <c r="F2369" s="38"/>
      <c r="G2369" s="38"/>
      <c r="H2369" s="38"/>
      <c r="I2369" s="38"/>
      <c r="J2369" s="38"/>
      <c r="K2369" s="38"/>
      <c r="L2369" s="38"/>
      <c r="M2369" s="38"/>
      <c r="N2369" s="38"/>
      <c r="O2369" s="38"/>
      <c r="P2369" s="37"/>
      <c r="Q2369" s="37"/>
      <c r="R2369" s="47">
        <v>8605</v>
      </c>
      <c r="S2369" s="48" t="s">
        <v>6129</v>
      </c>
      <c r="T2369" s="37">
        <v>20</v>
      </c>
      <c r="U2369" s="48" t="s">
        <v>5832</v>
      </c>
      <c r="V2369" s="37">
        <f t="shared" si="541"/>
        <v>4</v>
      </c>
      <c r="X2369" s="10"/>
      <c r="Y2369" s="12"/>
      <c r="Z2369" s="10"/>
      <c r="AA2369" s="15"/>
      <c r="AB2369" s="10"/>
    </row>
    <row r="2370" spans="1:28" x14ac:dyDescent="0.25">
      <c r="A2370" s="49" t="s">
        <v>5141</v>
      </c>
      <c r="B2370" s="50" t="s">
        <v>5142</v>
      </c>
      <c r="C2370" s="49" t="s">
        <v>5105</v>
      </c>
      <c r="D2370" s="61" t="s">
        <v>24</v>
      </c>
      <c r="E2370" s="62">
        <v>4</v>
      </c>
      <c r="F2370" s="38" t="str">
        <f t="shared" si="525"/>
        <v>W</v>
      </c>
      <c r="G2370" s="38" t="str">
        <f>LOOKUP(F2370,A:A,C:C)</f>
        <v>Winst en verliesrekening</v>
      </c>
      <c r="H2370" s="38" t="str">
        <f t="shared" si="515"/>
        <v>WOmz</v>
      </c>
      <c r="I2370" s="38" t="str">
        <f>IF(ISERROR(VLOOKUP(H2370,A:C,3,FALSE)),"",VLOOKUP(H2370,A:C,3,FALSE))</f>
        <v>OMZET</v>
      </c>
      <c r="J2370" s="38" t="str">
        <f t="shared" si="516"/>
        <v>WOmzNoh</v>
      </c>
      <c r="K2370" s="38" t="str">
        <f>IF(ISERROR(VLOOKUP(J2370,A:C,3,FALSE)),"",VLOOKUP(J2370,A:C,3,FALSE))</f>
        <v>Netto-omzet, per opbrengstcategorie, verkoop van handelsgoederen</v>
      </c>
      <c r="L2370" s="38" t="str">
        <f t="shared" si="517"/>
        <v>WOmzNohOlv</v>
      </c>
      <c r="M2370" s="38" t="str">
        <f>IF(ISERROR(VLOOKUP(L2370,A:C,3,FALSE)),"",VLOOKUP(L2370,A:C,3,FALSE))</f>
        <v>Omzet leveringen belast met verlaagd tarief</v>
      </c>
      <c r="N2370" s="38" t="str">
        <f t="shared" si="518"/>
        <v/>
      </c>
      <c r="O2370" s="38" t="str">
        <f>IF(ISERROR(VLOOKUP(N2370,A:C,3,FALSE)),"",VLOOKUP(N2370,A:C,3,FALSE))</f>
        <v/>
      </c>
      <c r="V2370" s="37" t="str">
        <f t="shared" si="541"/>
        <v/>
      </c>
    </row>
    <row r="2371" spans="1:28" s="1" customFormat="1" x14ac:dyDescent="0.25">
      <c r="A2371" s="49"/>
      <c r="B2371" s="50"/>
      <c r="C2371" s="49"/>
      <c r="D2371" s="61"/>
      <c r="E2371" s="62"/>
      <c r="F2371" s="38"/>
      <c r="G2371" s="38"/>
      <c r="H2371" s="38"/>
      <c r="I2371" s="38"/>
      <c r="J2371" s="38"/>
      <c r="K2371" s="38"/>
      <c r="L2371" s="38"/>
      <c r="M2371" s="38"/>
      <c r="N2371" s="38"/>
      <c r="O2371" s="38"/>
      <c r="P2371" s="37"/>
      <c r="Q2371" s="37"/>
      <c r="R2371" s="47">
        <v>8040</v>
      </c>
      <c r="S2371" s="48" t="s">
        <v>6065</v>
      </c>
      <c r="T2371" s="37">
        <v>6</v>
      </c>
      <c r="U2371" s="48" t="s">
        <v>6062</v>
      </c>
      <c r="V2371" s="37">
        <f t="shared" si="541"/>
        <v>1</v>
      </c>
      <c r="X2371" s="10"/>
      <c r="Y2371" s="12"/>
      <c r="Z2371" s="10"/>
      <c r="AA2371" s="15"/>
      <c r="AB2371" s="10"/>
    </row>
    <row r="2372" spans="1:28" s="1" customFormat="1" x14ac:dyDescent="0.25">
      <c r="A2372" s="49"/>
      <c r="B2372" s="50"/>
      <c r="C2372" s="49"/>
      <c r="D2372" s="61"/>
      <c r="E2372" s="62"/>
      <c r="F2372" s="38"/>
      <c r="G2372" s="38"/>
      <c r="H2372" s="38"/>
      <c r="I2372" s="38"/>
      <c r="J2372" s="38"/>
      <c r="K2372" s="38"/>
      <c r="L2372" s="38"/>
      <c r="M2372" s="38"/>
      <c r="N2372" s="38"/>
      <c r="O2372" s="38"/>
      <c r="P2372" s="37"/>
      <c r="Q2372" s="37"/>
      <c r="R2372" s="47">
        <v>8050</v>
      </c>
      <c r="S2372" s="48" t="s">
        <v>6066</v>
      </c>
      <c r="T2372" s="37">
        <v>6</v>
      </c>
      <c r="U2372" s="48" t="s">
        <v>6062</v>
      </c>
      <c r="V2372" s="37">
        <f t="shared" si="541"/>
        <v>1</v>
      </c>
      <c r="X2372" s="10"/>
      <c r="Y2372" s="12"/>
      <c r="Z2372" s="10"/>
      <c r="AA2372" s="15"/>
      <c r="AB2372" s="10"/>
    </row>
    <row r="2373" spans="1:28" s="1" customFormat="1" x14ac:dyDescent="0.25">
      <c r="A2373" s="49"/>
      <c r="B2373" s="50"/>
      <c r="C2373" s="49"/>
      <c r="D2373" s="61"/>
      <c r="E2373" s="62"/>
      <c r="F2373" s="38"/>
      <c r="G2373" s="38"/>
      <c r="H2373" s="38"/>
      <c r="I2373" s="38"/>
      <c r="J2373" s="38"/>
      <c r="K2373" s="38"/>
      <c r="L2373" s="38"/>
      <c r="M2373" s="38"/>
      <c r="N2373" s="38"/>
      <c r="O2373" s="38"/>
      <c r="P2373" s="37"/>
      <c r="Q2373" s="37"/>
      <c r="R2373" s="47">
        <v>8105</v>
      </c>
      <c r="S2373" s="48" t="s">
        <v>6069</v>
      </c>
      <c r="T2373" s="37">
        <v>7</v>
      </c>
      <c r="U2373" s="48" t="s">
        <v>6070</v>
      </c>
      <c r="V2373" s="37">
        <f t="shared" si="541"/>
        <v>1</v>
      </c>
      <c r="X2373" s="10"/>
      <c r="Y2373" s="12"/>
      <c r="Z2373" s="10"/>
      <c r="AA2373" s="15"/>
      <c r="AB2373" s="10"/>
    </row>
    <row r="2374" spans="1:28" s="1" customFormat="1" x14ac:dyDescent="0.25">
      <c r="A2374" s="49"/>
      <c r="B2374" s="50"/>
      <c r="C2374" s="49"/>
      <c r="D2374" s="61"/>
      <c r="E2374" s="62"/>
      <c r="F2374" s="38"/>
      <c r="G2374" s="38"/>
      <c r="H2374" s="38"/>
      <c r="I2374" s="38"/>
      <c r="J2374" s="38"/>
      <c r="K2374" s="38"/>
      <c r="L2374" s="38"/>
      <c r="M2374" s="38"/>
      <c r="N2374" s="38"/>
      <c r="O2374" s="38"/>
      <c r="P2374" s="37"/>
      <c r="Q2374" s="37"/>
      <c r="R2374" s="47">
        <v>8110</v>
      </c>
      <c r="S2374" s="48" t="s">
        <v>6071</v>
      </c>
      <c r="T2374" s="37">
        <v>8</v>
      </c>
      <c r="U2374" s="86" t="s">
        <v>6072</v>
      </c>
      <c r="V2374" s="37">
        <f t="shared" si="541"/>
        <v>1</v>
      </c>
      <c r="X2374" s="10"/>
      <c r="Y2374" s="12"/>
      <c r="Z2374" s="10"/>
      <c r="AA2374" s="15"/>
      <c r="AB2374" s="10"/>
    </row>
    <row r="2375" spans="1:28" s="1" customFormat="1" x14ac:dyDescent="0.25">
      <c r="A2375" s="49"/>
      <c r="B2375" s="50"/>
      <c r="C2375" s="49"/>
      <c r="D2375" s="61"/>
      <c r="E2375" s="62"/>
      <c r="F2375" s="38"/>
      <c r="G2375" s="38"/>
      <c r="H2375" s="38"/>
      <c r="I2375" s="38"/>
      <c r="J2375" s="38"/>
      <c r="K2375" s="38"/>
      <c r="L2375" s="38"/>
      <c r="M2375" s="38"/>
      <c r="N2375" s="38"/>
      <c r="O2375" s="38"/>
      <c r="P2375" s="37"/>
      <c r="Q2375" s="37"/>
      <c r="R2375" s="47">
        <v>8111</v>
      </c>
      <c r="S2375" s="48" t="s">
        <v>6073</v>
      </c>
      <c r="T2375" s="37">
        <v>8</v>
      </c>
      <c r="U2375" s="86" t="s">
        <v>6072</v>
      </c>
      <c r="V2375" s="37">
        <f t="shared" si="541"/>
        <v>1</v>
      </c>
      <c r="X2375" s="10"/>
      <c r="Y2375" s="12"/>
      <c r="Z2375" s="10"/>
      <c r="AA2375" s="15"/>
      <c r="AB2375" s="10"/>
    </row>
    <row r="2376" spans="1:28" s="1" customFormat="1" x14ac:dyDescent="0.25">
      <c r="A2376" s="49"/>
      <c r="B2376" s="50"/>
      <c r="C2376" s="49"/>
      <c r="D2376" s="61"/>
      <c r="E2376" s="62"/>
      <c r="F2376" s="38"/>
      <c r="G2376" s="38"/>
      <c r="H2376" s="38"/>
      <c r="I2376" s="38"/>
      <c r="J2376" s="38"/>
      <c r="K2376" s="38"/>
      <c r="L2376" s="38"/>
      <c r="M2376" s="38"/>
      <c r="N2376" s="38"/>
      <c r="O2376" s="38"/>
      <c r="P2376" s="37"/>
      <c r="Q2376" s="37"/>
      <c r="R2376" s="47">
        <v>8215</v>
      </c>
      <c r="S2376" s="48" t="s">
        <v>6095</v>
      </c>
      <c r="T2376" s="37">
        <v>20</v>
      </c>
      <c r="U2376" s="48" t="s">
        <v>5832</v>
      </c>
      <c r="V2376" s="37">
        <f t="shared" si="541"/>
        <v>1</v>
      </c>
      <c r="X2376" s="10"/>
      <c r="Y2376" s="12"/>
      <c r="Z2376" s="10"/>
      <c r="AA2376" s="15"/>
      <c r="AB2376" s="10"/>
    </row>
    <row r="2377" spans="1:28" s="1" customFormat="1" x14ac:dyDescent="0.25">
      <c r="A2377" s="49"/>
      <c r="B2377" s="50"/>
      <c r="C2377" s="49"/>
      <c r="D2377" s="61"/>
      <c r="E2377" s="62"/>
      <c r="F2377" s="38"/>
      <c r="G2377" s="38"/>
      <c r="H2377" s="38"/>
      <c r="I2377" s="38"/>
      <c r="J2377" s="38"/>
      <c r="K2377" s="38"/>
      <c r="L2377" s="38"/>
      <c r="M2377" s="38"/>
      <c r="N2377" s="38"/>
      <c r="O2377" s="38"/>
      <c r="P2377" s="37"/>
      <c r="Q2377" s="37"/>
      <c r="R2377" s="47">
        <v>8605</v>
      </c>
      <c r="S2377" s="48" t="s">
        <v>6129</v>
      </c>
      <c r="T2377" s="37">
        <v>20</v>
      </c>
      <c r="U2377" s="48" t="s">
        <v>5832</v>
      </c>
      <c r="V2377" s="37">
        <f t="shared" si="541"/>
        <v>4</v>
      </c>
      <c r="X2377" s="10"/>
      <c r="Y2377" s="12"/>
      <c r="Z2377" s="10"/>
      <c r="AA2377" s="15"/>
      <c r="AB2377" s="10"/>
    </row>
    <row r="2378" spans="1:28" x14ac:dyDescent="0.25">
      <c r="A2378" s="49" t="s">
        <v>5143</v>
      </c>
      <c r="B2378" s="50" t="s">
        <v>5144</v>
      </c>
      <c r="C2378" s="49" t="s">
        <v>5108</v>
      </c>
      <c r="D2378" s="61" t="s">
        <v>24</v>
      </c>
      <c r="E2378" s="62">
        <v>4</v>
      </c>
      <c r="F2378" s="38" t="str">
        <f t="shared" si="525"/>
        <v>W</v>
      </c>
      <c r="G2378" s="38" t="str">
        <f t="shared" ref="G2378:G2390" si="542">LOOKUP(F2378,A:A,C:C)</f>
        <v>Winst en verliesrekening</v>
      </c>
      <c r="H2378" s="38" t="str">
        <f t="shared" si="515"/>
        <v>WOmz</v>
      </c>
      <c r="I2378" s="38" t="str">
        <f t="shared" ref="I2378:I2390" si="543">IF(ISERROR(VLOOKUP(H2378,A:C,3,FALSE)),"",VLOOKUP(H2378,A:C,3,FALSE))</f>
        <v>OMZET</v>
      </c>
      <c r="J2378" s="38" t="str">
        <f t="shared" si="516"/>
        <v>WOmzNoh</v>
      </c>
      <c r="K2378" s="38" t="str">
        <f t="shared" ref="K2378:K2390" si="544">IF(ISERROR(VLOOKUP(J2378,A:C,3,FALSE)),"",VLOOKUP(J2378,A:C,3,FALSE))</f>
        <v>Netto-omzet, per opbrengstcategorie, verkoop van handelsgoederen</v>
      </c>
      <c r="L2378" s="38" t="str">
        <f t="shared" si="517"/>
        <v>WOmzNohOlo</v>
      </c>
      <c r="M2378" s="38" t="str">
        <f t="shared" ref="M2378:M2390" si="545">IF(ISERROR(VLOOKUP(L2378,A:C,3,FALSE)),"",VLOOKUP(L2378,A:C,3,FALSE))</f>
        <v>Omzet leveringen belast met overige tarieven</v>
      </c>
      <c r="N2378" s="38" t="str">
        <f t="shared" si="518"/>
        <v/>
      </c>
      <c r="O2378" s="38" t="str">
        <f t="shared" ref="O2378:O2390" si="546">IF(ISERROR(VLOOKUP(N2378,A:C,3,FALSE)),"",VLOOKUP(N2378,A:C,3,FALSE))</f>
        <v/>
      </c>
      <c r="V2378" s="37" t="str">
        <f t="shared" si="541"/>
        <v/>
      </c>
    </row>
    <row r="2379" spans="1:28" x14ac:dyDescent="0.25">
      <c r="A2379" s="49" t="s">
        <v>5145</v>
      </c>
      <c r="B2379" s="50" t="s">
        <v>5146</v>
      </c>
      <c r="C2379" s="49" t="s">
        <v>5147</v>
      </c>
      <c r="D2379" s="61" t="s">
        <v>24</v>
      </c>
      <c r="E2379" s="62">
        <v>4</v>
      </c>
      <c r="F2379" s="38" t="str">
        <f t="shared" si="525"/>
        <v>W</v>
      </c>
      <c r="G2379" s="38" t="str">
        <f t="shared" si="542"/>
        <v>Winst en verliesrekening</v>
      </c>
      <c r="H2379" s="38" t="str">
        <f t="shared" ref="H2379:H2460" si="547">IF(LEN(A2379)&gt;=4,LEFT(A2379,4),"")</f>
        <v>WOmz</v>
      </c>
      <c r="I2379" s="38" t="str">
        <f t="shared" si="543"/>
        <v>OMZET</v>
      </c>
      <c r="J2379" s="38" t="str">
        <f t="shared" ref="J2379:J2460" si="548">IF(LEN(A2379)&gt;=7,LEFT(A2379,7),"")</f>
        <v>WOmzNoh</v>
      </c>
      <c r="K2379" s="38" t="str">
        <f t="shared" si="544"/>
        <v>Netto-omzet, per opbrengstcategorie, verkoop van handelsgoederen</v>
      </c>
      <c r="L2379" s="38" t="str">
        <f t="shared" ref="L2379:L2460" si="549">IF(LEN(A2379)&gt;=10,LEFT(A2379,10),"")</f>
        <v>WOmzNohOmr</v>
      </c>
      <c r="M2379" s="38" t="str">
        <f t="shared" si="545"/>
        <v>Omzet leveringen margevoorraden</v>
      </c>
      <c r="N2379" s="38" t="str">
        <f t="shared" ref="N2379:N2460" si="550">IF(LEN(A2379)&gt;=13,LEFT(A2379,13),"")</f>
        <v/>
      </c>
      <c r="O2379" s="38" t="str">
        <f t="shared" si="546"/>
        <v/>
      </c>
      <c r="V2379" s="37" t="str">
        <f t="shared" si="541"/>
        <v/>
      </c>
    </row>
    <row r="2380" spans="1:28" x14ac:dyDescent="0.25">
      <c r="A2380" s="49" t="s">
        <v>5148</v>
      </c>
      <c r="B2380" s="50" t="s">
        <v>5149</v>
      </c>
      <c r="C2380" s="51" t="s">
        <v>5111</v>
      </c>
      <c r="D2380" s="52" t="s">
        <v>24</v>
      </c>
      <c r="E2380" s="53">
        <v>4</v>
      </c>
      <c r="F2380" s="38" t="str">
        <f t="shared" si="525"/>
        <v>W</v>
      </c>
      <c r="G2380" s="38" t="str">
        <f t="shared" si="542"/>
        <v>Winst en verliesrekening</v>
      </c>
      <c r="H2380" s="38" t="str">
        <f t="shared" si="547"/>
        <v>WOmz</v>
      </c>
      <c r="I2380" s="38" t="str">
        <f t="shared" si="543"/>
        <v>OMZET</v>
      </c>
      <c r="J2380" s="38" t="str">
        <f t="shared" si="548"/>
        <v>WOmzNoh</v>
      </c>
      <c r="K2380" s="38" t="str">
        <f t="shared" si="544"/>
        <v>Netto-omzet, per opbrengstcategorie, verkoop van handelsgoederen</v>
      </c>
      <c r="L2380" s="38" t="str">
        <f t="shared" si="549"/>
        <v>WOmzNohOpg</v>
      </c>
      <c r="M2380" s="38" t="str">
        <f t="shared" si="545"/>
        <v>Omzet privégebruik goederen</v>
      </c>
      <c r="N2380" s="38" t="str">
        <f t="shared" si="550"/>
        <v/>
      </c>
      <c r="O2380" s="38" t="str">
        <f t="shared" si="546"/>
        <v/>
      </c>
      <c r="V2380" s="37" t="str">
        <f t="shared" si="541"/>
        <v/>
      </c>
    </row>
    <row r="2381" spans="1:28" x14ac:dyDescent="0.25">
      <c r="A2381" s="49" t="s">
        <v>5150</v>
      </c>
      <c r="B2381" s="50" t="s">
        <v>5151</v>
      </c>
      <c r="C2381" s="49" t="s">
        <v>5114</v>
      </c>
      <c r="D2381" s="61" t="s">
        <v>24</v>
      </c>
      <c r="E2381" s="62">
        <v>4</v>
      </c>
      <c r="F2381" s="38" t="str">
        <f t="shared" si="525"/>
        <v>W</v>
      </c>
      <c r="G2381" s="38" t="str">
        <f t="shared" si="542"/>
        <v>Winst en verliesrekening</v>
      </c>
      <c r="H2381" s="38" t="str">
        <f t="shared" si="547"/>
        <v>WOmz</v>
      </c>
      <c r="I2381" s="38" t="str">
        <f t="shared" si="543"/>
        <v>OMZET</v>
      </c>
      <c r="J2381" s="38" t="str">
        <f t="shared" si="548"/>
        <v>WOmzNoh</v>
      </c>
      <c r="K2381" s="38" t="str">
        <f t="shared" si="544"/>
        <v>Netto-omzet, per opbrengstcategorie, verkoop van handelsgoederen</v>
      </c>
      <c r="L2381" s="38" t="str">
        <f t="shared" si="549"/>
        <v>WOmzNohOlg</v>
      </c>
      <c r="M2381" s="38" t="str">
        <f t="shared" si="545"/>
        <v>Omzet leveringen belast met nultarief of niet bij u belast</v>
      </c>
      <c r="N2381" s="38" t="str">
        <f t="shared" si="550"/>
        <v/>
      </c>
      <c r="O2381" s="38" t="str">
        <f t="shared" si="546"/>
        <v/>
      </c>
      <c r="V2381" s="37" t="str">
        <f t="shared" si="541"/>
        <v/>
      </c>
    </row>
    <row r="2382" spans="1:28" x14ac:dyDescent="0.25">
      <c r="A2382" s="49" t="s">
        <v>5152</v>
      </c>
      <c r="B2382" s="50" t="s">
        <v>5153</v>
      </c>
      <c r="C2382" s="51" t="s">
        <v>5117</v>
      </c>
      <c r="D2382" s="52" t="s">
        <v>24</v>
      </c>
      <c r="E2382" s="53">
        <v>4</v>
      </c>
      <c r="F2382" s="38" t="str">
        <f t="shared" si="525"/>
        <v>W</v>
      </c>
      <c r="G2382" s="38" t="str">
        <f t="shared" si="542"/>
        <v>Winst en verliesrekening</v>
      </c>
      <c r="H2382" s="38" t="str">
        <f t="shared" si="547"/>
        <v>WOmz</v>
      </c>
      <c r="I2382" s="38" t="str">
        <f t="shared" si="543"/>
        <v>OMZET</v>
      </c>
      <c r="J2382" s="38" t="str">
        <f t="shared" si="548"/>
        <v>WOmzNoh</v>
      </c>
      <c r="K2382" s="38" t="str">
        <f t="shared" si="544"/>
        <v>Netto-omzet, per opbrengstcategorie, verkoop van handelsgoederen</v>
      </c>
      <c r="L2382" s="38" t="str">
        <f t="shared" si="549"/>
        <v>WOmzNohOll</v>
      </c>
      <c r="M2382" s="38" t="str">
        <f t="shared" si="545"/>
        <v>Omzet leveringen waarbij heffing is verlegd</v>
      </c>
      <c r="N2382" s="38" t="str">
        <f t="shared" si="550"/>
        <v/>
      </c>
      <c r="O2382" s="38" t="str">
        <f t="shared" si="546"/>
        <v/>
      </c>
      <c r="V2382" s="37" t="str">
        <f t="shared" si="541"/>
        <v/>
      </c>
    </row>
    <row r="2383" spans="1:28" x14ac:dyDescent="0.25">
      <c r="A2383" s="49" t="s">
        <v>5154</v>
      </c>
      <c r="B2383" s="50" t="s">
        <v>5155</v>
      </c>
      <c r="C2383" s="49" t="s">
        <v>5120</v>
      </c>
      <c r="D2383" s="61" t="s">
        <v>24</v>
      </c>
      <c r="E2383" s="62">
        <v>4</v>
      </c>
      <c r="F2383" s="38" t="str">
        <f t="shared" si="525"/>
        <v>W</v>
      </c>
      <c r="G2383" s="38" t="str">
        <f t="shared" si="542"/>
        <v>Winst en verliesrekening</v>
      </c>
      <c r="H2383" s="38" t="str">
        <f t="shared" si="547"/>
        <v>WOmz</v>
      </c>
      <c r="I2383" s="38" t="str">
        <f t="shared" si="543"/>
        <v>OMZET</v>
      </c>
      <c r="J2383" s="38" t="str">
        <f t="shared" si="548"/>
        <v>WOmzNoh</v>
      </c>
      <c r="K2383" s="38" t="str">
        <f t="shared" si="544"/>
        <v>Netto-omzet, per opbrengstcategorie, verkoop van handelsgoederen</v>
      </c>
      <c r="L2383" s="38" t="str">
        <f t="shared" si="549"/>
        <v>WOmzNohOln</v>
      </c>
      <c r="M2383" s="38" t="str">
        <f t="shared" si="545"/>
        <v>Omzet leveringen naar landen buiten EU</v>
      </c>
      <c r="N2383" s="38" t="str">
        <f t="shared" si="550"/>
        <v/>
      </c>
      <c r="O2383" s="38" t="str">
        <f t="shared" si="546"/>
        <v/>
      </c>
      <c r="V2383" s="37" t="str">
        <f t="shared" si="541"/>
        <v/>
      </c>
    </row>
    <row r="2384" spans="1:28" x14ac:dyDescent="0.25">
      <c r="A2384" s="49" t="s">
        <v>5156</v>
      </c>
      <c r="B2384" s="50" t="s">
        <v>5157</v>
      </c>
      <c r="C2384" s="49" t="s">
        <v>5123</v>
      </c>
      <c r="D2384" s="61" t="s">
        <v>24</v>
      </c>
      <c r="E2384" s="62">
        <v>4</v>
      </c>
      <c r="F2384" s="38" t="str">
        <f t="shared" si="525"/>
        <v>W</v>
      </c>
      <c r="G2384" s="38" t="str">
        <f t="shared" si="542"/>
        <v>Winst en verliesrekening</v>
      </c>
      <c r="H2384" s="38" t="str">
        <f t="shared" si="547"/>
        <v>WOmz</v>
      </c>
      <c r="I2384" s="38" t="str">
        <f t="shared" si="543"/>
        <v>OMZET</v>
      </c>
      <c r="J2384" s="38" t="str">
        <f t="shared" si="548"/>
        <v>WOmzNoh</v>
      </c>
      <c r="K2384" s="38" t="str">
        <f t="shared" si="544"/>
        <v>Netto-omzet, per opbrengstcategorie, verkoop van handelsgoederen</v>
      </c>
      <c r="L2384" s="38" t="str">
        <f t="shared" si="549"/>
        <v>WOmzNohOli</v>
      </c>
      <c r="M2384" s="38" t="str">
        <f t="shared" si="545"/>
        <v>Omzet leveringen in landen binnen EU</v>
      </c>
      <c r="N2384" s="38" t="str">
        <f t="shared" si="550"/>
        <v/>
      </c>
      <c r="O2384" s="38" t="str">
        <f t="shared" si="546"/>
        <v/>
      </c>
      <c r="V2384" s="37" t="str">
        <f t="shared" si="541"/>
        <v/>
      </c>
    </row>
    <row r="2385" spans="1:28" x14ac:dyDescent="0.25">
      <c r="A2385" s="49" t="s">
        <v>5158</v>
      </c>
      <c r="B2385" s="50" t="s">
        <v>5159</v>
      </c>
      <c r="C2385" s="49" t="s">
        <v>5126</v>
      </c>
      <c r="D2385" s="61" t="s">
        <v>24</v>
      </c>
      <c r="E2385" s="62">
        <v>4</v>
      </c>
      <c r="F2385" s="38" t="str">
        <f t="shared" si="525"/>
        <v>W</v>
      </c>
      <c r="G2385" s="38" t="str">
        <f t="shared" si="542"/>
        <v>Winst en verliesrekening</v>
      </c>
      <c r="H2385" s="38" t="str">
        <f t="shared" si="547"/>
        <v>WOmz</v>
      </c>
      <c r="I2385" s="38" t="str">
        <f t="shared" si="543"/>
        <v>OMZET</v>
      </c>
      <c r="J2385" s="38" t="str">
        <f t="shared" si="548"/>
        <v>WOmzNoh</v>
      </c>
      <c r="K2385" s="38" t="str">
        <f t="shared" si="544"/>
        <v>Netto-omzet, per opbrengstcategorie, verkoop van handelsgoederen</v>
      </c>
      <c r="L2385" s="38" t="str">
        <f t="shared" si="549"/>
        <v>WOmzNohOla</v>
      </c>
      <c r="M2385" s="38" t="str">
        <f t="shared" si="545"/>
        <v>Omzet leveringen installatie/afstandsverkopen binnen de EU</v>
      </c>
      <c r="N2385" s="38" t="str">
        <f t="shared" si="550"/>
        <v/>
      </c>
      <c r="O2385" s="38" t="str">
        <f t="shared" si="546"/>
        <v/>
      </c>
      <c r="V2385" s="37" t="str">
        <f t="shared" si="541"/>
        <v/>
      </c>
    </row>
    <row r="2386" spans="1:28" x14ac:dyDescent="0.25">
      <c r="A2386" s="49" t="s">
        <v>5160</v>
      </c>
      <c r="B2386" s="50" t="s">
        <v>5161</v>
      </c>
      <c r="C2386" s="49" t="s">
        <v>5129</v>
      </c>
      <c r="D2386" s="61" t="s">
        <v>24</v>
      </c>
      <c r="E2386" s="62">
        <v>4</v>
      </c>
      <c r="F2386" s="38" t="str">
        <f t="shared" si="525"/>
        <v>W</v>
      </c>
      <c r="G2386" s="38" t="str">
        <f t="shared" si="542"/>
        <v>Winst en verliesrekening</v>
      </c>
      <c r="H2386" s="38" t="str">
        <f t="shared" si="547"/>
        <v>WOmz</v>
      </c>
      <c r="I2386" s="38" t="str">
        <f t="shared" si="543"/>
        <v>OMZET</v>
      </c>
      <c r="J2386" s="38" t="str">
        <f t="shared" si="548"/>
        <v>WOmzNoh</v>
      </c>
      <c r="K2386" s="38" t="str">
        <f t="shared" si="544"/>
        <v>Netto-omzet, per opbrengstcategorie, verkoop van handelsgoederen</v>
      </c>
      <c r="L2386" s="38" t="str">
        <f t="shared" si="549"/>
        <v>WOmzNohOlu</v>
      </c>
      <c r="M2386" s="38" t="str">
        <f t="shared" si="545"/>
        <v>Belaste leveringen uit landen buiten de EU</v>
      </c>
      <c r="N2386" s="38" t="str">
        <f t="shared" si="550"/>
        <v/>
      </c>
      <c r="O2386" s="38" t="str">
        <f t="shared" si="546"/>
        <v/>
      </c>
      <c r="Q2386" s="80" t="s">
        <v>2</v>
      </c>
      <c r="V2386" s="37" t="str">
        <f t="shared" si="541"/>
        <v/>
      </c>
    </row>
    <row r="2387" spans="1:28" x14ac:dyDescent="0.25">
      <c r="A2387" s="49" t="s">
        <v>5162</v>
      </c>
      <c r="B2387" s="50" t="s">
        <v>5163</v>
      </c>
      <c r="C2387" s="49" t="s">
        <v>5132</v>
      </c>
      <c r="D2387" s="61" t="s">
        <v>24</v>
      </c>
      <c r="E2387" s="62">
        <v>4</v>
      </c>
      <c r="F2387" s="38" t="str">
        <f t="shared" si="525"/>
        <v>W</v>
      </c>
      <c r="G2387" s="38" t="str">
        <f t="shared" si="542"/>
        <v>Winst en verliesrekening</v>
      </c>
      <c r="H2387" s="38" t="str">
        <f t="shared" si="547"/>
        <v>WOmz</v>
      </c>
      <c r="I2387" s="38" t="str">
        <f t="shared" si="543"/>
        <v>OMZET</v>
      </c>
      <c r="J2387" s="38" t="str">
        <f t="shared" si="548"/>
        <v>WOmzNoh</v>
      </c>
      <c r="K2387" s="38" t="str">
        <f t="shared" si="544"/>
        <v>Netto-omzet, per opbrengstcategorie, verkoop van handelsgoederen</v>
      </c>
      <c r="L2387" s="38" t="str">
        <f t="shared" si="549"/>
        <v>WOmzNohOle</v>
      </c>
      <c r="M2387" s="38" t="str">
        <f t="shared" si="545"/>
        <v>Belaste leveringen uit landen binnen EU</v>
      </c>
      <c r="N2387" s="38" t="str">
        <f t="shared" si="550"/>
        <v/>
      </c>
      <c r="O2387" s="38" t="str">
        <f t="shared" si="546"/>
        <v/>
      </c>
      <c r="Q2387" s="80" t="s">
        <v>2</v>
      </c>
      <c r="V2387" s="37" t="str">
        <f t="shared" si="541"/>
        <v/>
      </c>
    </row>
    <row r="2388" spans="1:28" x14ac:dyDescent="0.25">
      <c r="A2388" s="49" t="s">
        <v>5164</v>
      </c>
      <c r="B2388" s="50" t="s">
        <v>5165</v>
      </c>
      <c r="C2388" s="49" t="s">
        <v>5135</v>
      </c>
      <c r="D2388" s="61" t="s">
        <v>24</v>
      </c>
      <c r="E2388" s="62">
        <v>4</v>
      </c>
      <c r="F2388" s="38" t="str">
        <f t="shared" si="525"/>
        <v>W</v>
      </c>
      <c r="G2388" s="38" t="str">
        <f t="shared" si="542"/>
        <v>Winst en verliesrekening</v>
      </c>
      <c r="H2388" s="38" t="str">
        <f t="shared" si="547"/>
        <v>WOmz</v>
      </c>
      <c r="I2388" s="38" t="str">
        <f t="shared" si="543"/>
        <v>OMZET</v>
      </c>
      <c r="J2388" s="38" t="str">
        <f t="shared" si="548"/>
        <v>WOmzNoh</v>
      </c>
      <c r="K2388" s="38" t="str">
        <f t="shared" si="544"/>
        <v>Netto-omzet, per opbrengstcategorie, verkoop van handelsgoederen</v>
      </c>
      <c r="L2388" s="38" t="str">
        <f t="shared" si="549"/>
        <v>WOmzNohNon</v>
      </c>
      <c r="M2388" s="38" t="str">
        <f t="shared" si="545"/>
        <v>Netto omzet, overboeking naar andere rubriek</v>
      </c>
      <c r="N2388" s="38" t="str">
        <f t="shared" si="550"/>
        <v/>
      </c>
      <c r="O2388" s="38" t="str">
        <f t="shared" si="546"/>
        <v/>
      </c>
      <c r="V2388" s="37" t="str">
        <f t="shared" si="541"/>
        <v/>
      </c>
    </row>
    <row r="2389" spans="1:28" x14ac:dyDescent="0.25">
      <c r="A2389" s="43" t="s">
        <v>5166</v>
      </c>
      <c r="B2389" s="44" t="s">
        <v>5167</v>
      </c>
      <c r="C2389" s="43" t="s">
        <v>5168</v>
      </c>
      <c r="D2389" s="45" t="s">
        <v>24</v>
      </c>
      <c r="E2389" s="46">
        <v>3</v>
      </c>
      <c r="F2389" s="38" t="str">
        <f t="shared" si="525"/>
        <v>W</v>
      </c>
      <c r="G2389" s="38" t="str">
        <f t="shared" si="542"/>
        <v>Winst en verliesrekening</v>
      </c>
      <c r="H2389" s="38" t="str">
        <f t="shared" si="547"/>
        <v>WOmz</v>
      </c>
      <c r="I2389" s="38" t="str">
        <f t="shared" si="543"/>
        <v>OMZET</v>
      </c>
      <c r="J2389" s="38" t="str">
        <f t="shared" si="548"/>
        <v>WOmzNod</v>
      </c>
      <c r="K2389" s="38" t="str">
        <f t="shared" si="544"/>
        <v>Netto-omzet, per opbrengstcategorie, verlening van diensten</v>
      </c>
      <c r="L2389" s="38" t="str">
        <f t="shared" si="549"/>
        <v/>
      </c>
      <c r="M2389" s="38" t="str">
        <f t="shared" si="545"/>
        <v/>
      </c>
      <c r="N2389" s="38" t="str">
        <f t="shared" si="550"/>
        <v/>
      </c>
      <c r="O2389" s="38" t="str">
        <f t="shared" si="546"/>
        <v/>
      </c>
      <c r="V2389" s="37" t="str">
        <f t="shared" si="541"/>
        <v/>
      </c>
    </row>
    <row r="2390" spans="1:28" x14ac:dyDescent="0.25">
      <c r="A2390" s="49" t="s">
        <v>5169</v>
      </c>
      <c r="B2390" s="50">
        <v>8003010</v>
      </c>
      <c r="C2390" s="49" t="s">
        <v>5170</v>
      </c>
      <c r="D2390" s="61" t="s">
        <v>24</v>
      </c>
      <c r="E2390" s="62">
        <v>4</v>
      </c>
      <c r="F2390" s="38" t="str">
        <f t="shared" si="525"/>
        <v>W</v>
      </c>
      <c r="G2390" s="38" t="str">
        <f t="shared" si="542"/>
        <v>Winst en verliesrekening</v>
      </c>
      <c r="H2390" s="38" t="str">
        <f t="shared" si="547"/>
        <v>WOmz</v>
      </c>
      <c r="I2390" s="38" t="str">
        <f t="shared" si="543"/>
        <v>OMZET</v>
      </c>
      <c r="J2390" s="38" t="str">
        <f t="shared" si="548"/>
        <v>WOmzNod</v>
      </c>
      <c r="K2390" s="38" t="str">
        <f t="shared" si="544"/>
        <v>Netto-omzet, per opbrengstcategorie, verlening van diensten</v>
      </c>
      <c r="L2390" s="38" t="str">
        <f t="shared" si="549"/>
        <v>WOmzNodOdh</v>
      </c>
      <c r="M2390" s="38" t="str">
        <f t="shared" si="545"/>
        <v>Omzet diensten belast met algemeen tarief</v>
      </c>
      <c r="N2390" s="38" t="str">
        <f t="shared" si="550"/>
        <v/>
      </c>
      <c r="O2390" s="38" t="str">
        <f t="shared" si="546"/>
        <v/>
      </c>
      <c r="R2390" s="63"/>
      <c r="S2390" s="64"/>
      <c r="T2390" s="65"/>
      <c r="U2390" s="70"/>
      <c r="V2390" s="37" t="str">
        <f t="shared" si="541"/>
        <v/>
      </c>
    </row>
    <row r="2391" spans="1:28" s="1" customFormat="1" x14ac:dyDescent="0.25">
      <c r="A2391" s="49"/>
      <c r="B2391" s="50"/>
      <c r="C2391" s="49"/>
      <c r="D2391" s="61"/>
      <c r="E2391" s="62"/>
      <c r="F2391" s="38"/>
      <c r="G2391" s="38"/>
      <c r="H2391" s="38"/>
      <c r="I2391" s="38"/>
      <c r="J2391" s="38"/>
      <c r="K2391" s="38"/>
      <c r="L2391" s="38"/>
      <c r="M2391" s="38"/>
      <c r="N2391" s="38"/>
      <c r="O2391" s="38"/>
      <c r="P2391" s="37"/>
      <c r="Q2391" s="37"/>
      <c r="R2391" s="47">
        <v>8015</v>
      </c>
      <c r="S2391" s="48" t="s">
        <v>6064</v>
      </c>
      <c r="T2391" s="37">
        <v>6</v>
      </c>
      <c r="U2391" s="48" t="s">
        <v>6062</v>
      </c>
      <c r="V2391" s="37">
        <f t="shared" si="541"/>
        <v>1</v>
      </c>
      <c r="X2391" s="10"/>
      <c r="Z2391" s="10"/>
      <c r="AA2391" s="10"/>
      <c r="AB2391" s="10"/>
    </row>
    <row r="2392" spans="1:28" s="1" customFormat="1" x14ac:dyDescent="0.25">
      <c r="A2392" s="49"/>
      <c r="B2392" s="50"/>
      <c r="C2392" s="49"/>
      <c r="D2392" s="61"/>
      <c r="E2392" s="62"/>
      <c r="F2392" s="38"/>
      <c r="G2392" s="38"/>
      <c r="H2392" s="38"/>
      <c r="I2392" s="38"/>
      <c r="J2392" s="38"/>
      <c r="K2392" s="38"/>
      <c r="L2392" s="38"/>
      <c r="M2392" s="38"/>
      <c r="N2392" s="38"/>
      <c r="O2392" s="38"/>
      <c r="P2392" s="37"/>
      <c r="Q2392" s="37"/>
      <c r="R2392" s="48">
        <v>4318</v>
      </c>
      <c r="S2392" s="48" t="s">
        <v>5831</v>
      </c>
      <c r="T2392" s="37">
        <v>20</v>
      </c>
      <c r="U2392" s="48" t="s">
        <v>5832</v>
      </c>
      <c r="V2392" s="37">
        <f t="shared" si="541"/>
        <v>1</v>
      </c>
      <c r="X2392" s="10"/>
      <c r="Z2392" s="10"/>
      <c r="AA2392" s="10"/>
      <c r="AB2392" s="10"/>
    </row>
    <row r="2393" spans="1:28" s="1" customFormat="1" x14ac:dyDescent="0.25">
      <c r="A2393" s="49"/>
      <c r="B2393" s="50"/>
      <c r="C2393" s="49"/>
      <c r="D2393" s="61"/>
      <c r="E2393" s="62"/>
      <c r="F2393" s="38"/>
      <c r="G2393" s="38"/>
      <c r="H2393" s="38"/>
      <c r="I2393" s="38"/>
      <c r="J2393" s="38"/>
      <c r="K2393" s="38"/>
      <c r="L2393" s="38"/>
      <c r="M2393" s="38"/>
      <c r="N2393" s="38"/>
      <c r="O2393" s="38"/>
      <c r="P2393" s="37"/>
      <c r="Q2393" s="37"/>
      <c r="R2393" s="47">
        <v>8420</v>
      </c>
      <c r="S2393" s="48" t="s">
        <v>6106</v>
      </c>
      <c r="T2393" s="37">
        <v>17</v>
      </c>
      <c r="U2393" s="48" t="s">
        <v>6107</v>
      </c>
      <c r="V2393" s="37">
        <f t="shared" si="541"/>
        <v>1</v>
      </c>
      <c r="X2393" s="10"/>
      <c r="Z2393" s="10"/>
      <c r="AA2393" s="10"/>
      <c r="AB2393" s="10"/>
    </row>
    <row r="2394" spans="1:28" s="1" customFormat="1" x14ac:dyDescent="0.25">
      <c r="A2394" s="49"/>
      <c r="B2394" s="50"/>
      <c r="C2394" s="49"/>
      <c r="D2394" s="61"/>
      <c r="E2394" s="62"/>
      <c r="F2394" s="38"/>
      <c r="G2394" s="38"/>
      <c r="H2394" s="38"/>
      <c r="I2394" s="38"/>
      <c r="J2394" s="38"/>
      <c r="K2394" s="38"/>
      <c r="L2394" s="38"/>
      <c r="M2394" s="38"/>
      <c r="N2394" s="38"/>
      <c r="O2394" s="38"/>
      <c r="P2394" s="37"/>
      <c r="Q2394" s="37"/>
      <c r="R2394" s="47">
        <v>8505</v>
      </c>
      <c r="S2394" s="48" t="s">
        <v>6109</v>
      </c>
      <c r="T2394" s="37">
        <v>20</v>
      </c>
      <c r="U2394" s="48" t="s">
        <v>5832</v>
      </c>
      <c r="V2394" s="37">
        <f t="shared" si="541"/>
        <v>1</v>
      </c>
      <c r="X2394" s="10"/>
      <c r="Z2394" s="10"/>
      <c r="AA2394" s="10"/>
      <c r="AB2394" s="10"/>
    </row>
    <row r="2395" spans="1:28" s="1" customFormat="1" x14ac:dyDescent="0.25">
      <c r="A2395" s="49"/>
      <c r="B2395" s="50"/>
      <c r="C2395" s="49"/>
      <c r="D2395" s="61"/>
      <c r="E2395" s="62"/>
      <c r="F2395" s="38"/>
      <c r="G2395" s="38"/>
      <c r="H2395" s="38"/>
      <c r="I2395" s="38"/>
      <c r="J2395" s="38"/>
      <c r="K2395" s="38"/>
      <c r="L2395" s="38"/>
      <c r="M2395" s="38"/>
      <c r="N2395" s="38"/>
      <c r="O2395" s="38"/>
      <c r="P2395" s="37"/>
      <c r="Q2395" s="37"/>
      <c r="R2395" s="47">
        <v>8531</v>
      </c>
      <c r="S2395" s="48" t="s">
        <v>6115</v>
      </c>
      <c r="T2395" s="37">
        <v>20</v>
      </c>
      <c r="U2395" s="48" t="s">
        <v>5832</v>
      </c>
      <c r="V2395" s="37">
        <f t="shared" si="541"/>
        <v>1</v>
      </c>
      <c r="X2395" s="10"/>
      <c r="Z2395" s="10"/>
      <c r="AA2395" s="10"/>
      <c r="AB2395" s="10"/>
    </row>
    <row r="2396" spans="1:28" s="1" customFormat="1" x14ac:dyDescent="0.25">
      <c r="A2396" s="49"/>
      <c r="B2396" s="50"/>
      <c r="C2396" s="49"/>
      <c r="D2396" s="61"/>
      <c r="E2396" s="62"/>
      <c r="F2396" s="38"/>
      <c r="G2396" s="38"/>
      <c r="H2396" s="38"/>
      <c r="I2396" s="38"/>
      <c r="J2396" s="38"/>
      <c r="K2396" s="38"/>
      <c r="L2396" s="38"/>
      <c r="M2396" s="38"/>
      <c r="N2396" s="38"/>
      <c r="O2396" s="38"/>
      <c r="P2396" s="37"/>
      <c r="Q2396" s="37"/>
      <c r="R2396" s="47">
        <v>8540</v>
      </c>
      <c r="S2396" s="48" t="s">
        <v>6117</v>
      </c>
      <c r="T2396" s="37">
        <v>20</v>
      </c>
      <c r="U2396" s="48" t="s">
        <v>5832</v>
      </c>
      <c r="V2396" s="37">
        <f t="shared" si="541"/>
        <v>1</v>
      </c>
      <c r="X2396" s="10"/>
      <c r="Z2396" s="10"/>
      <c r="AA2396" s="10"/>
      <c r="AB2396" s="10"/>
    </row>
    <row r="2397" spans="1:28" s="1" customFormat="1" x14ac:dyDescent="0.25">
      <c r="A2397" s="49"/>
      <c r="B2397" s="50"/>
      <c r="C2397" s="49"/>
      <c r="D2397" s="61"/>
      <c r="E2397" s="62"/>
      <c r="F2397" s="38"/>
      <c r="G2397" s="38"/>
      <c r="H2397" s="38"/>
      <c r="I2397" s="38"/>
      <c r="J2397" s="38"/>
      <c r="K2397" s="38"/>
      <c r="L2397" s="38"/>
      <c r="M2397" s="38"/>
      <c r="N2397" s="38"/>
      <c r="O2397" s="38"/>
      <c r="P2397" s="37"/>
      <c r="Q2397" s="37"/>
      <c r="R2397" s="47">
        <v>8547</v>
      </c>
      <c r="S2397" s="48" t="s">
        <v>6126</v>
      </c>
      <c r="T2397" s="37">
        <v>14</v>
      </c>
      <c r="U2397" s="48" t="s">
        <v>6101</v>
      </c>
      <c r="V2397" s="37">
        <f t="shared" si="541"/>
        <v>1</v>
      </c>
      <c r="X2397" s="10"/>
      <c r="Z2397" s="10"/>
      <c r="AA2397" s="10"/>
      <c r="AB2397" s="10"/>
    </row>
    <row r="2398" spans="1:28" s="1" customFormat="1" x14ac:dyDescent="0.25">
      <c r="A2398" s="49"/>
      <c r="B2398" s="50"/>
      <c r="C2398" s="49"/>
      <c r="D2398" s="61"/>
      <c r="E2398" s="62"/>
      <c r="F2398" s="38"/>
      <c r="G2398" s="38"/>
      <c r="H2398" s="38"/>
      <c r="I2398" s="38"/>
      <c r="J2398" s="38"/>
      <c r="K2398" s="38"/>
      <c r="L2398" s="38"/>
      <c r="M2398" s="38"/>
      <c r="N2398" s="38"/>
      <c r="O2398" s="38"/>
      <c r="P2398" s="37"/>
      <c r="Q2398" s="37"/>
      <c r="R2398" s="47">
        <v>8605</v>
      </c>
      <c r="S2398" s="48" t="s">
        <v>6129</v>
      </c>
      <c r="T2398" s="37">
        <v>20</v>
      </c>
      <c r="U2398" s="48" t="s">
        <v>5832</v>
      </c>
      <c r="V2398" s="37">
        <f t="shared" si="541"/>
        <v>4</v>
      </c>
      <c r="X2398" s="10"/>
      <c r="Z2398" s="10"/>
      <c r="AA2398" s="10"/>
      <c r="AB2398" s="10"/>
    </row>
    <row r="2399" spans="1:28" x14ac:dyDescent="0.25">
      <c r="A2399" s="49" t="s">
        <v>5171</v>
      </c>
      <c r="B2399" s="50" t="s">
        <v>5172</v>
      </c>
      <c r="C2399" s="49" t="s">
        <v>5173</v>
      </c>
      <c r="D2399" s="61" t="s">
        <v>24</v>
      </c>
      <c r="E2399" s="62">
        <v>4</v>
      </c>
      <c r="F2399" s="38" t="str">
        <f t="shared" si="525"/>
        <v>W</v>
      </c>
      <c r="G2399" s="38" t="str">
        <f>LOOKUP(F2399,A:A,C:C)</f>
        <v>Winst en verliesrekening</v>
      </c>
      <c r="H2399" s="38" t="str">
        <f t="shared" si="547"/>
        <v>WOmz</v>
      </c>
      <c r="I2399" s="38" t="str">
        <f>IF(ISERROR(VLOOKUP(H2399,A:C,3,FALSE)),"",VLOOKUP(H2399,A:C,3,FALSE))</f>
        <v>OMZET</v>
      </c>
      <c r="J2399" s="38" t="str">
        <f t="shared" si="548"/>
        <v>WOmzNod</v>
      </c>
      <c r="K2399" s="38" t="str">
        <f>IF(ISERROR(VLOOKUP(J2399,A:C,3,FALSE)),"",VLOOKUP(J2399,A:C,3,FALSE))</f>
        <v>Netto-omzet, per opbrengstcategorie, verlening van diensten</v>
      </c>
      <c r="L2399" s="38" t="str">
        <f t="shared" si="549"/>
        <v>WOmzNodOdl</v>
      </c>
      <c r="M2399" s="38" t="str">
        <f>IF(ISERROR(VLOOKUP(L2399,A:C,3,FALSE)),"",VLOOKUP(L2399,A:C,3,FALSE))</f>
        <v>Omzet diensten belast met verlaagd tarief</v>
      </c>
      <c r="N2399" s="38" t="str">
        <f t="shared" si="550"/>
        <v/>
      </c>
      <c r="O2399" s="38" t="str">
        <f>IF(ISERROR(VLOOKUP(N2399,A:C,3,FALSE)),"",VLOOKUP(N2399,A:C,3,FALSE))</f>
        <v/>
      </c>
      <c r="R2399" s="63"/>
      <c r="S2399" s="64"/>
      <c r="T2399" s="65"/>
      <c r="U2399" s="70"/>
      <c r="V2399" s="37" t="str">
        <f t="shared" si="541"/>
        <v/>
      </c>
    </row>
    <row r="2400" spans="1:28" s="1" customFormat="1" x14ac:dyDescent="0.25">
      <c r="A2400" s="49"/>
      <c r="B2400" s="50"/>
      <c r="C2400" s="49"/>
      <c r="D2400" s="61"/>
      <c r="E2400" s="62"/>
      <c r="F2400" s="38"/>
      <c r="G2400" s="38"/>
      <c r="H2400" s="38"/>
      <c r="I2400" s="38"/>
      <c r="J2400" s="38"/>
      <c r="K2400" s="38"/>
      <c r="L2400" s="38"/>
      <c r="M2400" s="38"/>
      <c r="N2400" s="38"/>
      <c r="O2400" s="38"/>
      <c r="P2400" s="37"/>
      <c r="Q2400" s="37"/>
      <c r="R2400" s="47">
        <v>8305</v>
      </c>
      <c r="S2400" s="48" t="s">
        <v>6100</v>
      </c>
      <c r="T2400" s="37">
        <v>14</v>
      </c>
      <c r="U2400" s="48" t="s">
        <v>6101</v>
      </c>
      <c r="V2400" s="37">
        <f t="shared" si="541"/>
        <v>1</v>
      </c>
      <c r="X2400" s="10"/>
      <c r="Z2400" s="10"/>
      <c r="AA2400" s="10"/>
      <c r="AB2400" s="10"/>
    </row>
    <row r="2401" spans="1:28" s="1" customFormat="1" x14ac:dyDescent="0.25">
      <c r="A2401" s="49"/>
      <c r="B2401" s="50"/>
      <c r="C2401" s="49"/>
      <c r="D2401" s="61"/>
      <c r="E2401" s="62"/>
      <c r="F2401" s="38"/>
      <c r="G2401" s="38"/>
      <c r="H2401" s="38"/>
      <c r="I2401" s="38"/>
      <c r="J2401" s="38"/>
      <c r="K2401" s="38"/>
      <c r="L2401" s="38"/>
      <c r="M2401" s="38"/>
      <c r="N2401" s="38"/>
      <c r="O2401" s="38"/>
      <c r="P2401" s="37"/>
      <c r="Q2401" s="37"/>
      <c r="R2401" s="47">
        <v>8400</v>
      </c>
      <c r="S2401" s="48" t="s">
        <v>6103</v>
      </c>
      <c r="T2401" s="37">
        <v>16</v>
      </c>
      <c r="U2401" s="48" t="s">
        <v>6104</v>
      </c>
      <c r="V2401" s="37">
        <f t="shared" si="541"/>
        <v>1</v>
      </c>
      <c r="X2401" s="10"/>
      <c r="Z2401" s="10"/>
      <c r="AA2401" s="10"/>
      <c r="AB2401" s="10"/>
    </row>
    <row r="2402" spans="1:28" s="1" customFormat="1" x14ac:dyDescent="0.25">
      <c r="A2402" s="49"/>
      <c r="B2402" s="50"/>
      <c r="C2402" s="49"/>
      <c r="D2402" s="61"/>
      <c r="E2402" s="62"/>
      <c r="F2402" s="38"/>
      <c r="G2402" s="38"/>
      <c r="H2402" s="38"/>
      <c r="I2402" s="38"/>
      <c r="J2402" s="38"/>
      <c r="K2402" s="38"/>
      <c r="L2402" s="38"/>
      <c r="M2402" s="38"/>
      <c r="N2402" s="38"/>
      <c r="O2402" s="38"/>
      <c r="P2402" s="37"/>
      <c r="Q2402" s="37"/>
      <c r="R2402" s="47">
        <v>8410</v>
      </c>
      <c r="S2402" s="48" t="s">
        <v>6105</v>
      </c>
      <c r="T2402" s="37">
        <v>16</v>
      </c>
      <c r="U2402" s="48" t="s">
        <v>6104</v>
      </c>
      <c r="V2402" s="37">
        <f t="shared" si="541"/>
        <v>1</v>
      </c>
      <c r="X2402" s="10"/>
      <c r="Z2402" s="10"/>
      <c r="AA2402" s="10"/>
      <c r="AB2402" s="10"/>
    </row>
    <row r="2403" spans="1:28" s="1" customFormat="1" x14ac:dyDescent="0.25">
      <c r="A2403" s="49"/>
      <c r="B2403" s="50"/>
      <c r="C2403" s="49"/>
      <c r="D2403" s="61"/>
      <c r="E2403" s="62"/>
      <c r="F2403" s="38"/>
      <c r="G2403" s="38"/>
      <c r="H2403" s="38"/>
      <c r="I2403" s="38"/>
      <c r="J2403" s="38"/>
      <c r="K2403" s="38"/>
      <c r="L2403" s="38"/>
      <c r="M2403" s="38"/>
      <c r="N2403" s="38"/>
      <c r="O2403" s="38"/>
      <c r="P2403" s="37"/>
      <c r="Q2403" s="37"/>
      <c r="R2403" s="47">
        <v>8520</v>
      </c>
      <c r="S2403" s="48" t="s">
        <v>6111</v>
      </c>
      <c r="T2403" s="37">
        <v>18</v>
      </c>
      <c r="U2403" s="48" t="s">
        <v>6112</v>
      </c>
      <c r="V2403" s="37">
        <f t="shared" si="541"/>
        <v>1</v>
      </c>
      <c r="X2403" s="10"/>
      <c r="Z2403" s="10"/>
      <c r="AA2403" s="10"/>
      <c r="AB2403" s="10"/>
    </row>
    <row r="2404" spans="1:28" s="1" customFormat="1" x14ac:dyDescent="0.25">
      <c r="A2404" s="49"/>
      <c r="B2404" s="50"/>
      <c r="C2404" s="49"/>
      <c r="D2404" s="61"/>
      <c r="E2404" s="62"/>
      <c r="F2404" s="38"/>
      <c r="G2404" s="38"/>
      <c r="H2404" s="38"/>
      <c r="I2404" s="38"/>
      <c r="J2404" s="38"/>
      <c r="K2404" s="38"/>
      <c r="L2404" s="38"/>
      <c r="M2404" s="38"/>
      <c r="N2404" s="38"/>
      <c r="O2404" s="38"/>
      <c r="P2404" s="37"/>
      <c r="Q2404" s="37"/>
      <c r="R2404" s="47">
        <v>8525</v>
      </c>
      <c r="S2404" s="48" t="s">
        <v>6113</v>
      </c>
      <c r="T2404" s="37">
        <v>19</v>
      </c>
      <c r="U2404" s="48" t="s">
        <v>6114</v>
      </c>
      <c r="V2404" s="37">
        <f t="shared" si="541"/>
        <v>1</v>
      </c>
      <c r="X2404" s="10"/>
      <c r="Z2404" s="10"/>
      <c r="AA2404" s="10"/>
      <c r="AB2404" s="10"/>
    </row>
    <row r="2405" spans="1:28" s="1" customFormat="1" x14ac:dyDescent="0.25">
      <c r="A2405" s="49"/>
      <c r="B2405" s="50"/>
      <c r="C2405" s="49"/>
      <c r="D2405" s="61"/>
      <c r="E2405" s="62"/>
      <c r="F2405" s="38"/>
      <c r="G2405" s="38"/>
      <c r="H2405" s="38"/>
      <c r="I2405" s="38"/>
      <c r="J2405" s="38"/>
      <c r="K2405" s="38"/>
      <c r="L2405" s="38"/>
      <c r="M2405" s="38"/>
      <c r="N2405" s="38"/>
      <c r="O2405" s="38"/>
      <c r="P2405" s="37"/>
      <c r="Q2405" s="37"/>
      <c r="R2405" s="47">
        <v>8545</v>
      </c>
      <c r="S2405" s="48" t="s">
        <v>6118</v>
      </c>
      <c r="T2405" s="37">
        <v>19</v>
      </c>
      <c r="U2405" s="48" t="s">
        <v>6114</v>
      </c>
      <c r="V2405" s="37">
        <f t="shared" si="541"/>
        <v>1</v>
      </c>
      <c r="X2405" s="10"/>
      <c r="Z2405" s="10"/>
      <c r="AA2405" s="10"/>
      <c r="AB2405" s="10"/>
    </row>
    <row r="2406" spans="1:28" s="1" customFormat="1" x14ac:dyDescent="0.25">
      <c r="A2406" s="49"/>
      <c r="B2406" s="50"/>
      <c r="C2406" s="49"/>
      <c r="D2406" s="61"/>
      <c r="E2406" s="62"/>
      <c r="F2406" s="38"/>
      <c r="G2406" s="38"/>
      <c r="H2406" s="38"/>
      <c r="I2406" s="38"/>
      <c r="J2406" s="38"/>
      <c r="K2406" s="38"/>
      <c r="L2406" s="38"/>
      <c r="M2406" s="38"/>
      <c r="N2406" s="38"/>
      <c r="O2406" s="38"/>
      <c r="P2406" s="37"/>
      <c r="Q2406" s="37"/>
      <c r="R2406" s="79" t="s">
        <v>6119</v>
      </c>
      <c r="S2406" s="48" t="s">
        <v>6120</v>
      </c>
      <c r="T2406" s="37">
        <v>19</v>
      </c>
      <c r="U2406" s="48" t="s">
        <v>6114</v>
      </c>
      <c r="V2406" s="37">
        <f t="shared" ref="V2406:V2469" si="551">IF(COUNTIF(R:R,R2406)=0,"",COUNTIF(R:R,R2406))</f>
        <v>1</v>
      </c>
      <c r="X2406" s="10"/>
      <c r="Z2406" s="10"/>
      <c r="AA2406" s="10"/>
      <c r="AB2406" s="10"/>
    </row>
    <row r="2407" spans="1:28" s="1" customFormat="1" x14ac:dyDescent="0.25">
      <c r="A2407" s="49"/>
      <c r="B2407" s="50"/>
      <c r="C2407" s="49"/>
      <c r="D2407" s="61"/>
      <c r="E2407" s="62"/>
      <c r="F2407" s="38"/>
      <c r="G2407" s="38"/>
      <c r="H2407" s="38"/>
      <c r="I2407" s="38"/>
      <c r="J2407" s="38"/>
      <c r="K2407" s="38"/>
      <c r="L2407" s="38"/>
      <c r="M2407" s="38"/>
      <c r="N2407" s="38"/>
      <c r="O2407" s="38"/>
      <c r="P2407" s="37"/>
      <c r="Q2407" s="37"/>
      <c r="R2407" s="79" t="s">
        <v>6121</v>
      </c>
      <c r="S2407" s="48" t="s">
        <v>6122</v>
      </c>
      <c r="T2407" s="37">
        <v>19</v>
      </c>
      <c r="U2407" s="48" t="s">
        <v>6114</v>
      </c>
      <c r="V2407" s="37">
        <f t="shared" si="551"/>
        <v>1</v>
      </c>
      <c r="X2407" s="10"/>
      <c r="Z2407" s="10"/>
      <c r="AA2407" s="10"/>
      <c r="AB2407" s="10"/>
    </row>
    <row r="2408" spans="1:28" s="1" customFormat="1" x14ac:dyDescent="0.25">
      <c r="A2408" s="49"/>
      <c r="B2408" s="50"/>
      <c r="C2408" s="49"/>
      <c r="D2408" s="61"/>
      <c r="E2408" s="62"/>
      <c r="F2408" s="38"/>
      <c r="G2408" s="38"/>
      <c r="H2408" s="38"/>
      <c r="I2408" s="38"/>
      <c r="J2408" s="38"/>
      <c r="K2408" s="38"/>
      <c r="L2408" s="38"/>
      <c r="M2408" s="38"/>
      <c r="N2408" s="38"/>
      <c r="O2408" s="38"/>
      <c r="P2408" s="37"/>
      <c r="Q2408" s="37"/>
      <c r="R2408" s="79" t="s">
        <v>6123</v>
      </c>
      <c r="S2408" s="48" t="s">
        <v>6124</v>
      </c>
      <c r="T2408" s="37">
        <v>19</v>
      </c>
      <c r="U2408" s="48" t="s">
        <v>6114</v>
      </c>
      <c r="V2408" s="37">
        <f t="shared" si="551"/>
        <v>1</v>
      </c>
      <c r="X2408" s="10"/>
      <c r="Z2408" s="10"/>
      <c r="AA2408" s="10"/>
      <c r="AB2408" s="10"/>
    </row>
    <row r="2409" spans="1:28" s="1" customFormat="1" x14ac:dyDescent="0.25">
      <c r="A2409" s="49"/>
      <c r="B2409" s="50"/>
      <c r="C2409" s="49"/>
      <c r="D2409" s="61"/>
      <c r="E2409" s="62"/>
      <c r="F2409" s="38"/>
      <c r="G2409" s="38"/>
      <c r="H2409" s="38"/>
      <c r="I2409" s="38"/>
      <c r="J2409" s="38"/>
      <c r="K2409" s="38"/>
      <c r="L2409" s="38"/>
      <c r="M2409" s="38"/>
      <c r="N2409" s="38"/>
      <c r="O2409" s="38"/>
      <c r="P2409" s="37"/>
      <c r="Q2409" s="37"/>
      <c r="R2409" s="47">
        <v>8546</v>
      </c>
      <c r="S2409" s="48" t="s">
        <v>6125</v>
      </c>
      <c r="T2409" s="37">
        <v>14</v>
      </c>
      <c r="U2409" s="48" t="s">
        <v>6101</v>
      </c>
      <c r="V2409" s="37">
        <f t="shared" si="551"/>
        <v>1</v>
      </c>
      <c r="X2409" s="10"/>
      <c r="Z2409" s="10"/>
      <c r="AA2409" s="10"/>
      <c r="AB2409" s="10"/>
    </row>
    <row r="2410" spans="1:28" x14ac:dyDescent="0.25">
      <c r="A2410" s="49" t="s">
        <v>5174</v>
      </c>
      <c r="B2410" s="50" t="s">
        <v>5175</v>
      </c>
      <c r="C2410" s="49" t="s">
        <v>5176</v>
      </c>
      <c r="D2410" s="61" t="s">
        <v>24</v>
      </c>
      <c r="E2410" s="62">
        <v>4</v>
      </c>
      <c r="F2410" s="38" t="str">
        <f t="shared" si="525"/>
        <v>W</v>
      </c>
      <c r="G2410" s="38" t="str">
        <f t="shared" ref="G2410:G2441" si="552">LOOKUP(F2410,A:A,C:C)</f>
        <v>Winst en verliesrekening</v>
      </c>
      <c r="H2410" s="38" t="str">
        <f t="shared" si="547"/>
        <v>WOmz</v>
      </c>
      <c r="I2410" s="38" t="str">
        <f t="shared" ref="I2410:I2441" si="553">IF(ISERROR(VLOOKUP(H2410,A:C,3,FALSE)),"",VLOOKUP(H2410,A:C,3,FALSE))</f>
        <v>OMZET</v>
      </c>
      <c r="J2410" s="38" t="str">
        <f t="shared" si="548"/>
        <v>WOmzNod</v>
      </c>
      <c r="K2410" s="38" t="str">
        <f t="shared" ref="K2410:K2441" si="554">IF(ISERROR(VLOOKUP(J2410,A:C,3,FALSE)),"",VLOOKUP(J2410,A:C,3,FALSE))</f>
        <v>Netto-omzet, per opbrengstcategorie, verlening van diensten</v>
      </c>
      <c r="L2410" s="38" t="str">
        <f t="shared" si="549"/>
        <v>WOmzNodOdo</v>
      </c>
      <c r="M2410" s="38" t="str">
        <f t="shared" ref="M2410:M2441" si="555">IF(ISERROR(VLOOKUP(L2410,A:C,3,FALSE)),"",VLOOKUP(L2410,A:C,3,FALSE))</f>
        <v>Omzet diensten belast met overige tarieven</v>
      </c>
      <c r="N2410" s="38" t="str">
        <f t="shared" si="550"/>
        <v/>
      </c>
      <c r="O2410" s="38" t="str">
        <f t="shared" ref="O2410:O2441" si="556">IF(ISERROR(VLOOKUP(N2410,A:C,3,FALSE)),"",VLOOKUP(N2410,A:C,3,FALSE))</f>
        <v/>
      </c>
      <c r="V2410" s="37" t="str">
        <f t="shared" si="551"/>
        <v/>
      </c>
    </row>
    <row r="2411" spans="1:28" x14ac:dyDescent="0.25">
      <c r="A2411" s="49" t="s">
        <v>5177</v>
      </c>
      <c r="B2411" s="50" t="s">
        <v>5178</v>
      </c>
      <c r="C2411" s="49" t="s">
        <v>5179</v>
      </c>
      <c r="D2411" s="61" t="s">
        <v>24</v>
      </c>
      <c r="E2411" s="62">
        <v>4</v>
      </c>
      <c r="F2411" s="38" t="str">
        <f t="shared" si="525"/>
        <v>W</v>
      </c>
      <c r="G2411" s="38" t="str">
        <f t="shared" si="552"/>
        <v>Winst en verliesrekening</v>
      </c>
      <c r="H2411" s="38" t="str">
        <f t="shared" si="547"/>
        <v>WOmz</v>
      </c>
      <c r="I2411" s="38" t="str">
        <f t="shared" si="553"/>
        <v>OMZET</v>
      </c>
      <c r="J2411" s="38" t="str">
        <f t="shared" si="548"/>
        <v>WOmzNod</v>
      </c>
      <c r="K2411" s="38" t="str">
        <f t="shared" si="554"/>
        <v>Netto-omzet, per opbrengstcategorie, verlening van diensten</v>
      </c>
      <c r="L2411" s="38" t="str">
        <f t="shared" si="549"/>
        <v>WOmzNodOpd</v>
      </c>
      <c r="M2411" s="38" t="str">
        <f t="shared" si="555"/>
        <v>Omzet privégebruik diensten</v>
      </c>
      <c r="N2411" s="38" t="str">
        <f t="shared" si="550"/>
        <v/>
      </c>
      <c r="O2411" s="38" t="str">
        <f t="shared" si="556"/>
        <v/>
      </c>
      <c r="V2411" s="37" t="str">
        <f t="shared" si="551"/>
        <v/>
      </c>
    </row>
    <row r="2412" spans="1:28" x14ac:dyDescent="0.25">
      <c r="A2412" s="49" t="s">
        <v>5180</v>
      </c>
      <c r="B2412" s="50" t="s">
        <v>5181</v>
      </c>
      <c r="C2412" s="49" t="s">
        <v>5182</v>
      </c>
      <c r="D2412" s="61" t="s">
        <v>24</v>
      </c>
      <c r="E2412" s="62">
        <v>4</v>
      </c>
      <c r="F2412" s="38" t="str">
        <f t="shared" si="525"/>
        <v>W</v>
      </c>
      <c r="G2412" s="38" t="str">
        <f t="shared" si="552"/>
        <v>Winst en verliesrekening</v>
      </c>
      <c r="H2412" s="38" t="str">
        <f t="shared" si="547"/>
        <v>WOmz</v>
      </c>
      <c r="I2412" s="38" t="str">
        <f t="shared" si="553"/>
        <v>OMZET</v>
      </c>
      <c r="J2412" s="38" t="str">
        <f t="shared" si="548"/>
        <v>WOmzNod</v>
      </c>
      <c r="K2412" s="38" t="str">
        <f t="shared" si="554"/>
        <v>Netto-omzet, per opbrengstcategorie, verlening van diensten</v>
      </c>
      <c r="L2412" s="38" t="str">
        <f t="shared" si="549"/>
        <v>WOmzNodOdg</v>
      </c>
      <c r="M2412" s="38" t="str">
        <f t="shared" si="555"/>
        <v>Omzet diensten belast met nultarief of niet bij u belast</v>
      </c>
      <c r="N2412" s="38" t="str">
        <f t="shared" si="550"/>
        <v/>
      </c>
      <c r="O2412" s="38" t="str">
        <f t="shared" si="556"/>
        <v/>
      </c>
      <c r="R2412" s="63"/>
      <c r="S2412" s="64"/>
      <c r="T2412" s="65"/>
      <c r="U2412" s="70"/>
      <c r="V2412" s="37" t="str">
        <f t="shared" si="551"/>
        <v/>
      </c>
    </row>
    <row r="2413" spans="1:28" x14ac:dyDescent="0.25">
      <c r="A2413" s="49" t="s">
        <v>5183</v>
      </c>
      <c r="B2413" s="50" t="s">
        <v>5184</v>
      </c>
      <c r="C2413" s="49" t="s">
        <v>5185</v>
      </c>
      <c r="D2413" s="61" t="s">
        <v>24</v>
      </c>
      <c r="E2413" s="62">
        <v>4</v>
      </c>
      <c r="F2413" s="38" t="str">
        <f t="shared" si="525"/>
        <v>W</v>
      </c>
      <c r="G2413" s="38" t="str">
        <f t="shared" si="552"/>
        <v>Winst en verliesrekening</v>
      </c>
      <c r="H2413" s="38" t="str">
        <f t="shared" si="547"/>
        <v>WOmz</v>
      </c>
      <c r="I2413" s="38" t="str">
        <f t="shared" si="553"/>
        <v>OMZET</v>
      </c>
      <c r="J2413" s="38" t="str">
        <f t="shared" si="548"/>
        <v>WOmzNod</v>
      </c>
      <c r="K2413" s="38" t="str">
        <f t="shared" si="554"/>
        <v>Netto-omzet, per opbrengstcategorie, verlening van diensten</v>
      </c>
      <c r="L2413" s="38" t="str">
        <f t="shared" si="549"/>
        <v>WOmzNodOdv</v>
      </c>
      <c r="M2413" s="38" t="str">
        <f t="shared" si="555"/>
        <v>Omzet diensten waarbij heffing is verlegd</v>
      </c>
      <c r="N2413" s="38" t="str">
        <f t="shared" si="550"/>
        <v/>
      </c>
      <c r="O2413" s="38" t="str">
        <f t="shared" si="556"/>
        <v/>
      </c>
      <c r="R2413" s="63"/>
      <c r="S2413" s="64"/>
      <c r="T2413" s="65"/>
      <c r="U2413" s="70"/>
      <c r="V2413" s="37" t="str">
        <f t="shared" si="551"/>
        <v/>
      </c>
    </row>
    <row r="2414" spans="1:28" x14ac:dyDescent="0.25">
      <c r="A2414" s="49" t="s">
        <v>5186</v>
      </c>
      <c r="B2414" s="50" t="s">
        <v>5187</v>
      </c>
      <c r="C2414" s="49" t="s">
        <v>5188</v>
      </c>
      <c r="D2414" s="61" t="s">
        <v>24</v>
      </c>
      <c r="E2414" s="62">
        <v>4</v>
      </c>
      <c r="F2414" s="38" t="str">
        <f t="shared" si="525"/>
        <v>W</v>
      </c>
      <c r="G2414" s="38" t="str">
        <f t="shared" si="552"/>
        <v>Winst en verliesrekening</v>
      </c>
      <c r="H2414" s="38" t="str">
        <f t="shared" si="547"/>
        <v>WOmz</v>
      </c>
      <c r="I2414" s="38" t="str">
        <f t="shared" si="553"/>
        <v>OMZET</v>
      </c>
      <c r="J2414" s="38" t="str">
        <f t="shared" si="548"/>
        <v>WOmzNod</v>
      </c>
      <c r="K2414" s="38" t="str">
        <f t="shared" si="554"/>
        <v>Netto-omzet, per opbrengstcategorie, verlening van diensten</v>
      </c>
      <c r="L2414" s="38" t="str">
        <f t="shared" si="549"/>
        <v>WOmzNodOdb</v>
      </c>
      <c r="M2414" s="38" t="str">
        <f t="shared" si="555"/>
        <v>Omzet diensten naar landen buiten EU</v>
      </c>
      <c r="N2414" s="38" t="str">
        <f t="shared" si="550"/>
        <v/>
      </c>
      <c r="O2414" s="38" t="str">
        <f t="shared" si="556"/>
        <v/>
      </c>
      <c r="R2414" s="63"/>
      <c r="S2414" s="64"/>
      <c r="T2414" s="65"/>
      <c r="U2414" s="70"/>
      <c r="V2414" s="37" t="str">
        <f t="shared" si="551"/>
        <v/>
      </c>
    </row>
    <row r="2415" spans="1:28" x14ac:dyDescent="0.25">
      <c r="A2415" s="49" t="s">
        <v>5189</v>
      </c>
      <c r="B2415" s="50" t="s">
        <v>5190</v>
      </c>
      <c r="C2415" s="49" t="s">
        <v>5191</v>
      </c>
      <c r="D2415" s="61" t="s">
        <v>24</v>
      </c>
      <c r="E2415" s="62">
        <v>4</v>
      </c>
      <c r="F2415" s="38" t="str">
        <f t="shared" si="525"/>
        <v>W</v>
      </c>
      <c r="G2415" s="38" t="str">
        <f t="shared" si="552"/>
        <v>Winst en verliesrekening</v>
      </c>
      <c r="H2415" s="38" t="str">
        <f t="shared" si="547"/>
        <v>WOmz</v>
      </c>
      <c r="I2415" s="38" t="str">
        <f t="shared" si="553"/>
        <v>OMZET</v>
      </c>
      <c r="J2415" s="38" t="str">
        <f t="shared" si="548"/>
        <v>WOmzNod</v>
      </c>
      <c r="K2415" s="38" t="str">
        <f t="shared" si="554"/>
        <v>Netto-omzet, per opbrengstcategorie, verlening van diensten</v>
      </c>
      <c r="L2415" s="38" t="str">
        <f t="shared" si="549"/>
        <v>WOmzNodOdi</v>
      </c>
      <c r="M2415" s="38" t="str">
        <f t="shared" si="555"/>
        <v>Omzet diensten in landen binnen EU</v>
      </c>
      <c r="N2415" s="38" t="str">
        <f t="shared" si="550"/>
        <v/>
      </c>
      <c r="O2415" s="38" t="str">
        <f t="shared" si="556"/>
        <v/>
      </c>
      <c r="R2415" s="63"/>
      <c r="S2415" s="64"/>
      <c r="T2415" s="65"/>
      <c r="U2415" s="70"/>
      <c r="V2415" s="37" t="str">
        <f t="shared" si="551"/>
        <v/>
      </c>
    </row>
    <row r="2416" spans="1:28" x14ac:dyDescent="0.25">
      <c r="A2416" s="49" t="s">
        <v>5192</v>
      </c>
      <c r="B2416" s="50" t="s">
        <v>5193</v>
      </c>
      <c r="C2416" s="49" t="s">
        <v>5194</v>
      </c>
      <c r="D2416" s="61" t="s">
        <v>24</v>
      </c>
      <c r="E2416" s="62">
        <v>4</v>
      </c>
      <c r="F2416" s="38" t="str">
        <f t="shared" si="525"/>
        <v>W</v>
      </c>
      <c r="G2416" s="38" t="str">
        <f t="shared" si="552"/>
        <v>Winst en verliesrekening</v>
      </c>
      <c r="H2416" s="38" t="str">
        <f t="shared" si="547"/>
        <v>WOmz</v>
      </c>
      <c r="I2416" s="38" t="str">
        <f t="shared" si="553"/>
        <v>OMZET</v>
      </c>
      <c r="J2416" s="38" t="str">
        <f t="shared" si="548"/>
        <v>WOmzNod</v>
      </c>
      <c r="K2416" s="38" t="str">
        <f t="shared" si="554"/>
        <v>Netto-omzet, per opbrengstcategorie, verlening van diensten</v>
      </c>
      <c r="L2416" s="38" t="str">
        <f t="shared" si="549"/>
        <v>WOmzNodOda</v>
      </c>
      <c r="M2416" s="38" t="str">
        <f t="shared" si="555"/>
        <v>Omzet diensten  installatie/afstandsverkopen binnen de EU</v>
      </c>
      <c r="N2416" s="38" t="str">
        <f t="shared" si="550"/>
        <v/>
      </c>
      <c r="O2416" s="38" t="str">
        <f t="shared" si="556"/>
        <v/>
      </c>
      <c r="V2416" s="37" t="str">
        <f t="shared" si="551"/>
        <v/>
      </c>
    </row>
    <row r="2417" spans="1:23" x14ac:dyDescent="0.25">
      <c r="A2417" s="49" t="s">
        <v>5195</v>
      </c>
      <c r="B2417" s="50" t="s">
        <v>5196</v>
      </c>
      <c r="C2417" s="49" t="s">
        <v>5197</v>
      </c>
      <c r="D2417" s="61" t="s">
        <v>24</v>
      </c>
      <c r="E2417" s="62">
        <v>4</v>
      </c>
      <c r="F2417" s="38" t="str">
        <f t="shared" si="525"/>
        <v>W</v>
      </c>
      <c r="G2417" s="38" t="str">
        <f t="shared" si="552"/>
        <v>Winst en verliesrekening</v>
      </c>
      <c r="H2417" s="38" t="str">
        <f t="shared" si="547"/>
        <v>WOmz</v>
      </c>
      <c r="I2417" s="38" t="str">
        <f t="shared" si="553"/>
        <v>OMZET</v>
      </c>
      <c r="J2417" s="38" t="str">
        <f t="shared" si="548"/>
        <v>WOmzNod</v>
      </c>
      <c r="K2417" s="38" t="str">
        <f t="shared" si="554"/>
        <v>Netto-omzet, per opbrengstcategorie, verlening van diensten</v>
      </c>
      <c r="L2417" s="38" t="str">
        <f t="shared" si="549"/>
        <v>WOmzNodOdu</v>
      </c>
      <c r="M2417" s="38" t="str">
        <f t="shared" si="555"/>
        <v>Belaste diensten uit landen buiten de EU</v>
      </c>
      <c r="N2417" s="38" t="str">
        <f t="shared" si="550"/>
        <v/>
      </c>
      <c r="O2417" s="38" t="str">
        <f t="shared" si="556"/>
        <v/>
      </c>
      <c r="Q2417" s="80" t="s">
        <v>2</v>
      </c>
      <c r="V2417" s="37" t="str">
        <f t="shared" si="551"/>
        <v/>
      </c>
    </row>
    <row r="2418" spans="1:23" x14ac:dyDescent="0.25">
      <c r="A2418" s="49" t="s">
        <v>5198</v>
      </c>
      <c r="B2418" s="50" t="s">
        <v>5199</v>
      </c>
      <c r="C2418" s="49" t="s">
        <v>5200</v>
      </c>
      <c r="D2418" s="61" t="s">
        <v>24</v>
      </c>
      <c r="E2418" s="62">
        <v>4</v>
      </c>
      <c r="F2418" s="38" t="str">
        <f t="shared" si="525"/>
        <v>W</v>
      </c>
      <c r="G2418" s="38" t="str">
        <f t="shared" si="552"/>
        <v>Winst en verliesrekening</v>
      </c>
      <c r="H2418" s="38" t="str">
        <f t="shared" si="547"/>
        <v>WOmz</v>
      </c>
      <c r="I2418" s="38" t="str">
        <f t="shared" si="553"/>
        <v>OMZET</v>
      </c>
      <c r="J2418" s="38" t="str">
        <f t="shared" si="548"/>
        <v>WOmzNod</v>
      </c>
      <c r="K2418" s="38" t="str">
        <f t="shared" si="554"/>
        <v>Netto-omzet, per opbrengstcategorie, verlening van diensten</v>
      </c>
      <c r="L2418" s="38" t="str">
        <f t="shared" si="549"/>
        <v>WOmzNodOde</v>
      </c>
      <c r="M2418" s="38" t="str">
        <f t="shared" si="555"/>
        <v>Belaste diensten uit landen binnen EU</v>
      </c>
      <c r="N2418" s="38" t="str">
        <f t="shared" si="550"/>
        <v/>
      </c>
      <c r="O2418" s="38" t="str">
        <f t="shared" si="556"/>
        <v/>
      </c>
      <c r="Q2418" s="80" t="s">
        <v>2</v>
      </c>
      <c r="V2418" s="37" t="str">
        <f t="shared" si="551"/>
        <v/>
      </c>
    </row>
    <row r="2419" spans="1:23" x14ac:dyDescent="0.25">
      <c r="A2419" s="49" t="s">
        <v>5201</v>
      </c>
      <c r="B2419" s="50" t="s">
        <v>5202</v>
      </c>
      <c r="C2419" s="49" t="s">
        <v>5135</v>
      </c>
      <c r="D2419" s="61" t="s">
        <v>24</v>
      </c>
      <c r="E2419" s="62">
        <v>4</v>
      </c>
      <c r="F2419" s="38" t="str">
        <f t="shared" si="525"/>
        <v>W</v>
      </c>
      <c r="G2419" s="38" t="str">
        <f t="shared" si="552"/>
        <v>Winst en verliesrekening</v>
      </c>
      <c r="H2419" s="38" t="str">
        <f t="shared" si="547"/>
        <v>WOmz</v>
      </c>
      <c r="I2419" s="38" t="str">
        <f t="shared" si="553"/>
        <v>OMZET</v>
      </c>
      <c r="J2419" s="38" t="str">
        <f t="shared" si="548"/>
        <v>WOmzNod</v>
      </c>
      <c r="K2419" s="38" t="str">
        <f t="shared" si="554"/>
        <v>Netto-omzet, per opbrengstcategorie, verlening van diensten</v>
      </c>
      <c r="L2419" s="38" t="str">
        <f t="shared" si="549"/>
        <v>WOmzNodNon</v>
      </c>
      <c r="M2419" s="38" t="str">
        <f t="shared" si="555"/>
        <v>Netto omzet, overboeking naar andere rubriek</v>
      </c>
      <c r="N2419" s="38" t="str">
        <f t="shared" si="550"/>
        <v/>
      </c>
      <c r="O2419" s="38" t="str">
        <f t="shared" si="556"/>
        <v/>
      </c>
      <c r="V2419" s="37" t="str">
        <f t="shared" si="551"/>
        <v/>
      </c>
    </row>
    <row r="2420" spans="1:23" x14ac:dyDescent="0.25">
      <c r="A2420" s="43" t="s">
        <v>5203</v>
      </c>
      <c r="B2420" s="44" t="s">
        <v>5204</v>
      </c>
      <c r="C2420" s="43" t="s">
        <v>5205</v>
      </c>
      <c r="D2420" s="45" t="s">
        <v>24</v>
      </c>
      <c r="E2420" s="46">
        <v>3</v>
      </c>
      <c r="F2420" s="38" t="str">
        <f t="shared" si="525"/>
        <v>W</v>
      </c>
      <c r="G2420" s="38" t="str">
        <f t="shared" si="552"/>
        <v>Winst en verliesrekening</v>
      </c>
      <c r="H2420" s="38" t="str">
        <f t="shared" si="547"/>
        <v>WOmz</v>
      </c>
      <c r="I2420" s="38" t="str">
        <f t="shared" si="553"/>
        <v>OMZET</v>
      </c>
      <c r="J2420" s="38" t="str">
        <f t="shared" si="548"/>
        <v>WOmzNoo</v>
      </c>
      <c r="K2420" s="38" t="str">
        <f t="shared" si="554"/>
        <v>Netto-omzet, per opbrengstcategorie, overig</v>
      </c>
      <c r="L2420" s="38" t="str">
        <f t="shared" si="549"/>
        <v/>
      </c>
      <c r="M2420" s="38" t="str">
        <f t="shared" si="555"/>
        <v/>
      </c>
      <c r="N2420" s="38" t="str">
        <f t="shared" si="550"/>
        <v/>
      </c>
      <c r="O2420" s="38" t="str">
        <f t="shared" si="556"/>
        <v/>
      </c>
      <c r="V2420" s="37" t="str">
        <f t="shared" si="551"/>
        <v/>
      </c>
    </row>
    <row r="2421" spans="1:23" x14ac:dyDescent="0.25">
      <c r="A2421" s="49" t="s">
        <v>5206</v>
      </c>
      <c r="B2421" s="50" t="s">
        <v>5207</v>
      </c>
      <c r="C2421" s="51" t="s">
        <v>5208</v>
      </c>
      <c r="D2421" s="52" t="s">
        <v>24</v>
      </c>
      <c r="E2421" s="53">
        <v>4</v>
      </c>
      <c r="F2421" s="38" t="str">
        <f t="shared" si="525"/>
        <v>W</v>
      </c>
      <c r="G2421" s="38" t="str">
        <f t="shared" si="552"/>
        <v>Winst en verliesrekening</v>
      </c>
      <c r="H2421" s="38" t="str">
        <f t="shared" si="547"/>
        <v>WOmz</v>
      </c>
      <c r="I2421" s="38" t="str">
        <f t="shared" si="553"/>
        <v>OMZET</v>
      </c>
      <c r="J2421" s="38" t="str">
        <f t="shared" si="548"/>
        <v>WOmzNoo</v>
      </c>
      <c r="K2421" s="38" t="str">
        <f t="shared" si="554"/>
        <v>Netto-omzet, per opbrengstcategorie, overig</v>
      </c>
      <c r="L2421" s="38" t="str">
        <f t="shared" si="549"/>
        <v>WOmzNooNdl</v>
      </c>
      <c r="M2421" s="38" t="str">
        <f t="shared" si="555"/>
        <v>Netto-omzet, per opbrengstcategorie, licenties</v>
      </c>
      <c r="N2421" s="38" t="str">
        <f t="shared" si="550"/>
        <v/>
      </c>
      <c r="O2421" s="38" t="str">
        <f t="shared" si="556"/>
        <v/>
      </c>
      <c r="Q2421" s="80" t="s">
        <v>5209</v>
      </c>
      <c r="V2421" s="37" t="str">
        <f t="shared" si="551"/>
        <v/>
      </c>
    </row>
    <row r="2422" spans="1:23" x14ac:dyDescent="0.25">
      <c r="A2422" s="49" t="s">
        <v>5210</v>
      </c>
      <c r="B2422" s="50" t="s">
        <v>5211</v>
      </c>
      <c r="C2422" s="49" t="s">
        <v>5212</v>
      </c>
      <c r="D2422" s="61" t="s">
        <v>24</v>
      </c>
      <c r="E2422" s="62">
        <v>4</v>
      </c>
      <c r="F2422" s="38" t="str">
        <f t="shared" si="525"/>
        <v>W</v>
      </c>
      <c r="G2422" s="38" t="str">
        <f t="shared" si="552"/>
        <v>Winst en verliesrekening</v>
      </c>
      <c r="H2422" s="38" t="str">
        <f t="shared" si="547"/>
        <v>WOmz</v>
      </c>
      <c r="I2422" s="38" t="str">
        <f t="shared" si="553"/>
        <v>OMZET</v>
      </c>
      <c r="J2422" s="38" t="str">
        <f t="shared" si="548"/>
        <v>WOmzNoo</v>
      </c>
      <c r="K2422" s="38" t="str">
        <f t="shared" si="554"/>
        <v>Netto-omzet, per opbrengstcategorie, overig</v>
      </c>
      <c r="L2422" s="38" t="str">
        <f t="shared" si="549"/>
        <v>WOmzNooNdy</v>
      </c>
      <c r="M2422" s="38" t="str">
        <f t="shared" si="555"/>
        <v>Netto-omzet, per opbrengstcategorie, royalty's</v>
      </c>
      <c r="N2422" s="38" t="str">
        <f t="shared" si="550"/>
        <v/>
      </c>
      <c r="O2422" s="38" t="str">
        <f t="shared" si="556"/>
        <v/>
      </c>
      <c r="V2422" s="37" t="str">
        <f t="shared" si="551"/>
        <v/>
      </c>
    </row>
    <row r="2423" spans="1:23" x14ac:dyDescent="0.25">
      <c r="A2423" s="49" t="s">
        <v>5213</v>
      </c>
      <c r="B2423" s="50" t="s">
        <v>5214</v>
      </c>
      <c r="C2423" s="49" t="s">
        <v>5215</v>
      </c>
      <c r="D2423" s="61" t="s">
        <v>24</v>
      </c>
      <c r="E2423" s="62">
        <v>4</v>
      </c>
      <c r="F2423" s="38" t="str">
        <f t="shared" si="525"/>
        <v>W</v>
      </c>
      <c r="G2423" s="38" t="str">
        <f t="shared" si="552"/>
        <v>Winst en verliesrekening</v>
      </c>
      <c r="H2423" s="38" t="str">
        <f t="shared" si="547"/>
        <v>WOmz</v>
      </c>
      <c r="I2423" s="38" t="str">
        <f t="shared" si="553"/>
        <v>OMZET</v>
      </c>
      <c r="J2423" s="38" t="str">
        <f t="shared" si="548"/>
        <v>WOmzNoo</v>
      </c>
      <c r="K2423" s="38" t="str">
        <f t="shared" si="554"/>
        <v>Netto-omzet, per opbrengstcategorie, overig</v>
      </c>
      <c r="L2423" s="38" t="str">
        <f t="shared" si="549"/>
        <v>WOmzNooNdd</v>
      </c>
      <c r="M2423" s="38" t="str">
        <f t="shared" si="555"/>
        <v>Netto-omzet, per opbrengstcategorie, dividenden</v>
      </c>
      <c r="N2423" s="38" t="str">
        <f t="shared" si="550"/>
        <v/>
      </c>
      <c r="O2423" s="38" t="str">
        <f t="shared" si="556"/>
        <v/>
      </c>
      <c r="V2423" s="37" t="str">
        <f t="shared" si="551"/>
        <v/>
      </c>
    </row>
    <row r="2424" spans="1:23" x14ac:dyDescent="0.25">
      <c r="A2424" s="49" t="s">
        <v>5216</v>
      </c>
      <c r="B2424" s="50" t="s">
        <v>5217</v>
      </c>
      <c r="C2424" s="49" t="s">
        <v>5205</v>
      </c>
      <c r="D2424" s="61" t="s">
        <v>24</v>
      </c>
      <c r="E2424" s="62">
        <v>4</v>
      </c>
      <c r="F2424" s="38" t="str">
        <f t="shared" si="525"/>
        <v>W</v>
      </c>
      <c r="G2424" s="38" t="str">
        <f t="shared" si="552"/>
        <v>Winst en verliesrekening</v>
      </c>
      <c r="H2424" s="38" t="str">
        <f t="shared" si="547"/>
        <v>WOmz</v>
      </c>
      <c r="I2424" s="38" t="str">
        <f t="shared" si="553"/>
        <v>OMZET</v>
      </c>
      <c r="J2424" s="38" t="str">
        <f t="shared" si="548"/>
        <v>WOmzNoo</v>
      </c>
      <c r="K2424" s="38" t="str">
        <f t="shared" si="554"/>
        <v>Netto-omzet, per opbrengstcategorie, overig</v>
      </c>
      <c r="L2424" s="38" t="str">
        <f t="shared" si="549"/>
        <v>WOmzNooNdo</v>
      </c>
      <c r="M2424" s="38" t="str">
        <f t="shared" si="555"/>
        <v>Netto-omzet, per opbrengstcategorie, overig</v>
      </c>
      <c r="N2424" s="38" t="str">
        <f t="shared" si="550"/>
        <v/>
      </c>
      <c r="O2424" s="38" t="str">
        <f t="shared" si="556"/>
        <v/>
      </c>
      <c r="V2424" s="37" t="str">
        <f t="shared" si="551"/>
        <v/>
      </c>
    </row>
    <row r="2425" spans="1:23" x14ac:dyDescent="0.25">
      <c r="A2425" s="49" t="s">
        <v>5218</v>
      </c>
      <c r="B2425" s="50" t="s">
        <v>5219</v>
      </c>
      <c r="C2425" s="49" t="s">
        <v>5135</v>
      </c>
      <c r="D2425" s="61" t="s">
        <v>24</v>
      </c>
      <c r="E2425" s="62">
        <v>4</v>
      </c>
      <c r="F2425" s="38" t="str">
        <f t="shared" si="525"/>
        <v>W</v>
      </c>
      <c r="G2425" s="38" t="str">
        <f t="shared" si="552"/>
        <v>Winst en verliesrekening</v>
      </c>
      <c r="H2425" s="38" t="str">
        <f t="shared" si="547"/>
        <v>WOmz</v>
      </c>
      <c r="I2425" s="38" t="str">
        <f t="shared" si="553"/>
        <v>OMZET</v>
      </c>
      <c r="J2425" s="38" t="str">
        <f t="shared" si="548"/>
        <v>WOmzNoo</v>
      </c>
      <c r="K2425" s="38" t="str">
        <f t="shared" si="554"/>
        <v>Netto-omzet, per opbrengstcategorie, overig</v>
      </c>
      <c r="L2425" s="38" t="str">
        <f t="shared" si="549"/>
        <v>WOmzNooNon</v>
      </c>
      <c r="M2425" s="38" t="str">
        <f t="shared" si="555"/>
        <v>Netto omzet, overboeking naar andere rubriek</v>
      </c>
      <c r="N2425" s="38" t="str">
        <f t="shared" si="550"/>
        <v/>
      </c>
      <c r="O2425" s="38" t="str">
        <f t="shared" si="556"/>
        <v/>
      </c>
      <c r="V2425" s="37" t="str">
        <f t="shared" si="551"/>
        <v/>
      </c>
    </row>
    <row r="2426" spans="1:23" x14ac:dyDescent="0.25">
      <c r="A2426" s="43" t="s">
        <v>5220</v>
      </c>
      <c r="B2426" s="44" t="s">
        <v>5221</v>
      </c>
      <c r="C2426" s="43" t="s">
        <v>5222</v>
      </c>
      <c r="D2426" s="45" t="s">
        <v>24</v>
      </c>
      <c r="E2426" s="46">
        <v>3</v>
      </c>
      <c r="F2426" s="38" t="str">
        <f t="shared" ref="F2426:F2489" si="557">IF(LEN(A2426)&gt;=1,LEFT(A2426,1),"")</f>
        <v>W</v>
      </c>
      <c r="G2426" s="38" t="str">
        <f t="shared" si="552"/>
        <v>Winst en verliesrekening</v>
      </c>
      <c r="H2426" s="38" t="str">
        <f t="shared" si="547"/>
        <v>WOmz</v>
      </c>
      <c r="I2426" s="38" t="str">
        <f t="shared" si="553"/>
        <v>OMZET</v>
      </c>
      <c r="J2426" s="38" t="str">
        <f t="shared" si="548"/>
        <v>WOmzOit</v>
      </c>
      <c r="K2426" s="38" t="str">
        <f t="shared" si="554"/>
        <v>Omzet intercompany transacties</v>
      </c>
      <c r="L2426" s="38" t="str">
        <f t="shared" si="549"/>
        <v/>
      </c>
      <c r="M2426" s="38" t="str">
        <f t="shared" si="555"/>
        <v/>
      </c>
      <c r="N2426" s="38" t="str">
        <f t="shared" si="550"/>
        <v/>
      </c>
      <c r="O2426" s="38" t="str">
        <f t="shared" si="556"/>
        <v/>
      </c>
      <c r="V2426" s="37" t="str">
        <f t="shared" si="551"/>
        <v/>
      </c>
    </row>
    <row r="2427" spans="1:23" x14ac:dyDescent="0.25">
      <c r="A2427" s="49" t="s">
        <v>5223</v>
      </c>
      <c r="B2427" s="50" t="s">
        <v>5224</v>
      </c>
      <c r="C2427" s="49" t="s">
        <v>5222</v>
      </c>
      <c r="D2427" s="61" t="s">
        <v>24</v>
      </c>
      <c r="E2427" s="62">
        <v>4</v>
      </c>
      <c r="F2427" s="38" t="str">
        <f t="shared" si="557"/>
        <v>W</v>
      </c>
      <c r="G2427" s="38" t="str">
        <f t="shared" si="552"/>
        <v>Winst en verliesrekening</v>
      </c>
      <c r="H2427" s="38" t="str">
        <f t="shared" si="547"/>
        <v>WOmz</v>
      </c>
      <c r="I2427" s="38" t="str">
        <f t="shared" si="553"/>
        <v>OMZET</v>
      </c>
      <c r="J2427" s="38" t="str">
        <f t="shared" si="548"/>
        <v>WOmzOit</v>
      </c>
      <c r="K2427" s="38" t="str">
        <f t="shared" si="554"/>
        <v>Omzet intercompany transacties</v>
      </c>
      <c r="L2427" s="38" t="str">
        <f t="shared" si="549"/>
        <v>WOmzOitOit</v>
      </c>
      <c r="M2427" s="38" t="str">
        <f t="shared" si="555"/>
        <v>Omzet intercompany transacties</v>
      </c>
      <c r="N2427" s="38" t="str">
        <f t="shared" si="550"/>
        <v/>
      </c>
      <c r="O2427" s="38" t="str">
        <f t="shared" si="556"/>
        <v/>
      </c>
      <c r="R2427" s="47">
        <v>8550</v>
      </c>
      <c r="S2427" s="48" t="s">
        <v>6127</v>
      </c>
      <c r="T2427" s="37">
        <v>20</v>
      </c>
      <c r="U2427" s="48" t="s">
        <v>5832</v>
      </c>
      <c r="V2427" s="37">
        <f t="shared" si="551"/>
        <v>1</v>
      </c>
    </row>
    <row r="2428" spans="1:23" x14ac:dyDescent="0.25">
      <c r="A2428" s="43" t="s">
        <v>5225</v>
      </c>
      <c r="B2428" s="44" t="s">
        <v>5226</v>
      </c>
      <c r="C2428" s="43" t="s">
        <v>5227</v>
      </c>
      <c r="D2428" s="45" t="s">
        <v>10</v>
      </c>
      <c r="E2428" s="46">
        <v>3</v>
      </c>
      <c r="F2428" s="38" t="str">
        <f t="shared" si="557"/>
        <v>W</v>
      </c>
      <c r="G2428" s="38" t="str">
        <f t="shared" si="552"/>
        <v>Winst en verliesrekening</v>
      </c>
      <c r="H2428" s="38" t="str">
        <f t="shared" si="547"/>
        <v>WOmz</v>
      </c>
      <c r="I2428" s="38" t="str">
        <f t="shared" si="553"/>
        <v>OMZET</v>
      </c>
      <c r="J2428" s="38" t="str">
        <f t="shared" si="548"/>
        <v>WOmzKeb</v>
      </c>
      <c r="K2428" s="38" t="str">
        <f t="shared" si="554"/>
        <v>Kortingen en bonussen</v>
      </c>
      <c r="L2428" s="38" t="str">
        <f t="shared" si="549"/>
        <v/>
      </c>
      <c r="M2428" s="38" t="str">
        <f t="shared" si="555"/>
        <v/>
      </c>
      <c r="N2428" s="38" t="str">
        <f t="shared" si="550"/>
        <v/>
      </c>
      <c r="O2428" s="38" t="str">
        <f t="shared" si="556"/>
        <v/>
      </c>
      <c r="Q2428" s="80" t="s">
        <v>10</v>
      </c>
      <c r="V2428" s="37" t="str">
        <f t="shared" si="551"/>
        <v/>
      </c>
    </row>
    <row r="2429" spans="1:23" x14ac:dyDescent="0.25">
      <c r="A2429" s="49" t="s">
        <v>5228</v>
      </c>
      <c r="B2429" s="50" t="s">
        <v>5229</v>
      </c>
      <c r="C2429" s="49" t="s">
        <v>5230</v>
      </c>
      <c r="D2429" s="61" t="s">
        <v>10</v>
      </c>
      <c r="E2429" s="62">
        <v>4</v>
      </c>
      <c r="F2429" s="38" t="str">
        <f t="shared" si="557"/>
        <v>W</v>
      </c>
      <c r="G2429" s="38" t="str">
        <f t="shared" si="552"/>
        <v>Winst en verliesrekening</v>
      </c>
      <c r="H2429" s="38" t="str">
        <f t="shared" si="547"/>
        <v>WOmz</v>
      </c>
      <c r="I2429" s="38" t="str">
        <f t="shared" si="553"/>
        <v>OMZET</v>
      </c>
      <c r="J2429" s="38" t="str">
        <f t="shared" si="548"/>
        <v>WOmzKeb</v>
      </c>
      <c r="K2429" s="38" t="str">
        <f t="shared" si="554"/>
        <v>Kortingen en bonussen</v>
      </c>
      <c r="L2429" s="38" t="str">
        <f t="shared" si="549"/>
        <v>WOmzKebVek</v>
      </c>
      <c r="M2429" s="38" t="str">
        <f t="shared" si="555"/>
        <v>Verleende kortingen</v>
      </c>
      <c r="N2429" s="38" t="str">
        <f t="shared" si="550"/>
        <v/>
      </c>
      <c r="O2429" s="38" t="str">
        <f t="shared" si="556"/>
        <v/>
      </c>
      <c r="V2429" s="37" t="str">
        <f t="shared" si="551"/>
        <v/>
      </c>
    </row>
    <row r="2430" spans="1:23" x14ac:dyDescent="0.25">
      <c r="A2430" s="49" t="s">
        <v>5231</v>
      </c>
      <c r="B2430" s="50" t="s">
        <v>5232</v>
      </c>
      <c r="C2430" s="49" t="s">
        <v>5233</v>
      </c>
      <c r="D2430" s="61" t="s">
        <v>10</v>
      </c>
      <c r="E2430" s="62">
        <v>4</v>
      </c>
      <c r="F2430" s="38" t="str">
        <f t="shared" si="557"/>
        <v>W</v>
      </c>
      <c r="G2430" s="38" t="str">
        <f t="shared" si="552"/>
        <v>Winst en verliesrekening</v>
      </c>
      <c r="H2430" s="38" t="str">
        <f t="shared" si="547"/>
        <v>WOmz</v>
      </c>
      <c r="I2430" s="38" t="str">
        <f t="shared" si="553"/>
        <v>OMZET</v>
      </c>
      <c r="J2430" s="38" t="str">
        <f t="shared" si="548"/>
        <v>WOmzKeb</v>
      </c>
      <c r="K2430" s="38" t="str">
        <f t="shared" si="554"/>
        <v>Kortingen en bonussen</v>
      </c>
      <c r="L2430" s="38" t="str">
        <f t="shared" si="549"/>
        <v>WOmzKebOmz</v>
      </c>
      <c r="M2430" s="38" t="str">
        <f t="shared" si="555"/>
        <v>Omzetbonificaties</v>
      </c>
      <c r="N2430" s="38" t="str">
        <f t="shared" si="550"/>
        <v/>
      </c>
      <c r="O2430" s="38" t="str">
        <f t="shared" si="556"/>
        <v/>
      </c>
      <c r="V2430" s="37" t="str">
        <f t="shared" si="551"/>
        <v/>
      </c>
    </row>
    <row r="2431" spans="1:23" ht="16.5" thickBot="1" x14ac:dyDescent="0.3">
      <c r="A2431" s="49" t="s">
        <v>5234</v>
      </c>
      <c r="B2431" s="50" t="s">
        <v>5235</v>
      </c>
      <c r="C2431" s="51" t="s">
        <v>5236</v>
      </c>
      <c r="D2431" s="52" t="s">
        <v>10</v>
      </c>
      <c r="E2431" s="53">
        <v>4</v>
      </c>
      <c r="F2431" s="38" t="str">
        <f t="shared" si="557"/>
        <v>W</v>
      </c>
      <c r="G2431" s="38" t="str">
        <f t="shared" si="552"/>
        <v>Winst en verliesrekening</v>
      </c>
      <c r="H2431" s="38" t="str">
        <f t="shared" si="547"/>
        <v>WOmz</v>
      </c>
      <c r="I2431" s="38" t="str">
        <f t="shared" si="553"/>
        <v>OMZET</v>
      </c>
      <c r="J2431" s="38" t="str">
        <f t="shared" si="548"/>
        <v>WOmzKeb</v>
      </c>
      <c r="K2431" s="38" t="str">
        <f t="shared" si="554"/>
        <v>Kortingen en bonussen</v>
      </c>
      <c r="L2431" s="38" t="str">
        <f t="shared" si="549"/>
        <v>WOmzKebPrv</v>
      </c>
      <c r="M2431" s="38" t="str">
        <f t="shared" si="555"/>
        <v>Provisies</v>
      </c>
      <c r="N2431" s="38" t="str">
        <f t="shared" si="550"/>
        <v/>
      </c>
      <c r="O2431" s="38" t="str">
        <f t="shared" si="556"/>
        <v/>
      </c>
      <c r="R2431" s="47">
        <v>8535</v>
      </c>
      <c r="S2431" s="48" t="s">
        <v>6116</v>
      </c>
      <c r="T2431" s="37">
        <v>20</v>
      </c>
      <c r="U2431" s="48" t="s">
        <v>5832</v>
      </c>
      <c r="V2431" s="37">
        <f t="shared" si="551"/>
        <v>1</v>
      </c>
      <c r="W2431">
        <f>COUNTIF(V2334:V2431,1)</f>
        <v>43</v>
      </c>
    </row>
    <row r="2432" spans="1:23" ht="17.25" thickTop="1" thickBot="1" x14ac:dyDescent="0.3">
      <c r="A2432" s="35" t="s">
        <v>5237</v>
      </c>
      <c r="B2432" s="36">
        <v>8100000</v>
      </c>
      <c r="C2432" s="40" t="s">
        <v>5238</v>
      </c>
      <c r="D2432" s="41" t="s">
        <v>10</v>
      </c>
      <c r="E2432" s="42">
        <v>2</v>
      </c>
      <c r="F2432" s="38" t="str">
        <f t="shared" si="557"/>
        <v>W</v>
      </c>
      <c r="G2432" s="38" t="str">
        <f t="shared" si="552"/>
        <v>Winst en verliesrekening</v>
      </c>
      <c r="H2432" s="38" t="str">
        <f t="shared" si="547"/>
        <v>WWiv</v>
      </c>
      <c r="I2432" s="38" t="str">
        <f t="shared" si="553"/>
        <v>WIJZIGING VOORRADEN</v>
      </c>
      <c r="J2432" s="38" t="str">
        <f t="shared" si="548"/>
        <v/>
      </c>
      <c r="K2432" s="38" t="str">
        <f t="shared" si="554"/>
        <v/>
      </c>
      <c r="L2432" s="38" t="str">
        <f t="shared" si="549"/>
        <v/>
      </c>
      <c r="M2432" s="38" t="str">
        <f t="shared" si="555"/>
        <v/>
      </c>
      <c r="N2432" s="38" t="str">
        <f t="shared" si="550"/>
        <v/>
      </c>
      <c r="O2432" s="38" t="str">
        <f t="shared" si="556"/>
        <v/>
      </c>
      <c r="V2432" s="37" t="str">
        <f t="shared" si="551"/>
        <v/>
      </c>
    </row>
    <row r="2433" spans="1:22" ht="16.5" thickTop="1" x14ac:dyDescent="0.25">
      <c r="A2433" s="43" t="s">
        <v>5239</v>
      </c>
      <c r="B2433" s="44" t="s">
        <v>5240</v>
      </c>
      <c r="C2433" s="43" t="s">
        <v>5241</v>
      </c>
      <c r="D2433" s="45" t="s">
        <v>10</v>
      </c>
      <c r="E2433" s="46">
        <v>3</v>
      </c>
      <c r="F2433" s="38" t="str">
        <f t="shared" si="557"/>
        <v>W</v>
      </c>
      <c r="G2433" s="38" t="str">
        <f t="shared" si="552"/>
        <v>Winst en verliesrekening</v>
      </c>
      <c r="H2433" s="38" t="str">
        <f t="shared" si="547"/>
        <v>WWiv</v>
      </c>
      <c r="I2433" s="38" t="str">
        <f t="shared" si="553"/>
        <v>WIJZIGING VOORRADEN</v>
      </c>
      <c r="J2433" s="38" t="str">
        <f t="shared" si="548"/>
        <v>WWivWgp</v>
      </c>
      <c r="K2433" s="38" t="str">
        <f t="shared" si="554"/>
        <v>Wijziging in voorraden gereed product</v>
      </c>
      <c r="L2433" s="38" t="str">
        <f t="shared" si="549"/>
        <v/>
      </c>
      <c r="M2433" s="38" t="str">
        <f t="shared" si="555"/>
        <v/>
      </c>
      <c r="N2433" s="38" t="str">
        <f t="shared" si="550"/>
        <v/>
      </c>
      <c r="O2433" s="38" t="str">
        <f t="shared" si="556"/>
        <v/>
      </c>
      <c r="V2433" s="37" t="str">
        <f t="shared" si="551"/>
        <v/>
      </c>
    </row>
    <row r="2434" spans="1:22" x14ac:dyDescent="0.25">
      <c r="A2434" s="49" t="s">
        <v>5242</v>
      </c>
      <c r="B2434" s="50" t="s">
        <v>5243</v>
      </c>
      <c r="C2434" s="49" t="s">
        <v>5241</v>
      </c>
      <c r="D2434" s="61" t="s">
        <v>10</v>
      </c>
      <c r="E2434" s="62">
        <v>4</v>
      </c>
      <c r="F2434" s="38" t="str">
        <f t="shared" si="557"/>
        <v>W</v>
      </c>
      <c r="G2434" s="38" t="str">
        <f t="shared" si="552"/>
        <v>Winst en verliesrekening</v>
      </c>
      <c r="H2434" s="38" t="str">
        <f t="shared" si="547"/>
        <v>WWiv</v>
      </c>
      <c r="I2434" s="38" t="str">
        <f t="shared" si="553"/>
        <v>WIJZIGING VOORRADEN</v>
      </c>
      <c r="J2434" s="38" t="str">
        <f t="shared" si="548"/>
        <v>WWivWgp</v>
      </c>
      <c r="K2434" s="38" t="str">
        <f t="shared" si="554"/>
        <v>Wijziging in voorraden gereed product</v>
      </c>
      <c r="L2434" s="38" t="str">
        <f t="shared" si="549"/>
        <v>WWivWgpWgp</v>
      </c>
      <c r="M2434" s="38" t="str">
        <f t="shared" si="555"/>
        <v>Wijziging in voorraden gereed product</v>
      </c>
      <c r="N2434" s="38" t="str">
        <f t="shared" si="550"/>
        <v/>
      </c>
      <c r="O2434" s="38" t="str">
        <f t="shared" si="556"/>
        <v/>
      </c>
      <c r="V2434" s="37" t="str">
        <f t="shared" si="551"/>
        <v/>
      </c>
    </row>
    <row r="2435" spans="1:22" x14ac:dyDescent="0.25">
      <c r="A2435" s="43" t="s">
        <v>5244</v>
      </c>
      <c r="B2435" s="44" t="s">
        <v>5245</v>
      </c>
      <c r="C2435" s="43" t="s">
        <v>5246</v>
      </c>
      <c r="D2435" s="45" t="s">
        <v>10</v>
      </c>
      <c r="E2435" s="46">
        <v>3</v>
      </c>
      <c r="F2435" s="38" t="str">
        <f t="shared" si="557"/>
        <v>W</v>
      </c>
      <c r="G2435" s="38" t="str">
        <f t="shared" si="552"/>
        <v>Winst en verliesrekening</v>
      </c>
      <c r="H2435" s="38" t="str">
        <f t="shared" si="547"/>
        <v>WWiv</v>
      </c>
      <c r="I2435" s="38" t="str">
        <f t="shared" si="553"/>
        <v>WIJZIGING VOORRADEN</v>
      </c>
      <c r="J2435" s="38" t="str">
        <f t="shared" si="548"/>
        <v>WWivWow</v>
      </c>
      <c r="K2435" s="38" t="str">
        <f t="shared" si="554"/>
        <v>Wijziging in voorraden onderhanden werk</v>
      </c>
      <c r="L2435" s="38" t="str">
        <f t="shared" si="549"/>
        <v/>
      </c>
      <c r="M2435" s="38" t="str">
        <f t="shared" si="555"/>
        <v/>
      </c>
      <c r="N2435" s="38" t="str">
        <f t="shared" si="550"/>
        <v/>
      </c>
      <c r="O2435" s="38" t="str">
        <f t="shared" si="556"/>
        <v/>
      </c>
      <c r="V2435" s="37" t="str">
        <f t="shared" si="551"/>
        <v/>
      </c>
    </row>
    <row r="2436" spans="1:22" x14ac:dyDescent="0.25">
      <c r="A2436" s="49" t="s">
        <v>5247</v>
      </c>
      <c r="B2436" s="50" t="s">
        <v>5248</v>
      </c>
      <c r="C2436" s="49" t="s">
        <v>5246</v>
      </c>
      <c r="D2436" s="61" t="s">
        <v>10</v>
      </c>
      <c r="E2436" s="62">
        <v>4</v>
      </c>
      <c r="F2436" s="38" t="str">
        <f t="shared" si="557"/>
        <v>W</v>
      </c>
      <c r="G2436" s="38" t="str">
        <f t="shared" si="552"/>
        <v>Winst en verliesrekening</v>
      </c>
      <c r="H2436" s="38" t="str">
        <f t="shared" si="547"/>
        <v>WWiv</v>
      </c>
      <c r="I2436" s="38" t="str">
        <f t="shared" si="553"/>
        <v>WIJZIGING VOORRADEN</v>
      </c>
      <c r="J2436" s="38" t="str">
        <f t="shared" si="548"/>
        <v>WWivWow</v>
      </c>
      <c r="K2436" s="38" t="str">
        <f t="shared" si="554"/>
        <v>Wijziging in voorraden onderhanden werk</v>
      </c>
      <c r="L2436" s="38" t="str">
        <f t="shared" si="549"/>
        <v>WWivWowWow</v>
      </c>
      <c r="M2436" s="38" t="str">
        <f t="shared" si="555"/>
        <v>Wijziging in voorraden onderhanden werk</v>
      </c>
      <c r="N2436" s="38" t="str">
        <f t="shared" si="550"/>
        <v/>
      </c>
      <c r="O2436" s="38" t="str">
        <f t="shared" si="556"/>
        <v/>
      </c>
      <c r="V2436" s="37" t="str">
        <f t="shared" si="551"/>
        <v/>
      </c>
    </row>
    <row r="2437" spans="1:22" x14ac:dyDescent="0.25">
      <c r="A2437" s="43" t="s">
        <v>5249</v>
      </c>
      <c r="B2437" s="44" t="s">
        <v>5250</v>
      </c>
      <c r="C2437" s="43" t="s">
        <v>5251</v>
      </c>
      <c r="D2437" s="45" t="s">
        <v>10</v>
      </c>
      <c r="E2437" s="46">
        <v>3</v>
      </c>
      <c r="F2437" s="38" t="str">
        <f t="shared" si="557"/>
        <v>W</v>
      </c>
      <c r="G2437" s="38" t="str">
        <f t="shared" si="552"/>
        <v>Winst en verliesrekening</v>
      </c>
      <c r="H2437" s="38" t="str">
        <f t="shared" si="547"/>
        <v>WWiv</v>
      </c>
      <c r="I2437" s="38" t="str">
        <f t="shared" si="553"/>
        <v>WIJZIGING VOORRADEN</v>
      </c>
      <c r="J2437" s="38" t="str">
        <f t="shared" si="548"/>
        <v>WWivWop</v>
      </c>
      <c r="K2437" s="38" t="str">
        <f t="shared" si="554"/>
        <v>Wijziging in onderhanden projecten in opdracht van derden</v>
      </c>
      <c r="L2437" s="38" t="str">
        <f t="shared" si="549"/>
        <v/>
      </c>
      <c r="M2437" s="38" t="str">
        <f t="shared" si="555"/>
        <v/>
      </c>
      <c r="N2437" s="38" t="str">
        <f t="shared" si="550"/>
        <v/>
      </c>
      <c r="O2437" s="38" t="str">
        <f t="shared" si="556"/>
        <v/>
      </c>
      <c r="V2437" s="37" t="str">
        <f t="shared" si="551"/>
        <v/>
      </c>
    </row>
    <row r="2438" spans="1:22" x14ac:dyDescent="0.25">
      <c r="A2438" s="49" t="s">
        <v>5252</v>
      </c>
      <c r="B2438" s="50" t="s">
        <v>5253</v>
      </c>
      <c r="C2438" s="51" t="s">
        <v>5251</v>
      </c>
      <c r="D2438" s="52" t="s">
        <v>10</v>
      </c>
      <c r="E2438" s="53">
        <v>4</v>
      </c>
      <c r="F2438" s="38" t="str">
        <f t="shared" si="557"/>
        <v>W</v>
      </c>
      <c r="G2438" s="38" t="str">
        <f t="shared" si="552"/>
        <v>Winst en verliesrekening</v>
      </c>
      <c r="H2438" s="38" t="str">
        <f t="shared" si="547"/>
        <v>WWiv</v>
      </c>
      <c r="I2438" s="38" t="str">
        <f t="shared" si="553"/>
        <v>WIJZIGING VOORRADEN</v>
      </c>
      <c r="J2438" s="38" t="str">
        <f t="shared" si="548"/>
        <v>WWivWop</v>
      </c>
      <c r="K2438" s="38" t="str">
        <f t="shared" si="554"/>
        <v>Wijziging in onderhanden projecten in opdracht van derden</v>
      </c>
      <c r="L2438" s="38" t="str">
        <f t="shared" si="549"/>
        <v>WWivWopWop</v>
      </c>
      <c r="M2438" s="38" t="str">
        <f t="shared" si="555"/>
        <v>Wijziging in onderhanden projecten in opdracht van derden</v>
      </c>
      <c r="N2438" s="38" t="str">
        <f t="shared" si="550"/>
        <v/>
      </c>
      <c r="O2438" s="38" t="str">
        <f t="shared" si="556"/>
        <v/>
      </c>
      <c r="V2438" s="37" t="str">
        <f t="shared" si="551"/>
        <v/>
      </c>
    </row>
    <row r="2439" spans="1:22" x14ac:dyDescent="0.25">
      <c r="A2439" s="43" t="s">
        <v>5254</v>
      </c>
      <c r="B2439" s="44" t="s">
        <v>5255</v>
      </c>
      <c r="C2439" s="43" t="s">
        <v>5256</v>
      </c>
      <c r="D2439" s="45" t="s">
        <v>24</v>
      </c>
      <c r="E2439" s="46">
        <v>3</v>
      </c>
      <c r="F2439" s="38" t="str">
        <f t="shared" si="557"/>
        <v>W</v>
      </c>
      <c r="G2439" s="38" t="str">
        <f t="shared" si="552"/>
        <v>Winst en verliesrekening</v>
      </c>
      <c r="H2439" s="38" t="str">
        <f t="shared" si="547"/>
        <v>WWiv</v>
      </c>
      <c r="I2439" s="38" t="str">
        <f t="shared" si="553"/>
        <v>WIJZIGING VOORRADEN</v>
      </c>
      <c r="J2439" s="38" t="str">
        <f t="shared" si="548"/>
        <v>WWivGpv</v>
      </c>
      <c r="K2439" s="38" t="str">
        <f t="shared" si="554"/>
        <v>Geactiveerde productie voor het eigen bedrijf</v>
      </c>
      <c r="L2439" s="38" t="str">
        <f t="shared" si="549"/>
        <v/>
      </c>
      <c r="M2439" s="38" t="str">
        <f t="shared" si="555"/>
        <v/>
      </c>
      <c r="N2439" s="38" t="str">
        <f t="shared" si="550"/>
        <v/>
      </c>
      <c r="O2439" s="38" t="str">
        <f t="shared" si="556"/>
        <v/>
      </c>
      <c r="V2439" s="37" t="str">
        <f t="shared" si="551"/>
        <v/>
      </c>
    </row>
    <row r="2440" spans="1:22" x14ac:dyDescent="0.25">
      <c r="A2440" s="49" t="s">
        <v>5257</v>
      </c>
      <c r="B2440" s="50" t="s">
        <v>5258</v>
      </c>
      <c r="C2440" s="49" t="s">
        <v>5259</v>
      </c>
      <c r="D2440" s="61" t="s">
        <v>24</v>
      </c>
      <c r="E2440" s="62">
        <v>4</v>
      </c>
      <c r="F2440" s="38" t="str">
        <f t="shared" si="557"/>
        <v>W</v>
      </c>
      <c r="G2440" s="38" t="str">
        <f t="shared" si="552"/>
        <v>Winst en verliesrekening</v>
      </c>
      <c r="H2440" s="38" t="str">
        <f t="shared" si="547"/>
        <v>WWiv</v>
      </c>
      <c r="I2440" s="38" t="str">
        <f t="shared" si="553"/>
        <v>WIJZIGING VOORRADEN</v>
      </c>
      <c r="J2440" s="38" t="str">
        <f t="shared" si="548"/>
        <v>WWivGpv</v>
      </c>
      <c r="K2440" s="38" t="str">
        <f t="shared" si="554"/>
        <v>Geactiveerde productie voor het eigen bedrijf</v>
      </c>
      <c r="L2440" s="38" t="str">
        <f t="shared" si="549"/>
        <v>WWivGpvGpe</v>
      </c>
      <c r="M2440" s="38" t="str">
        <f t="shared" si="555"/>
        <v>Geactiveerde productie eigen bedrijf</v>
      </c>
      <c r="N2440" s="38" t="str">
        <f t="shared" si="550"/>
        <v/>
      </c>
      <c r="O2440" s="38" t="str">
        <f t="shared" si="556"/>
        <v/>
      </c>
      <c r="V2440" s="37" t="str">
        <f t="shared" si="551"/>
        <v/>
      </c>
    </row>
    <row r="2441" spans="1:22" ht="16.5" thickBot="1" x14ac:dyDescent="0.3">
      <c r="A2441" s="49" t="s">
        <v>5260</v>
      </c>
      <c r="B2441" s="50" t="s">
        <v>5261</v>
      </c>
      <c r="C2441" s="49" t="s">
        <v>5262</v>
      </c>
      <c r="D2441" s="61" t="s">
        <v>24</v>
      </c>
      <c r="E2441" s="62">
        <v>4</v>
      </c>
      <c r="F2441" s="38" t="str">
        <f t="shared" si="557"/>
        <v>W</v>
      </c>
      <c r="G2441" s="38" t="str">
        <f t="shared" si="552"/>
        <v>Winst en verliesrekening</v>
      </c>
      <c r="H2441" s="38" t="str">
        <f t="shared" si="547"/>
        <v>WWiv</v>
      </c>
      <c r="I2441" s="38" t="str">
        <f t="shared" si="553"/>
        <v>WIJZIGING VOORRADEN</v>
      </c>
      <c r="J2441" s="38" t="str">
        <f t="shared" si="548"/>
        <v>WWivGpv</v>
      </c>
      <c r="K2441" s="38" t="str">
        <f t="shared" si="554"/>
        <v>Geactiveerde productie voor het eigen bedrijf</v>
      </c>
      <c r="L2441" s="38" t="str">
        <f t="shared" si="549"/>
        <v>WWivGpvPge</v>
      </c>
      <c r="M2441" s="38" t="str">
        <f t="shared" si="555"/>
        <v>Privé gebruik eigen bedrijf</v>
      </c>
      <c r="N2441" s="38" t="str">
        <f t="shared" si="550"/>
        <v/>
      </c>
      <c r="O2441" s="38" t="str">
        <f t="shared" si="556"/>
        <v/>
      </c>
      <c r="V2441" s="37" t="str">
        <f t="shared" si="551"/>
        <v/>
      </c>
    </row>
    <row r="2442" spans="1:22" ht="17.25" thickTop="1" thickBot="1" x14ac:dyDescent="0.3">
      <c r="A2442" s="35" t="s">
        <v>5263</v>
      </c>
      <c r="B2442" s="36">
        <v>8200000</v>
      </c>
      <c r="C2442" s="40" t="s">
        <v>5264</v>
      </c>
      <c r="D2442" s="41" t="s">
        <v>24</v>
      </c>
      <c r="E2442" s="42">
        <v>2</v>
      </c>
      <c r="F2442" s="38" t="str">
        <f t="shared" si="557"/>
        <v>W</v>
      </c>
      <c r="G2442" s="38" t="str">
        <f t="shared" ref="G2442:G2473" si="558">LOOKUP(F2442,A:A,C:C)</f>
        <v>Winst en verliesrekening</v>
      </c>
      <c r="H2442" s="38" t="str">
        <f t="shared" si="547"/>
        <v>WOvb</v>
      </c>
      <c r="I2442" s="38" t="str">
        <f t="shared" ref="I2442:I2473" si="559">IF(ISERROR(VLOOKUP(H2442,A:C,3,FALSE)),"",VLOOKUP(H2442,A:C,3,FALSE))</f>
        <v>OVERIGE BEDRIJFSOPBRENGSTEN</v>
      </c>
      <c r="J2442" s="38" t="str">
        <f t="shared" si="548"/>
        <v/>
      </c>
      <c r="K2442" s="38" t="str">
        <f t="shared" ref="K2442:K2473" si="560">IF(ISERROR(VLOOKUP(J2442,A:C,3,FALSE)),"",VLOOKUP(J2442,A:C,3,FALSE))</f>
        <v/>
      </c>
      <c r="L2442" s="38" t="str">
        <f t="shared" si="549"/>
        <v/>
      </c>
      <c r="M2442" s="38" t="str">
        <f t="shared" ref="M2442:M2473" si="561">IF(ISERROR(VLOOKUP(L2442,A:C,3,FALSE)),"",VLOOKUP(L2442,A:C,3,FALSE))</f>
        <v/>
      </c>
      <c r="N2442" s="38" t="str">
        <f t="shared" si="550"/>
        <v/>
      </c>
      <c r="O2442" s="38" t="str">
        <f t="shared" ref="O2442:O2473" si="562">IF(ISERROR(VLOOKUP(N2442,A:C,3,FALSE)),"",VLOOKUP(N2442,A:C,3,FALSE))</f>
        <v/>
      </c>
      <c r="V2442" s="37" t="str">
        <f t="shared" si="551"/>
        <v/>
      </c>
    </row>
    <row r="2443" spans="1:22" ht="16.5" thickTop="1" x14ac:dyDescent="0.25">
      <c r="A2443" s="43" t="s">
        <v>5265</v>
      </c>
      <c r="B2443" s="44" t="s">
        <v>5266</v>
      </c>
      <c r="C2443" s="43" t="s">
        <v>5267</v>
      </c>
      <c r="D2443" s="45" t="s">
        <v>24</v>
      </c>
      <c r="E2443" s="46">
        <v>3</v>
      </c>
      <c r="F2443" s="38" t="str">
        <f t="shared" si="557"/>
        <v>W</v>
      </c>
      <c r="G2443" s="38" t="str">
        <f t="shared" si="558"/>
        <v>Winst en verliesrekening</v>
      </c>
      <c r="H2443" s="38" t="str">
        <f t="shared" si="547"/>
        <v>WOvb</v>
      </c>
      <c r="I2443" s="38" t="str">
        <f t="shared" si="559"/>
        <v>OVERIGE BEDRIJFSOPBRENGSTEN</v>
      </c>
      <c r="J2443" s="38" t="str">
        <f t="shared" si="548"/>
        <v>WOvbOnm</v>
      </c>
      <c r="K2443" s="38" t="str">
        <f t="shared" si="560"/>
        <v>Ontvangen managementvergoeding</v>
      </c>
      <c r="L2443" s="38" t="str">
        <f t="shared" si="549"/>
        <v/>
      </c>
      <c r="M2443" s="38" t="str">
        <f t="shared" si="561"/>
        <v/>
      </c>
      <c r="N2443" s="38" t="str">
        <f t="shared" si="550"/>
        <v/>
      </c>
      <c r="O2443" s="38" t="str">
        <f t="shared" si="562"/>
        <v/>
      </c>
      <c r="V2443" s="37" t="str">
        <f t="shared" si="551"/>
        <v/>
      </c>
    </row>
    <row r="2444" spans="1:22" x14ac:dyDescent="0.25">
      <c r="A2444" s="49" t="s">
        <v>5268</v>
      </c>
      <c r="B2444" s="50" t="s">
        <v>5269</v>
      </c>
      <c r="C2444" s="51" t="s">
        <v>5267</v>
      </c>
      <c r="D2444" s="52" t="s">
        <v>24</v>
      </c>
      <c r="E2444" s="53">
        <v>4</v>
      </c>
      <c r="F2444" s="38" t="str">
        <f t="shared" si="557"/>
        <v>W</v>
      </c>
      <c r="G2444" s="38" t="str">
        <f t="shared" si="558"/>
        <v>Winst en verliesrekening</v>
      </c>
      <c r="H2444" s="38" t="str">
        <f t="shared" si="547"/>
        <v>WOvb</v>
      </c>
      <c r="I2444" s="38" t="str">
        <f t="shared" si="559"/>
        <v>OVERIGE BEDRIJFSOPBRENGSTEN</v>
      </c>
      <c r="J2444" s="38" t="str">
        <f t="shared" si="548"/>
        <v>WOvbOnm</v>
      </c>
      <c r="K2444" s="38" t="str">
        <f t="shared" si="560"/>
        <v>Ontvangen managementvergoeding</v>
      </c>
      <c r="L2444" s="38" t="str">
        <f t="shared" si="549"/>
        <v>WOvbOnmOnm</v>
      </c>
      <c r="M2444" s="38" t="str">
        <f t="shared" si="561"/>
        <v>Ontvangen managementvergoeding</v>
      </c>
      <c r="N2444" s="38" t="str">
        <f t="shared" si="550"/>
        <v/>
      </c>
      <c r="O2444" s="38" t="str">
        <f t="shared" si="562"/>
        <v/>
      </c>
      <c r="V2444" s="37" t="str">
        <f t="shared" si="551"/>
        <v/>
      </c>
    </row>
    <row r="2445" spans="1:22" x14ac:dyDescent="0.25">
      <c r="A2445" s="43" t="s">
        <v>5270</v>
      </c>
      <c r="B2445" s="44" t="s">
        <v>5271</v>
      </c>
      <c r="C2445" s="43" t="s">
        <v>5272</v>
      </c>
      <c r="D2445" s="45" t="s">
        <v>24</v>
      </c>
      <c r="E2445" s="46">
        <v>3</v>
      </c>
      <c r="F2445" s="38" t="str">
        <f t="shared" si="557"/>
        <v>W</v>
      </c>
      <c r="G2445" s="38" t="str">
        <f t="shared" si="558"/>
        <v>Winst en verliesrekening</v>
      </c>
      <c r="H2445" s="38" t="str">
        <f t="shared" si="547"/>
        <v>WOvb</v>
      </c>
      <c r="I2445" s="38" t="str">
        <f t="shared" si="559"/>
        <v>OVERIGE BEDRIJFSOPBRENGSTEN</v>
      </c>
      <c r="J2445" s="38" t="str">
        <f t="shared" si="548"/>
        <v>WOvbOdp</v>
      </c>
      <c r="K2445" s="38" t="str">
        <f t="shared" si="560"/>
        <v>Ontvangen doorbelasting personeelskosten</v>
      </c>
      <c r="L2445" s="38" t="str">
        <f t="shared" si="549"/>
        <v/>
      </c>
      <c r="M2445" s="38" t="str">
        <f t="shared" si="561"/>
        <v/>
      </c>
      <c r="N2445" s="38" t="str">
        <f t="shared" si="550"/>
        <v/>
      </c>
      <c r="O2445" s="38" t="str">
        <f t="shared" si="562"/>
        <v/>
      </c>
      <c r="V2445" s="37" t="str">
        <f t="shared" si="551"/>
        <v/>
      </c>
    </row>
    <row r="2446" spans="1:22" x14ac:dyDescent="0.25">
      <c r="A2446" s="49" t="s">
        <v>5273</v>
      </c>
      <c r="B2446" s="50" t="s">
        <v>5274</v>
      </c>
      <c r="C2446" s="49" t="s">
        <v>5272</v>
      </c>
      <c r="D2446" s="61" t="s">
        <v>24</v>
      </c>
      <c r="E2446" s="62">
        <v>4</v>
      </c>
      <c r="F2446" s="38" t="str">
        <f t="shared" si="557"/>
        <v>W</v>
      </c>
      <c r="G2446" s="38" t="str">
        <f t="shared" si="558"/>
        <v>Winst en verliesrekening</v>
      </c>
      <c r="H2446" s="38" t="str">
        <f t="shared" si="547"/>
        <v>WOvb</v>
      </c>
      <c r="I2446" s="38" t="str">
        <f t="shared" si="559"/>
        <v>OVERIGE BEDRIJFSOPBRENGSTEN</v>
      </c>
      <c r="J2446" s="38" t="str">
        <f t="shared" si="548"/>
        <v>WOvbOdp</v>
      </c>
      <c r="K2446" s="38" t="str">
        <f t="shared" si="560"/>
        <v>Ontvangen doorbelasting personeelskosten</v>
      </c>
      <c r="L2446" s="38" t="str">
        <f t="shared" si="549"/>
        <v>WOvbOdpOdp</v>
      </c>
      <c r="M2446" s="38" t="str">
        <f t="shared" si="561"/>
        <v>Ontvangen doorbelasting personeelskosten</v>
      </c>
      <c r="N2446" s="38" t="str">
        <f t="shared" si="550"/>
        <v/>
      </c>
      <c r="O2446" s="38" t="str">
        <f t="shared" si="562"/>
        <v/>
      </c>
      <c r="V2446" s="37" t="str">
        <f t="shared" si="551"/>
        <v/>
      </c>
    </row>
    <row r="2447" spans="1:22" x14ac:dyDescent="0.25">
      <c r="A2447" s="43" t="s">
        <v>5275</v>
      </c>
      <c r="B2447" s="44" t="s">
        <v>5276</v>
      </c>
      <c r="C2447" s="43" t="s">
        <v>5277</v>
      </c>
      <c r="D2447" s="45" t="s">
        <v>24</v>
      </c>
      <c r="E2447" s="46">
        <v>3</v>
      </c>
      <c r="F2447" s="38" t="str">
        <f t="shared" si="557"/>
        <v>W</v>
      </c>
      <c r="G2447" s="38" t="str">
        <f t="shared" si="558"/>
        <v>Winst en verliesrekening</v>
      </c>
      <c r="H2447" s="38" t="str">
        <f t="shared" si="547"/>
        <v>WOvb</v>
      </c>
      <c r="I2447" s="38" t="str">
        <f t="shared" si="559"/>
        <v>OVERIGE BEDRIJFSOPBRENGSTEN</v>
      </c>
      <c r="J2447" s="38" t="str">
        <f t="shared" si="548"/>
        <v>WOvbBue</v>
      </c>
      <c r="K2447" s="38" t="str">
        <f t="shared" si="560"/>
        <v>Baten uit eigen fondsenwerving</v>
      </c>
      <c r="L2447" s="38" t="str">
        <f t="shared" si="549"/>
        <v/>
      </c>
      <c r="M2447" s="38" t="str">
        <f t="shared" si="561"/>
        <v/>
      </c>
      <c r="N2447" s="38" t="str">
        <f t="shared" si="550"/>
        <v/>
      </c>
      <c r="O2447" s="38" t="str">
        <f t="shared" si="562"/>
        <v/>
      </c>
      <c r="V2447" s="37" t="str">
        <f t="shared" si="551"/>
        <v/>
      </c>
    </row>
    <row r="2448" spans="1:22" x14ac:dyDescent="0.25">
      <c r="A2448" s="49" t="s">
        <v>5278</v>
      </c>
      <c r="B2448" s="50" t="s">
        <v>5279</v>
      </c>
      <c r="C2448" s="49" t="s">
        <v>5280</v>
      </c>
      <c r="D2448" s="61" t="s">
        <v>24</v>
      </c>
      <c r="E2448" s="62">
        <v>4</v>
      </c>
      <c r="F2448" s="38" t="str">
        <f t="shared" si="557"/>
        <v>W</v>
      </c>
      <c r="G2448" s="38" t="str">
        <f t="shared" si="558"/>
        <v>Winst en verliesrekening</v>
      </c>
      <c r="H2448" s="38" t="str">
        <f t="shared" si="547"/>
        <v>WOvb</v>
      </c>
      <c r="I2448" s="38" t="str">
        <f t="shared" si="559"/>
        <v>OVERIGE BEDRIJFSOPBRENGSTEN</v>
      </c>
      <c r="J2448" s="38" t="str">
        <f t="shared" si="548"/>
        <v>WOvbBue</v>
      </c>
      <c r="K2448" s="38" t="str">
        <f t="shared" si="560"/>
        <v>Baten uit eigen fondsenwerving</v>
      </c>
      <c r="L2448" s="38" t="str">
        <f t="shared" si="549"/>
        <v>WOvbBueCol</v>
      </c>
      <c r="M2448" s="38" t="str">
        <f t="shared" si="561"/>
        <v>Collecten</v>
      </c>
      <c r="N2448" s="38" t="str">
        <f t="shared" si="550"/>
        <v/>
      </c>
      <c r="O2448" s="38" t="str">
        <f t="shared" si="562"/>
        <v/>
      </c>
      <c r="V2448" s="37" t="str">
        <f t="shared" si="551"/>
        <v/>
      </c>
    </row>
    <row r="2449" spans="1:22" x14ac:dyDescent="0.25">
      <c r="A2449" s="49" t="s">
        <v>5281</v>
      </c>
      <c r="B2449" s="50" t="s">
        <v>5282</v>
      </c>
      <c r="C2449" s="49" t="s">
        <v>5283</v>
      </c>
      <c r="D2449" s="61" t="s">
        <v>24</v>
      </c>
      <c r="E2449" s="62">
        <v>4</v>
      </c>
      <c r="F2449" s="38" t="str">
        <f t="shared" si="557"/>
        <v>W</v>
      </c>
      <c r="G2449" s="38" t="str">
        <f t="shared" si="558"/>
        <v>Winst en verliesrekening</v>
      </c>
      <c r="H2449" s="38" t="str">
        <f t="shared" si="547"/>
        <v>WOvb</v>
      </c>
      <c r="I2449" s="38" t="str">
        <f t="shared" si="559"/>
        <v>OVERIGE BEDRIJFSOPBRENGSTEN</v>
      </c>
      <c r="J2449" s="38" t="str">
        <f t="shared" si="548"/>
        <v>WOvbBue</v>
      </c>
      <c r="K2449" s="38" t="str">
        <f t="shared" si="560"/>
        <v>Baten uit eigen fondsenwerving</v>
      </c>
      <c r="L2449" s="38" t="str">
        <f t="shared" si="549"/>
        <v>WOvbBueDeg</v>
      </c>
      <c r="M2449" s="38" t="str">
        <f t="shared" si="561"/>
        <v>Donaties en giften</v>
      </c>
      <c r="N2449" s="38" t="str">
        <f t="shared" si="550"/>
        <v/>
      </c>
      <c r="O2449" s="38" t="str">
        <f t="shared" si="562"/>
        <v/>
      </c>
      <c r="R2449" s="63"/>
      <c r="S2449" s="64"/>
      <c r="T2449" s="65"/>
      <c r="U2449" s="70"/>
      <c r="V2449" s="37" t="str">
        <f t="shared" si="551"/>
        <v/>
      </c>
    </row>
    <row r="2450" spans="1:22" x14ac:dyDescent="0.25">
      <c r="A2450" s="49" t="s">
        <v>5284</v>
      </c>
      <c r="B2450" s="50" t="s">
        <v>5285</v>
      </c>
      <c r="C2450" s="49" t="s">
        <v>5286</v>
      </c>
      <c r="D2450" s="61" t="s">
        <v>24</v>
      </c>
      <c r="E2450" s="62">
        <v>4</v>
      </c>
      <c r="F2450" s="38" t="str">
        <f t="shared" si="557"/>
        <v>W</v>
      </c>
      <c r="G2450" s="38" t="str">
        <f t="shared" si="558"/>
        <v>Winst en verliesrekening</v>
      </c>
      <c r="H2450" s="38" t="str">
        <f t="shared" si="547"/>
        <v>WOvb</v>
      </c>
      <c r="I2450" s="38" t="str">
        <f t="shared" si="559"/>
        <v>OVERIGE BEDRIJFSOPBRENGSTEN</v>
      </c>
      <c r="J2450" s="38" t="str">
        <f t="shared" si="548"/>
        <v>WOvbBue</v>
      </c>
      <c r="K2450" s="38" t="str">
        <f t="shared" si="560"/>
        <v>Baten uit eigen fondsenwerving</v>
      </c>
      <c r="L2450" s="38" t="str">
        <f t="shared" si="549"/>
        <v>WOvbBueCtb</v>
      </c>
      <c r="M2450" s="38" t="str">
        <f t="shared" si="561"/>
        <v>Contributies</v>
      </c>
      <c r="N2450" s="38" t="str">
        <f t="shared" si="550"/>
        <v/>
      </c>
      <c r="O2450" s="38" t="str">
        <f t="shared" si="562"/>
        <v/>
      </c>
      <c r="V2450" s="37" t="str">
        <f t="shared" si="551"/>
        <v/>
      </c>
    </row>
    <row r="2451" spans="1:22" x14ac:dyDescent="0.25">
      <c r="A2451" s="49" t="s">
        <v>5287</v>
      </c>
      <c r="B2451" s="50" t="s">
        <v>5288</v>
      </c>
      <c r="C2451" s="49" t="s">
        <v>5289</v>
      </c>
      <c r="D2451" s="61" t="s">
        <v>24</v>
      </c>
      <c r="E2451" s="62">
        <v>4</v>
      </c>
      <c r="F2451" s="38" t="str">
        <f t="shared" si="557"/>
        <v>W</v>
      </c>
      <c r="G2451" s="38" t="str">
        <f t="shared" si="558"/>
        <v>Winst en verliesrekening</v>
      </c>
      <c r="H2451" s="38" t="str">
        <f t="shared" si="547"/>
        <v>WOvb</v>
      </c>
      <c r="I2451" s="38" t="str">
        <f t="shared" si="559"/>
        <v>OVERIGE BEDRIJFSOPBRENGSTEN</v>
      </c>
      <c r="J2451" s="38" t="str">
        <f t="shared" si="548"/>
        <v>WOvbBue</v>
      </c>
      <c r="K2451" s="38" t="str">
        <f t="shared" si="560"/>
        <v>Baten uit eigen fondsenwerving</v>
      </c>
      <c r="L2451" s="38" t="str">
        <f t="shared" si="549"/>
        <v>WOvbBueSpo</v>
      </c>
      <c r="M2451" s="38" t="str">
        <f t="shared" si="561"/>
        <v>Sponsoring</v>
      </c>
      <c r="N2451" s="38" t="str">
        <f t="shared" si="550"/>
        <v/>
      </c>
      <c r="O2451" s="38" t="str">
        <f t="shared" si="562"/>
        <v/>
      </c>
      <c r="V2451" s="37" t="str">
        <f t="shared" si="551"/>
        <v/>
      </c>
    </row>
    <row r="2452" spans="1:22" x14ac:dyDescent="0.25">
      <c r="A2452" s="49" t="s">
        <v>5290</v>
      </c>
      <c r="B2452" s="50" t="s">
        <v>5291</v>
      </c>
      <c r="C2452" s="49" t="s">
        <v>5292</v>
      </c>
      <c r="D2452" s="61" t="s">
        <v>24</v>
      </c>
      <c r="E2452" s="62">
        <v>4</v>
      </c>
      <c r="F2452" s="38" t="str">
        <f t="shared" si="557"/>
        <v>W</v>
      </c>
      <c r="G2452" s="38" t="str">
        <f t="shared" si="558"/>
        <v>Winst en verliesrekening</v>
      </c>
      <c r="H2452" s="38" t="str">
        <f t="shared" si="547"/>
        <v>WOvb</v>
      </c>
      <c r="I2452" s="38" t="str">
        <f t="shared" si="559"/>
        <v>OVERIGE BEDRIJFSOPBRENGSTEN</v>
      </c>
      <c r="J2452" s="38" t="str">
        <f t="shared" si="548"/>
        <v>WOvbBue</v>
      </c>
      <c r="K2452" s="38" t="str">
        <f t="shared" si="560"/>
        <v>Baten uit eigen fondsenwerving</v>
      </c>
      <c r="L2452" s="38" t="str">
        <f t="shared" si="549"/>
        <v>WOvbBueNal</v>
      </c>
      <c r="M2452" s="38" t="str">
        <f t="shared" si="561"/>
        <v>Nalatenschappen</v>
      </c>
      <c r="N2452" s="38" t="str">
        <f t="shared" si="550"/>
        <v/>
      </c>
      <c r="O2452" s="38" t="str">
        <f t="shared" si="562"/>
        <v/>
      </c>
      <c r="V2452" s="37" t="str">
        <f t="shared" si="551"/>
        <v/>
      </c>
    </row>
    <row r="2453" spans="1:22" x14ac:dyDescent="0.25">
      <c r="A2453" s="49" t="s">
        <v>5293</v>
      </c>
      <c r="B2453" s="50" t="s">
        <v>5294</v>
      </c>
      <c r="C2453" s="51" t="s">
        <v>5295</v>
      </c>
      <c r="D2453" s="52" t="s">
        <v>24</v>
      </c>
      <c r="E2453" s="53">
        <v>4</v>
      </c>
      <c r="F2453" s="38" t="str">
        <f t="shared" si="557"/>
        <v>W</v>
      </c>
      <c r="G2453" s="38" t="str">
        <f t="shared" si="558"/>
        <v>Winst en verliesrekening</v>
      </c>
      <c r="H2453" s="38" t="str">
        <f t="shared" si="547"/>
        <v>WOvb</v>
      </c>
      <c r="I2453" s="38" t="str">
        <f t="shared" si="559"/>
        <v>OVERIGE BEDRIJFSOPBRENGSTEN</v>
      </c>
      <c r="J2453" s="38" t="str">
        <f t="shared" si="548"/>
        <v>WOvbBue</v>
      </c>
      <c r="K2453" s="38" t="str">
        <f t="shared" si="560"/>
        <v>Baten uit eigen fondsenwerving</v>
      </c>
      <c r="L2453" s="38" t="str">
        <f t="shared" si="549"/>
        <v>WOvbBueEle</v>
      </c>
      <c r="M2453" s="38" t="str">
        <f t="shared" si="561"/>
        <v>Eigen loterijen en prijsvragen</v>
      </c>
      <c r="N2453" s="38" t="str">
        <f t="shared" si="550"/>
        <v/>
      </c>
      <c r="O2453" s="38" t="str">
        <f t="shared" si="562"/>
        <v/>
      </c>
      <c r="V2453" s="37" t="str">
        <f t="shared" si="551"/>
        <v/>
      </c>
    </row>
    <row r="2454" spans="1:22" x14ac:dyDescent="0.25">
      <c r="A2454" s="49" t="s">
        <v>5296</v>
      </c>
      <c r="B2454" s="50" t="s">
        <v>5297</v>
      </c>
      <c r="C2454" s="49" t="s">
        <v>5298</v>
      </c>
      <c r="D2454" s="61" t="s">
        <v>24</v>
      </c>
      <c r="E2454" s="62">
        <v>4</v>
      </c>
      <c r="F2454" s="38" t="str">
        <f t="shared" si="557"/>
        <v>W</v>
      </c>
      <c r="G2454" s="38" t="str">
        <f t="shared" si="558"/>
        <v>Winst en verliesrekening</v>
      </c>
      <c r="H2454" s="38" t="str">
        <f t="shared" si="547"/>
        <v>WOvb</v>
      </c>
      <c r="I2454" s="38" t="str">
        <f t="shared" si="559"/>
        <v>OVERIGE BEDRIJFSOPBRENGSTEN</v>
      </c>
      <c r="J2454" s="38" t="str">
        <f t="shared" si="548"/>
        <v>WOvbBue</v>
      </c>
      <c r="K2454" s="38" t="str">
        <f t="shared" si="560"/>
        <v>Baten uit eigen fondsenwerving</v>
      </c>
      <c r="L2454" s="38" t="str">
        <f t="shared" si="549"/>
        <v>WOvbBueVeg</v>
      </c>
      <c r="M2454" s="38" t="str">
        <f t="shared" si="561"/>
        <v>Verkoop goederen</v>
      </c>
      <c r="N2454" s="38" t="str">
        <f t="shared" si="550"/>
        <v/>
      </c>
      <c r="O2454" s="38" t="str">
        <f t="shared" si="562"/>
        <v/>
      </c>
      <c r="V2454" s="37" t="str">
        <f t="shared" si="551"/>
        <v/>
      </c>
    </row>
    <row r="2455" spans="1:22" x14ac:dyDescent="0.25">
      <c r="A2455" s="49" t="s">
        <v>5299</v>
      </c>
      <c r="B2455" s="50" t="s">
        <v>5300</v>
      </c>
      <c r="C2455" s="49" t="s">
        <v>5301</v>
      </c>
      <c r="D2455" s="61" t="s">
        <v>24</v>
      </c>
      <c r="E2455" s="62">
        <v>4</v>
      </c>
      <c r="F2455" s="38" t="str">
        <f t="shared" si="557"/>
        <v>W</v>
      </c>
      <c r="G2455" s="38" t="str">
        <f t="shared" si="558"/>
        <v>Winst en verliesrekening</v>
      </c>
      <c r="H2455" s="38" t="str">
        <f t="shared" si="547"/>
        <v>WOvb</v>
      </c>
      <c r="I2455" s="38" t="str">
        <f t="shared" si="559"/>
        <v>OVERIGE BEDRIJFSOPBRENGSTEN</v>
      </c>
      <c r="J2455" s="38" t="str">
        <f t="shared" si="548"/>
        <v>WOvbBue</v>
      </c>
      <c r="K2455" s="38" t="str">
        <f t="shared" si="560"/>
        <v>Baten uit eigen fondsenwerving</v>
      </c>
      <c r="L2455" s="38" t="str">
        <f t="shared" si="549"/>
        <v>WOvbBueObu</v>
      </c>
      <c r="M2455" s="38" t="str">
        <f t="shared" si="561"/>
        <v>Overige baten uit fondsenwerving</v>
      </c>
      <c r="N2455" s="38" t="str">
        <f t="shared" si="550"/>
        <v/>
      </c>
      <c r="O2455" s="38" t="str">
        <f t="shared" si="562"/>
        <v/>
      </c>
      <c r="V2455" s="37" t="str">
        <f t="shared" si="551"/>
        <v/>
      </c>
    </row>
    <row r="2456" spans="1:22" x14ac:dyDescent="0.25">
      <c r="A2456" s="43" t="s">
        <v>5302</v>
      </c>
      <c r="B2456" s="44" t="s">
        <v>5303</v>
      </c>
      <c r="C2456" s="43" t="s">
        <v>5304</v>
      </c>
      <c r="D2456" s="45" t="s">
        <v>24</v>
      </c>
      <c r="E2456" s="46">
        <v>3</v>
      </c>
      <c r="F2456" s="38" t="str">
        <f t="shared" si="557"/>
        <v>W</v>
      </c>
      <c r="G2456" s="38" t="str">
        <f t="shared" si="558"/>
        <v>Winst en verliesrekening</v>
      </c>
      <c r="H2456" s="38" t="str">
        <f t="shared" si="547"/>
        <v>WOvb</v>
      </c>
      <c r="I2456" s="38" t="str">
        <f t="shared" si="559"/>
        <v>OVERIGE BEDRIJFSOPBRENGSTEN</v>
      </c>
      <c r="J2456" s="38" t="str">
        <f t="shared" si="548"/>
        <v>WOvbBug</v>
      </c>
      <c r="K2456" s="38" t="str">
        <f t="shared" si="560"/>
        <v>Baten uit gezamenlijke acties</v>
      </c>
      <c r="L2456" s="38" t="str">
        <f t="shared" si="549"/>
        <v/>
      </c>
      <c r="M2456" s="38" t="str">
        <f t="shared" si="561"/>
        <v/>
      </c>
      <c r="N2456" s="38" t="str">
        <f t="shared" si="550"/>
        <v/>
      </c>
      <c r="O2456" s="38" t="str">
        <f t="shared" si="562"/>
        <v/>
      </c>
      <c r="V2456" s="37" t="str">
        <f t="shared" si="551"/>
        <v/>
      </c>
    </row>
    <row r="2457" spans="1:22" x14ac:dyDescent="0.25">
      <c r="A2457" s="49" t="s">
        <v>5305</v>
      </c>
      <c r="B2457" s="50" t="s">
        <v>5306</v>
      </c>
      <c r="C2457" s="49" t="s">
        <v>5280</v>
      </c>
      <c r="D2457" s="61" t="s">
        <v>24</v>
      </c>
      <c r="E2457" s="62">
        <v>4</v>
      </c>
      <c r="F2457" s="38" t="str">
        <f t="shared" si="557"/>
        <v>W</v>
      </c>
      <c r="G2457" s="38" t="str">
        <f t="shared" si="558"/>
        <v>Winst en verliesrekening</v>
      </c>
      <c r="H2457" s="38" t="str">
        <f t="shared" si="547"/>
        <v>WOvb</v>
      </c>
      <c r="I2457" s="38" t="str">
        <f t="shared" si="559"/>
        <v>OVERIGE BEDRIJFSOPBRENGSTEN</v>
      </c>
      <c r="J2457" s="38" t="str">
        <f t="shared" si="548"/>
        <v>WOvbBug</v>
      </c>
      <c r="K2457" s="38" t="str">
        <f t="shared" si="560"/>
        <v>Baten uit gezamenlijke acties</v>
      </c>
      <c r="L2457" s="38" t="str">
        <f t="shared" si="549"/>
        <v>WOvbBugCol</v>
      </c>
      <c r="M2457" s="38" t="str">
        <f t="shared" si="561"/>
        <v>Collecten</v>
      </c>
      <c r="N2457" s="38" t="str">
        <f t="shared" si="550"/>
        <v/>
      </c>
      <c r="O2457" s="38" t="str">
        <f t="shared" si="562"/>
        <v/>
      </c>
      <c r="V2457" s="37" t="str">
        <f t="shared" si="551"/>
        <v/>
      </c>
    </row>
    <row r="2458" spans="1:22" x14ac:dyDescent="0.25">
      <c r="A2458" s="49" t="s">
        <v>5307</v>
      </c>
      <c r="B2458" s="50" t="s">
        <v>5308</v>
      </c>
      <c r="C2458" s="49" t="s">
        <v>5283</v>
      </c>
      <c r="D2458" s="61" t="s">
        <v>24</v>
      </c>
      <c r="E2458" s="62">
        <v>4</v>
      </c>
      <c r="F2458" s="38" t="str">
        <f t="shared" si="557"/>
        <v>W</v>
      </c>
      <c r="G2458" s="38" t="str">
        <f t="shared" si="558"/>
        <v>Winst en verliesrekening</v>
      </c>
      <c r="H2458" s="38" t="str">
        <f t="shared" si="547"/>
        <v>WOvb</v>
      </c>
      <c r="I2458" s="38" t="str">
        <f t="shared" si="559"/>
        <v>OVERIGE BEDRIJFSOPBRENGSTEN</v>
      </c>
      <c r="J2458" s="38" t="str">
        <f t="shared" si="548"/>
        <v>WOvbBug</v>
      </c>
      <c r="K2458" s="38" t="str">
        <f t="shared" si="560"/>
        <v>Baten uit gezamenlijke acties</v>
      </c>
      <c r="L2458" s="38" t="str">
        <f t="shared" si="549"/>
        <v>WOvbBugDeg</v>
      </c>
      <c r="M2458" s="38" t="str">
        <f t="shared" si="561"/>
        <v>Donaties en giften</v>
      </c>
      <c r="N2458" s="38" t="str">
        <f t="shared" si="550"/>
        <v/>
      </c>
      <c r="O2458" s="38" t="str">
        <f t="shared" si="562"/>
        <v/>
      </c>
      <c r="V2458" s="37" t="str">
        <f t="shared" si="551"/>
        <v/>
      </c>
    </row>
    <row r="2459" spans="1:22" x14ac:dyDescent="0.25">
      <c r="A2459" s="49" t="s">
        <v>5309</v>
      </c>
      <c r="B2459" s="50" t="s">
        <v>5310</v>
      </c>
      <c r="C2459" s="49" t="s">
        <v>5286</v>
      </c>
      <c r="D2459" s="61" t="s">
        <v>24</v>
      </c>
      <c r="E2459" s="62">
        <v>4</v>
      </c>
      <c r="F2459" s="38" t="str">
        <f t="shared" si="557"/>
        <v>W</v>
      </c>
      <c r="G2459" s="38" t="str">
        <f t="shared" si="558"/>
        <v>Winst en verliesrekening</v>
      </c>
      <c r="H2459" s="38" t="str">
        <f t="shared" si="547"/>
        <v>WOvb</v>
      </c>
      <c r="I2459" s="38" t="str">
        <f t="shared" si="559"/>
        <v>OVERIGE BEDRIJFSOPBRENGSTEN</v>
      </c>
      <c r="J2459" s="38" t="str">
        <f t="shared" si="548"/>
        <v>WOvbBug</v>
      </c>
      <c r="K2459" s="38" t="str">
        <f t="shared" si="560"/>
        <v>Baten uit gezamenlijke acties</v>
      </c>
      <c r="L2459" s="38" t="str">
        <f t="shared" si="549"/>
        <v>WOvbBugCtb</v>
      </c>
      <c r="M2459" s="38" t="str">
        <f t="shared" si="561"/>
        <v>Contributies</v>
      </c>
      <c r="N2459" s="38" t="str">
        <f t="shared" si="550"/>
        <v/>
      </c>
      <c r="O2459" s="38" t="str">
        <f t="shared" si="562"/>
        <v/>
      </c>
      <c r="V2459" s="37" t="str">
        <f t="shared" si="551"/>
        <v/>
      </c>
    </row>
    <row r="2460" spans="1:22" x14ac:dyDescent="0.25">
      <c r="A2460" s="49" t="s">
        <v>5311</v>
      </c>
      <c r="B2460" s="50" t="s">
        <v>5312</v>
      </c>
      <c r="C2460" s="49" t="s">
        <v>5289</v>
      </c>
      <c r="D2460" s="61" t="s">
        <v>24</v>
      </c>
      <c r="E2460" s="62">
        <v>4</v>
      </c>
      <c r="F2460" s="38" t="str">
        <f t="shared" si="557"/>
        <v>W</v>
      </c>
      <c r="G2460" s="38" t="str">
        <f t="shared" si="558"/>
        <v>Winst en verliesrekening</v>
      </c>
      <c r="H2460" s="38" t="str">
        <f t="shared" si="547"/>
        <v>WOvb</v>
      </c>
      <c r="I2460" s="38" t="str">
        <f t="shared" si="559"/>
        <v>OVERIGE BEDRIJFSOPBRENGSTEN</v>
      </c>
      <c r="J2460" s="38" t="str">
        <f t="shared" si="548"/>
        <v>WOvbBug</v>
      </c>
      <c r="K2460" s="38" t="str">
        <f t="shared" si="560"/>
        <v>Baten uit gezamenlijke acties</v>
      </c>
      <c r="L2460" s="38" t="str">
        <f t="shared" si="549"/>
        <v>WOvbBugSpo</v>
      </c>
      <c r="M2460" s="38" t="str">
        <f t="shared" si="561"/>
        <v>Sponsoring</v>
      </c>
      <c r="N2460" s="38" t="str">
        <f t="shared" si="550"/>
        <v/>
      </c>
      <c r="O2460" s="38" t="str">
        <f t="shared" si="562"/>
        <v/>
      </c>
      <c r="V2460" s="37" t="str">
        <f t="shared" si="551"/>
        <v/>
      </c>
    </row>
    <row r="2461" spans="1:22" x14ac:dyDescent="0.25">
      <c r="A2461" s="49" t="s">
        <v>5313</v>
      </c>
      <c r="B2461" s="50" t="s">
        <v>5314</v>
      </c>
      <c r="C2461" s="49" t="s">
        <v>5292</v>
      </c>
      <c r="D2461" s="61" t="s">
        <v>24</v>
      </c>
      <c r="E2461" s="62">
        <v>4</v>
      </c>
      <c r="F2461" s="38" t="str">
        <f t="shared" si="557"/>
        <v>W</v>
      </c>
      <c r="G2461" s="38" t="str">
        <f t="shared" si="558"/>
        <v>Winst en verliesrekening</v>
      </c>
      <c r="H2461" s="38" t="str">
        <f t="shared" ref="H2461:H2524" si="563">IF(LEN(A2461)&gt;=4,LEFT(A2461,4),"")</f>
        <v>WOvb</v>
      </c>
      <c r="I2461" s="38" t="str">
        <f t="shared" si="559"/>
        <v>OVERIGE BEDRIJFSOPBRENGSTEN</v>
      </c>
      <c r="J2461" s="38" t="str">
        <f t="shared" ref="J2461:J2524" si="564">IF(LEN(A2461)&gt;=7,LEFT(A2461,7),"")</f>
        <v>WOvbBug</v>
      </c>
      <c r="K2461" s="38" t="str">
        <f t="shared" si="560"/>
        <v>Baten uit gezamenlijke acties</v>
      </c>
      <c r="L2461" s="38" t="str">
        <f t="shared" ref="L2461:L2524" si="565">IF(LEN(A2461)&gt;=10,LEFT(A2461,10),"")</f>
        <v>WOvbBugNal</v>
      </c>
      <c r="M2461" s="38" t="str">
        <f t="shared" si="561"/>
        <v>Nalatenschappen</v>
      </c>
      <c r="N2461" s="38" t="str">
        <f t="shared" ref="N2461:N2524" si="566">IF(LEN(A2461)&gt;=13,LEFT(A2461,13),"")</f>
        <v/>
      </c>
      <c r="O2461" s="38" t="str">
        <f t="shared" si="562"/>
        <v/>
      </c>
      <c r="V2461" s="37" t="str">
        <f t="shared" si="551"/>
        <v/>
      </c>
    </row>
    <row r="2462" spans="1:22" x14ac:dyDescent="0.25">
      <c r="A2462" s="49" t="s">
        <v>5315</v>
      </c>
      <c r="B2462" s="50" t="s">
        <v>5316</v>
      </c>
      <c r="C2462" s="49" t="s">
        <v>5295</v>
      </c>
      <c r="D2462" s="61" t="s">
        <v>24</v>
      </c>
      <c r="E2462" s="62">
        <v>4</v>
      </c>
      <c r="F2462" s="38" t="str">
        <f t="shared" si="557"/>
        <v>W</v>
      </c>
      <c r="G2462" s="38" t="str">
        <f t="shared" si="558"/>
        <v>Winst en verliesrekening</v>
      </c>
      <c r="H2462" s="38" t="str">
        <f t="shared" si="563"/>
        <v>WOvb</v>
      </c>
      <c r="I2462" s="38" t="str">
        <f t="shared" si="559"/>
        <v>OVERIGE BEDRIJFSOPBRENGSTEN</v>
      </c>
      <c r="J2462" s="38" t="str">
        <f t="shared" si="564"/>
        <v>WOvbBug</v>
      </c>
      <c r="K2462" s="38" t="str">
        <f t="shared" si="560"/>
        <v>Baten uit gezamenlijke acties</v>
      </c>
      <c r="L2462" s="38" t="str">
        <f t="shared" si="565"/>
        <v>WOvbBugEle</v>
      </c>
      <c r="M2462" s="38" t="str">
        <f t="shared" si="561"/>
        <v>Eigen loterijen en prijsvragen</v>
      </c>
      <c r="N2462" s="38" t="str">
        <f t="shared" si="566"/>
        <v/>
      </c>
      <c r="O2462" s="38" t="str">
        <f t="shared" si="562"/>
        <v/>
      </c>
      <c r="V2462" s="37" t="str">
        <f t="shared" si="551"/>
        <v/>
      </c>
    </row>
    <row r="2463" spans="1:22" x14ac:dyDescent="0.25">
      <c r="A2463" s="49" t="s">
        <v>5317</v>
      </c>
      <c r="B2463" s="50" t="s">
        <v>5318</v>
      </c>
      <c r="C2463" s="51" t="s">
        <v>5298</v>
      </c>
      <c r="D2463" s="52" t="s">
        <v>24</v>
      </c>
      <c r="E2463" s="53">
        <v>4</v>
      </c>
      <c r="F2463" s="38" t="str">
        <f t="shared" si="557"/>
        <v>W</v>
      </c>
      <c r="G2463" s="38" t="str">
        <f t="shared" si="558"/>
        <v>Winst en verliesrekening</v>
      </c>
      <c r="H2463" s="38" t="str">
        <f t="shared" si="563"/>
        <v>WOvb</v>
      </c>
      <c r="I2463" s="38" t="str">
        <f t="shared" si="559"/>
        <v>OVERIGE BEDRIJFSOPBRENGSTEN</v>
      </c>
      <c r="J2463" s="38" t="str">
        <f t="shared" si="564"/>
        <v>WOvbBug</v>
      </c>
      <c r="K2463" s="38" t="str">
        <f t="shared" si="560"/>
        <v>Baten uit gezamenlijke acties</v>
      </c>
      <c r="L2463" s="38" t="str">
        <f t="shared" si="565"/>
        <v>WOvbBugVeg</v>
      </c>
      <c r="M2463" s="38" t="str">
        <f t="shared" si="561"/>
        <v>Verkoop goederen</v>
      </c>
      <c r="N2463" s="38" t="str">
        <f t="shared" si="566"/>
        <v/>
      </c>
      <c r="O2463" s="38" t="str">
        <f t="shared" si="562"/>
        <v/>
      </c>
      <c r="V2463" s="37" t="str">
        <f t="shared" si="551"/>
        <v/>
      </c>
    </row>
    <row r="2464" spans="1:22" x14ac:dyDescent="0.25">
      <c r="A2464" s="49" t="s">
        <v>5319</v>
      </c>
      <c r="B2464" s="50" t="s">
        <v>5320</v>
      </c>
      <c r="C2464" s="49" t="s">
        <v>5301</v>
      </c>
      <c r="D2464" s="61" t="s">
        <v>24</v>
      </c>
      <c r="E2464" s="62">
        <v>4</v>
      </c>
      <c r="F2464" s="38" t="str">
        <f t="shared" si="557"/>
        <v>W</v>
      </c>
      <c r="G2464" s="38" t="str">
        <f t="shared" si="558"/>
        <v>Winst en verliesrekening</v>
      </c>
      <c r="H2464" s="38" t="str">
        <f t="shared" si="563"/>
        <v>WOvb</v>
      </c>
      <c r="I2464" s="38" t="str">
        <f t="shared" si="559"/>
        <v>OVERIGE BEDRIJFSOPBRENGSTEN</v>
      </c>
      <c r="J2464" s="38" t="str">
        <f t="shared" si="564"/>
        <v>WOvbBug</v>
      </c>
      <c r="K2464" s="38" t="str">
        <f t="shared" si="560"/>
        <v>Baten uit gezamenlijke acties</v>
      </c>
      <c r="L2464" s="38" t="str">
        <f t="shared" si="565"/>
        <v>WOvbBugObu</v>
      </c>
      <c r="M2464" s="38" t="str">
        <f t="shared" si="561"/>
        <v>Overige baten uit fondsenwerving</v>
      </c>
      <c r="N2464" s="38" t="str">
        <f t="shared" si="566"/>
        <v/>
      </c>
      <c r="O2464" s="38" t="str">
        <f t="shared" si="562"/>
        <v/>
      </c>
      <c r="V2464" s="37" t="str">
        <f t="shared" si="551"/>
        <v/>
      </c>
    </row>
    <row r="2465" spans="1:22" x14ac:dyDescent="0.25">
      <c r="A2465" s="43" t="s">
        <v>5321</v>
      </c>
      <c r="B2465" s="44" t="s">
        <v>5322</v>
      </c>
      <c r="C2465" s="43" t="s">
        <v>5323</v>
      </c>
      <c r="D2465" s="45" t="s">
        <v>24</v>
      </c>
      <c r="E2465" s="46">
        <v>3</v>
      </c>
      <c r="F2465" s="38" t="str">
        <f t="shared" si="557"/>
        <v>W</v>
      </c>
      <c r="G2465" s="38" t="str">
        <f t="shared" si="558"/>
        <v>Winst en verliesrekening</v>
      </c>
      <c r="H2465" s="38" t="str">
        <f t="shared" si="563"/>
        <v>WOvb</v>
      </c>
      <c r="I2465" s="38" t="str">
        <f t="shared" si="559"/>
        <v>OVERIGE BEDRIJFSOPBRENGSTEN</v>
      </c>
      <c r="J2465" s="38" t="str">
        <f t="shared" si="564"/>
        <v>WOvbBua</v>
      </c>
      <c r="K2465" s="38" t="str">
        <f t="shared" si="560"/>
        <v>Baten uit acties van derden</v>
      </c>
      <c r="L2465" s="38" t="str">
        <f t="shared" si="565"/>
        <v/>
      </c>
      <c r="M2465" s="38" t="str">
        <f t="shared" si="561"/>
        <v/>
      </c>
      <c r="N2465" s="38" t="str">
        <f t="shared" si="566"/>
        <v/>
      </c>
      <c r="O2465" s="38" t="str">
        <f t="shared" si="562"/>
        <v/>
      </c>
      <c r="V2465" s="37" t="str">
        <f t="shared" si="551"/>
        <v/>
      </c>
    </row>
    <row r="2466" spans="1:22" x14ac:dyDescent="0.25">
      <c r="A2466" s="49" t="s">
        <v>5324</v>
      </c>
      <c r="B2466" s="50" t="s">
        <v>5325</v>
      </c>
      <c r="C2466" s="49" t="s">
        <v>5280</v>
      </c>
      <c r="D2466" s="61" t="s">
        <v>24</v>
      </c>
      <c r="E2466" s="62">
        <v>4</v>
      </c>
      <c r="F2466" s="38" t="str">
        <f t="shared" si="557"/>
        <v>W</v>
      </c>
      <c r="G2466" s="38" t="str">
        <f t="shared" si="558"/>
        <v>Winst en verliesrekening</v>
      </c>
      <c r="H2466" s="38" t="str">
        <f t="shared" si="563"/>
        <v>WOvb</v>
      </c>
      <c r="I2466" s="38" t="str">
        <f t="shared" si="559"/>
        <v>OVERIGE BEDRIJFSOPBRENGSTEN</v>
      </c>
      <c r="J2466" s="38" t="str">
        <f t="shared" si="564"/>
        <v>WOvbBua</v>
      </c>
      <c r="K2466" s="38" t="str">
        <f t="shared" si="560"/>
        <v>Baten uit acties van derden</v>
      </c>
      <c r="L2466" s="38" t="str">
        <f t="shared" si="565"/>
        <v>WOvbBuaCol</v>
      </c>
      <c r="M2466" s="38" t="str">
        <f t="shared" si="561"/>
        <v>Collecten</v>
      </c>
      <c r="N2466" s="38" t="str">
        <f t="shared" si="566"/>
        <v/>
      </c>
      <c r="O2466" s="38" t="str">
        <f t="shared" si="562"/>
        <v/>
      </c>
      <c r="V2466" s="37" t="str">
        <f t="shared" si="551"/>
        <v/>
      </c>
    </row>
    <row r="2467" spans="1:22" x14ac:dyDescent="0.25">
      <c r="A2467" s="49" t="s">
        <v>5326</v>
      </c>
      <c r="B2467" s="50" t="s">
        <v>5327</v>
      </c>
      <c r="C2467" s="49" t="s">
        <v>5283</v>
      </c>
      <c r="D2467" s="61" t="s">
        <v>24</v>
      </c>
      <c r="E2467" s="62">
        <v>4</v>
      </c>
      <c r="F2467" s="38" t="str">
        <f t="shared" si="557"/>
        <v>W</v>
      </c>
      <c r="G2467" s="38" t="str">
        <f t="shared" si="558"/>
        <v>Winst en verliesrekening</v>
      </c>
      <c r="H2467" s="38" t="str">
        <f t="shared" si="563"/>
        <v>WOvb</v>
      </c>
      <c r="I2467" s="38" t="str">
        <f t="shared" si="559"/>
        <v>OVERIGE BEDRIJFSOPBRENGSTEN</v>
      </c>
      <c r="J2467" s="38" t="str">
        <f t="shared" si="564"/>
        <v>WOvbBua</v>
      </c>
      <c r="K2467" s="38" t="str">
        <f t="shared" si="560"/>
        <v>Baten uit acties van derden</v>
      </c>
      <c r="L2467" s="38" t="str">
        <f t="shared" si="565"/>
        <v>WOvbBuaDeg</v>
      </c>
      <c r="M2467" s="38" t="str">
        <f t="shared" si="561"/>
        <v>Donaties en giften</v>
      </c>
      <c r="N2467" s="38" t="str">
        <f t="shared" si="566"/>
        <v/>
      </c>
      <c r="O2467" s="38" t="str">
        <f t="shared" si="562"/>
        <v/>
      </c>
      <c r="V2467" s="37" t="str">
        <f t="shared" si="551"/>
        <v/>
      </c>
    </row>
    <row r="2468" spans="1:22" x14ac:dyDescent="0.25">
      <c r="A2468" s="49" t="s">
        <v>5328</v>
      </c>
      <c r="B2468" s="50" t="s">
        <v>5329</v>
      </c>
      <c r="C2468" s="49" t="s">
        <v>5286</v>
      </c>
      <c r="D2468" s="61" t="s">
        <v>24</v>
      </c>
      <c r="E2468" s="62">
        <v>4</v>
      </c>
      <c r="F2468" s="38" t="str">
        <f t="shared" si="557"/>
        <v>W</v>
      </c>
      <c r="G2468" s="38" t="str">
        <f t="shared" si="558"/>
        <v>Winst en verliesrekening</v>
      </c>
      <c r="H2468" s="38" t="str">
        <f t="shared" si="563"/>
        <v>WOvb</v>
      </c>
      <c r="I2468" s="38" t="str">
        <f t="shared" si="559"/>
        <v>OVERIGE BEDRIJFSOPBRENGSTEN</v>
      </c>
      <c r="J2468" s="38" t="str">
        <f t="shared" si="564"/>
        <v>WOvbBua</v>
      </c>
      <c r="K2468" s="38" t="str">
        <f t="shared" si="560"/>
        <v>Baten uit acties van derden</v>
      </c>
      <c r="L2468" s="38" t="str">
        <f t="shared" si="565"/>
        <v>WOvbBuaCtb</v>
      </c>
      <c r="M2468" s="38" t="str">
        <f t="shared" si="561"/>
        <v>Contributies</v>
      </c>
      <c r="N2468" s="38" t="str">
        <f t="shared" si="566"/>
        <v/>
      </c>
      <c r="O2468" s="38" t="str">
        <f t="shared" si="562"/>
        <v/>
      </c>
      <c r="V2468" s="37" t="str">
        <f t="shared" si="551"/>
        <v/>
      </c>
    </row>
    <row r="2469" spans="1:22" x14ac:dyDescent="0.25">
      <c r="A2469" s="49" t="s">
        <v>5330</v>
      </c>
      <c r="B2469" s="50" t="s">
        <v>5331</v>
      </c>
      <c r="C2469" s="49" t="s">
        <v>5289</v>
      </c>
      <c r="D2469" s="61" t="s">
        <v>24</v>
      </c>
      <c r="E2469" s="62">
        <v>4</v>
      </c>
      <c r="F2469" s="38" t="str">
        <f t="shared" si="557"/>
        <v>W</v>
      </c>
      <c r="G2469" s="38" t="str">
        <f t="shared" si="558"/>
        <v>Winst en verliesrekening</v>
      </c>
      <c r="H2469" s="38" t="str">
        <f t="shared" si="563"/>
        <v>WOvb</v>
      </c>
      <c r="I2469" s="38" t="str">
        <f t="shared" si="559"/>
        <v>OVERIGE BEDRIJFSOPBRENGSTEN</v>
      </c>
      <c r="J2469" s="38" t="str">
        <f t="shared" si="564"/>
        <v>WOvbBua</v>
      </c>
      <c r="K2469" s="38" t="str">
        <f t="shared" si="560"/>
        <v>Baten uit acties van derden</v>
      </c>
      <c r="L2469" s="38" t="str">
        <f t="shared" si="565"/>
        <v>WOvbBuaSpo</v>
      </c>
      <c r="M2469" s="38" t="str">
        <f t="shared" si="561"/>
        <v>Sponsoring</v>
      </c>
      <c r="N2469" s="38" t="str">
        <f t="shared" si="566"/>
        <v/>
      </c>
      <c r="O2469" s="38" t="str">
        <f t="shared" si="562"/>
        <v/>
      </c>
      <c r="V2469" s="37" t="str">
        <f t="shared" si="551"/>
        <v/>
      </c>
    </row>
    <row r="2470" spans="1:22" x14ac:dyDescent="0.25">
      <c r="A2470" s="49" t="s">
        <v>5332</v>
      </c>
      <c r="B2470" s="50" t="s">
        <v>5333</v>
      </c>
      <c r="C2470" s="49" t="s">
        <v>5292</v>
      </c>
      <c r="D2470" s="61" t="s">
        <v>24</v>
      </c>
      <c r="E2470" s="62">
        <v>4</v>
      </c>
      <c r="F2470" s="38" t="str">
        <f t="shared" si="557"/>
        <v>W</v>
      </c>
      <c r="G2470" s="38" t="str">
        <f t="shared" si="558"/>
        <v>Winst en verliesrekening</v>
      </c>
      <c r="H2470" s="38" t="str">
        <f t="shared" si="563"/>
        <v>WOvb</v>
      </c>
      <c r="I2470" s="38" t="str">
        <f t="shared" si="559"/>
        <v>OVERIGE BEDRIJFSOPBRENGSTEN</v>
      </c>
      <c r="J2470" s="38" t="str">
        <f t="shared" si="564"/>
        <v>WOvbBua</v>
      </c>
      <c r="K2470" s="38" t="str">
        <f t="shared" si="560"/>
        <v>Baten uit acties van derden</v>
      </c>
      <c r="L2470" s="38" t="str">
        <f t="shared" si="565"/>
        <v>WOvbBuaNal</v>
      </c>
      <c r="M2470" s="38" t="str">
        <f t="shared" si="561"/>
        <v>Nalatenschappen</v>
      </c>
      <c r="N2470" s="38" t="str">
        <f t="shared" si="566"/>
        <v/>
      </c>
      <c r="O2470" s="38" t="str">
        <f t="shared" si="562"/>
        <v/>
      </c>
      <c r="V2470" s="37" t="str">
        <f t="shared" ref="V2470:V2533" si="567">IF(COUNTIF(R:R,R2470)=0,"",COUNTIF(R:R,R2470))</f>
        <v/>
      </c>
    </row>
    <row r="2471" spans="1:22" x14ac:dyDescent="0.25">
      <c r="A2471" s="49" t="s">
        <v>5334</v>
      </c>
      <c r="B2471" s="50" t="s">
        <v>5335</v>
      </c>
      <c r="C2471" s="51" t="s">
        <v>5295</v>
      </c>
      <c r="D2471" s="52" t="s">
        <v>24</v>
      </c>
      <c r="E2471" s="53">
        <v>4</v>
      </c>
      <c r="F2471" s="38" t="str">
        <f t="shared" si="557"/>
        <v>W</v>
      </c>
      <c r="G2471" s="38" t="str">
        <f t="shared" si="558"/>
        <v>Winst en verliesrekening</v>
      </c>
      <c r="H2471" s="38" t="str">
        <f t="shared" si="563"/>
        <v>WOvb</v>
      </c>
      <c r="I2471" s="38" t="str">
        <f t="shared" si="559"/>
        <v>OVERIGE BEDRIJFSOPBRENGSTEN</v>
      </c>
      <c r="J2471" s="38" t="str">
        <f t="shared" si="564"/>
        <v>WOvbBua</v>
      </c>
      <c r="K2471" s="38" t="str">
        <f t="shared" si="560"/>
        <v>Baten uit acties van derden</v>
      </c>
      <c r="L2471" s="38" t="str">
        <f t="shared" si="565"/>
        <v>WOvbBuaEle</v>
      </c>
      <c r="M2471" s="38" t="str">
        <f t="shared" si="561"/>
        <v>Eigen loterijen en prijsvragen</v>
      </c>
      <c r="N2471" s="38" t="str">
        <f t="shared" si="566"/>
        <v/>
      </c>
      <c r="O2471" s="38" t="str">
        <f t="shared" si="562"/>
        <v/>
      </c>
      <c r="V2471" s="37" t="str">
        <f t="shared" si="567"/>
        <v/>
      </c>
    </row>
    <row r="2472" spans="1:22" x14ac:dyDescent="0.25">
      <c r="A2472" s="49" t="s">
        <v>5336</v>
      </c>
      <c r="B2472" s="50" t="s">
        <v>5337</v>
      </c>
      <c r="C2472" s="49" t="s">
        <v>5298</v>
      </c>
      <c r="D2472" s="61" t="s">
        <v>24</v>
      </c>
      <c r="E2472" s="62">
        <v>4</v>
      </c>
      <c r="F2472" s="38" t="str">
        <f t="shared" si="557"/>
        <v>W</v>
      </c>
      <c r="G2472" s="38" t="str">
        <f t="shared" si="558"/>
        <v>Winst en verliesrekening</v>
      </c>
      <c r="H2472" s="38" t="str">
        <f t="shared" si="563"/>
        <v>WOvb</v>
      </c>
      <c r="I2472" s="38" t="str">
        <f t="shared" si="559"/>
        <v>OVERIGE BEDRIJFSOPBRENGSTEN</v>
      </c>
      <c r="J2472" s="38" t="str">
        <f t="shared" si="564"/>
        <v>WOvbBua</v>
      </c>
      <c r="K2472" s="38" t="str">
        <f t="shared" si="560"/>
        <v>Baten uit acties van derden</v>
      </c>
      <c r="L2472" s="38" t="str">
        <f t="shared" si="565"/>
        <v>WOvbBuaVeg</v>
      </c>
      <c r="M2472" s="38" t="str">
        <f t="shared" si="561"/>
        <v>Verkoop goederen</v>
      </c>
      <c r="N2472" s="38" t="str">
        <f t="shared" si="566"/>
        <v/>
      </c>
      <c r="O2472" s="38" t="str">
        <f t="shared" si="562"/>
        <v/>
      </c>
      <c r="V2472" s="37" t="str">
        <f t="shared" si="567"/>
        <v/>
      </c>
    </row>
    <row r="2473" spans="1:22" x14ac:dyDescent="0.25">
      <c r="A2473" s="49" t="s">
        <v>5338</v>
      </c>
      <c r="B2473" s="50" t="s">
        <v>5339</v>
      </c>
      <c r="C2473" s="49" t="s">
        <v>5301</v>
      </c>
      <c r="D2473" s="61" t="s">
        <v>24</v>
      </c>
      <c r="E2473" s="62">
        <v>4</v>
      </c>
      <c r="F2473" s="38" t="str">
        <f t="shared" si="557"/>
        <v>W</v>
      </c>
      <c r="G2473" s="38" t="str">
        <f t="shared" si="558"/>
        <v>Winst en verliesrekening</v>
      </c>
      <c r="H2473" s="38" t="str">
        <f t="shared" si="563"/>
        <v>WOvb</v>
      </c>
      <c r="I2473" s="38" t="str">
        <f t="shared" si="559"/>
        <v>OVERIGE BEDRIJFSOPBRENGSTEN</v>
      </c>
      <c r="J2473" s="38" t="str">
        <f t="shared" si="564"/>
        <v>WOvbBua</v>
      </c>
      <c r="K2473" s="38" t="str">
        <f t="shared" si="560"/>
        <v>Baten uit acties van derden</v>
      </c>
      <c r="L2473" s="38" t="str">
        <f t="shared" si="565"/>
        <v>WOvbBuaObu</v>
      </c>
      <c r="M2473" s="38" t="str">
        <f t="shared" si="561"/>
        <v>Overige baten uit fondsenwerving</v>
      </c>
      <c r="N2473" s="38" t="str">
        <f t="shared" si="566"/>
        <v/>
      </c>
      <c r="O2473" s="38" t="str">
        <f t="shared" si="562"/>
        <v/>
      </c>
      <c r="V2473" s="37" t="str">
        <f t="shared" si="567"/>
        <v/>
      </c>
    </row>
    <row r="2474" spans="1:22" x14ac:dyDescent="0.25">
      <c r="A2474" s="43" t="s">
        <v>5340</v>
      </c>
      <c r="B2474" s="44" t="s">
        <v>5341</v>
      </c>
      <c r="C2474" s="43" t="s">
        <v>5342</v>
      </c>
      <c r="D2474" s="45" t="s">
        <v>24</v>
      </c>
      <c r="E2474" s="46">
        <v>3</v>
      </c>
      <c r="F2474" s="38" t="str">
        <f t="shared" si="557"/>
        <v>W</v>
      </c>
      <c r="G2474" s="38" t="str">
        <f t="shared" ref="G2474:G2505" si="568">LOOKUP(F2474,A:A,C:C)</f>
        <v>Winst en verliesrekening</v>
      </c>
      <c r="H2474" s="38" t="str">
        <f t="shared" si="563"/>
        <v>WOvb</v>
      </c>
      <c r="I2474" s="38" t="str">
        <f t="shared" ref="I2474:I2505" si="569">IF(ISERROR(VLOOKUP(H2474,A:C,3,FALSE)),"",VLOOKUP(H2474,A:C,3,FALSE))</f>
        <v>OVERIGE BEDRIJFSOPBRENGSTEN</v>
      </c>
      <c r="J2474" s="38" t="str">
        <f t="shared" si="564"/>
        <v>WOvbVez</v>
      </c>
      <c r="K2474" s="38" t="str">
        <f t="shared" ref="K2474:K2505" si="570">IF(ISERROR(VLOOKUP(J2474,A:C,3,FALSE)),"",VLOOKUP(J2474,A:C,3,FALSE))</f>
        <v>Verzekeringsuitkeringen</v>
      </c>
      <c r="L2474" s="38" t="str">
        <f t="shared" si="565"/>
        <v/>
      </c>
      <c r="M2474" s="38" t="str">
        <f t="shared" ref="M2474:M2505" si="571">IF(ISERROR(VLOOKUP(L2474,A:C,3,FALSE)),"",VLOOKUP(L2474,A:C,3,FALSE))</f>
        <v/>
      </c>
      <c r="N2474" s="38" t="str">
        <f t="shared" si="566"/>
        <v/>
      </c>
      <c r="O2474" s="38" t="str">
        <f t="shared" ref="O2474:O2505" si="572">IF(ISERROR(VLOOKUP(N2474,A:C,3,FALSE)),"",VLOOKUP(N2474,A:C,3,FALSE))</f>
        <v/>
      </c>
      <c r="V2474" s="37" t="str">
        <f t="shared" si="567"/>
        <v/>
      </c>
    </row>
    <row r="2475" spans="1:22" x14ac:dyDescent="0.25">
      <c r="A2475" s="49" t="s">
        <v>5343</v>
      </c>
      <c r="B2475" s="50" t="s">
        <v>5344</v>
      </c>
      <c r="C2475" s="49" t="s">
        <v>5345</v>
      </c>
      <c r="D2475" s="61" t="s">
        <v>24</v>
      </c>
      <c r="E2475" s="62">
        <v>4</v>
      </c>
      <c r="F2475" s="38" t="str">
        <f t="shared" si="557"/>
        <v>W</v>
      </c>
      <c r="G2475" s="38" t="str">
        <f t="shared" si="568"/>
        <v>Winst en verliesrekening</v>
      </c>
      <c r="H2475" s="38" t="str">
        <f t="shared" si="563"/>
        <v>WOvb</v>
      </c>
      <c r="I2475" s="38" t="str">
        <f t="shared" si="569"/>
        <v>OVERIGE BEDRIJFSOPBRENGSTEN</v>
      </c>
      <c r="J2475" s="38" t="str">
        <f t="shared" si="564"/>
        <v>WOvbVez</v>
      </c>
      <c r="K2475" s="38" t="str">
        <f t="shared" si="570"/>
        <v>Verzekeringsuitkeringen</v>
      </c>
      <c r="L2475" s="38" t="str">
        <f t="shared" si="565"/>
        <v>WOvbVezUib</v>
      </c>
      <c r="M2475" s="38" t="str">
        <f t="shared" si="571"/>
        <v>Uitkering bedrijfsschadeverzekering</v>
      </c>
      <c r="N2475" s="38" t="str">
        <f t="shared" si="566"/>
        <v/>
      </c>
      <c r="O2475" s="38" t="str">
        <f t="shared" si="572"/>
        <v/>
      </c>
      <c r="V2475" s="37" t="str">
        <f t="shared" si="567"/>
        <v/>
      </c>
    </row>
    <row r="2476" spans="1:22" x14ac:dyDescent="0.25">
      <c r="A2476" s="49" t="s">
        <v>5346</v>
      </c>
      <c r="B2476" s="50" t="s">
        <v>5347</v>
      </c>
      <c r="C2476" s="49" t="s">
        <v>5348</v>
      </c>
      <c r="D2476" s="61" t="s">
        <v>24</v>
      </c>
      <c r="E2476" s="62">
        <v>4</v>
      </c>
      <c r="F2476" s="38" t="str">
        <f t="shared" si="557"/>
        <v>W</v>
      </c>
      <c r="G2476" s="38" t="str">
        <f t="shared" si="568"/>
        <v>Winst en verliesrekening</v>
      </c>
      <c r="H2476" s="38" t="str">
        <f t="shared" si="563"/>
        <v>WOvb</v>
      </c>
      <c r="I2476" s="38" t="str">
        <f t="shared" si="569"/>
        <v>OVERIGE BEDRIJFSOPBRENGSTEN</v>
      </c>
      <c r="J2476" s="38" t="str">
        <f t="shared" si="564"/>
        <v>WOvbVez</v>
      </c>
      <c r="K2476" s="38" t="str">
        <f t="shared" si="570"/>
        <v>Verzekeringsuitkeringen</v>
      </c>
      <c r="L2476" s="38" t="str">
        <f t="shared" si="565"/>
        <v>WOvbVezOvu</v>
      </c>
      <c r="M2476" s="38" t="str">
        <f t="shared" si="571"/>
        <v>Overige verzekeringsuitkeringen</v>
      </c>
      <c r="N2476" s="38" t="str">
        <f t="shared" si="566"/>
        <v/>
      </c>
      <c r="O2476" s="38" t="str">
        <f t="shared" si="572"/>
        <v/>
      </c>
      <c r="V2476" s="37" t="str">
        <f t="shared" si="567"/>
        <v/>
      </c>
    </row>
    <row r="2477" spans="1:22" x14ac:dyDescent="0.25">
      <c r="A2477" s="43" t="s">
        <v>5349</v>
      </c>
      <c r="B2477" s="44" t="s">
        <v>5350</v>
      </c>
      <c r="C2477" s="43" t="s">
        <v>5351</v>
      </c>
      <c r="D2477" s="45" t="s">
        <v>24</v>
      </c>
      <c r="E2477" s="46">
        <v>3</v>
      </c>
      <c r="F2477" s="38" t="str">
        <f t="shared" si="557"/>
        <v>W</v>
      </c>
      <c r="G2477" s="38" t="str">
        <f t="shared" si="568"/>
        <v>Winst en verliesrekening</v>
      </c>
      <c r="H2477" s="38" t="str">
        <f t="shared" si="563"/>
        <v>WOvb</v>
      </c>
      <c r="I2477" s="38" t="str">
        <f t="shared" si="569"/>
        <v>OVERIGE BEDRIJFSOPBRENGSTEN</v>
      </c>
      <c r="J2477" s="38" t="str">
        <f t="shared" si="564"/>
        <v>WOvbOrs</v>
      </c>
      <c r="K2477" s="38" t="str">
        <f t="shared" si="570"/>
        <v>Ontvangen restituties en subsidies</v>
      </c>
      <c r="L2477" s="38" t="str">
        <f t="shared" si="565"/>
        <v/>
      </c>
      <c r="M2477" s="38" t="str">
        <f t="shared" si="571"/>
        <v/>
      </c>
      <c r="N2477" s="38" t="str">
        <f t="shared" si="566"/>
        <v/>
      </c>
      <c r="O2477" s="38" t="str">
        <f t="shared" si="572"/>
        <v/>
      </c>
      <c r="V2477" s="37" t="str">
        <f t="shared" si="567"/>
        <v/>
      </c>
    </row>
    <row r="2478" spans="1:22" x14ac:dyDescent="0.25">
      <c r="A2478" s="49" t="s">
        <v>5352</v>
      </c>
      <c r="B2478" s="50" t="s">
        <v>5353</v>
      </c>
      <c r="C2478" s="49" t="s">
        <v>5354</v>
      </c>
      <c r="D2478" s="61" t="s">
        <v>24</v>
      </c>
      <c r="E2478" s="62">
        <v>4</v>
      </c>
      <c r="F2478" s="38" t="str">
        <f t="shared" si="557"/>
        <v>W</v>
      </c>
      <c r="G2478" s="38" t="str">
        <f t="shared" si="568"/>
        <v>Winst en verliesrekening</v>
      </c>
      <c r="H2478" s="38" t="str">
        <f t="shared" si="563"/>
        <v>WOvb</v>
      </c>
      <c r="I2478" s="38" t="str">
        <f t="shared" si="569"/>
        <v>OVERIGE BEDRIJFSOPBRENGSTEN</v>
      </c>
      <c r="J2478" s="38" t="str">
        <f t="shared" si="564"/>
        <v>WOvbOrs</v>
      </c>
      <c r="K2478" s="38" t="str">
        <f t="shared" si="570"/>
        <v>Ontvangen restituties en subsidies</v>
      </c>
      <c r="L2478" s="38" t="str">
        <f t="shared" si="565"/>
        <v>WOvbOrsOel</v>
      </c>
      <c r="M2478" s="38" t="str">
        <f t="shared" si="571"/>
        <v>Overheidssubsidies exclusief loonkostensubsidies</v>
      </c>
      <c r="N2478" s="38" t="str">
        <f t="shared" si="566"/>
        <v/>
      </c>
      <c r="O2478" s="38" t="str">
        <f t="shared" si="572"/>
        <v/>
      </c>
      <c r="V2478" s="37" t="str">
        <f t="shared" si="567"/>
        <v/>
      </c>
    </row>
    <row r="2479" spans="1:22" x14ac:dyDescent="0.25">
      <c r="A2479" s="49" t="s">
        <v>5355</v>
      </c>
      <c r="B2479" s="50" t="s">
        <v>5356</v>
      </c>
      <c r="C2479" s="49" t="s">
        <v>5357</v>
      </c>
      <c r="D2479" s="61" t="s">
        <v>24</v>
      </c>
      <c r="E2479" s="62">
        <v>4</v>
      </c>
      <c r="F2479" s="38" t="str">
        <f t="shared" si="557"/>
        <v>W</v>
      </c>
      <c r="G2479" s="38" t="str">
        <f t="shared" si="568"/>
        <v>Winst en verliesrekening</v>
      </c>
      <c r="H2479" s="38" t="str">
        <f t="shared" si="563"/>
        <v>WOvb</v>
      </c>
      <c r="I2479" s="38" t="str">
        <f t="shared" si="569"/>
        <v>OVERIGE BEDRIJFSOPBRENGSTEN</v>
      </c>
      <c r="J2479" s="38" t="str">
        <f t="shared" si="564"/>
        <v>WOvbOrs</v>
      </c>
      <c r="K2479" s="38" t="str">
        <f t="shared" si="570"/>
        <v>Ontvangen restituties en subsidies</v>
      </c>
      <c r="L2479" s="38" t="str">
        <f t="shared" si="565"/>
        <v>WOvbOrsOsa</v>
      </c>
      <c r="M2479" s="38" t="str">
        <f t="shared" si="571"/>
        <v>Ontvangen loonsubsidies en afdrachtrestituties</v>
      </c>
      <c r="N2479" s="38" t="str">
        <f t="shared" si="566"/>
        <v/>
      </c>
      <c r="O2479" s="38" t="str">
        <f t="shared" si="572"/>
        <v/>
      </c>
      <c r="V2479" s="37" t="str">
        <f t="shared" si="567"/>
        <v/>
      </c>
    </row>
    <row r="2480" spans="1:22" x14ac:dyDescent="0.25">
      <c r="A2480" s="49" t="s">
        <v>5358</v>
      </c>
      <c r="B2480" s="50" t="s">
        <v>5359</v>
      </c>
      <c r="C2480" s="49" t="s">
        <v>5360</v>
      </c>
      <c r="D2480" s="61" t="s">
        <v>24</v>
      </c>
      <c r="E2480" s="62">
        <v>4</v>
      </c>
      <c r="F2480" s="38" t="str">
        <f t="shared" si="557"/>
        <v>W</v>
      </c>
      <c r="G2480" s="38" t="str">
        <f t="shared" si="568"/>
        <v>Winst en verliesrekening</v>
      </c>
      <c r="H2480" s="38" t="str">
        <f t="shared" si="563"/>
        <v>WOvb</v>
      </c>
      <c r="I2480" s="38" t="str">
        <f t="shared" si="569"/>
        <v>OVERIGE BEDRIJFSOPBRENGSTEN</v>
      </c>
      <c r="J2480" s="38" t="str">
        <f t="shared" si="564"/>
        <v>WOvbOrs</v>
      </c>
      <c r="K2480" s="38" t="str">
        <f t="shared" si="570"/>
        <v>Ontvangen restituties en subsidies</v>
      </c>
      <c r="L2480" s="38" t="str">
        <f t="shared" si="565"/>
        <v>WOvbOrsEeo</v>
      </c>
      <c r="M2480" s="38" t="str">
        <f t="shared" si="571"/>
        <v>Export- en overige restituties en subsidies ingevolge EU-regelingen</v>
      </c>
      <c r="N2480" s="38" t="str">
        <f t="shared" si="566"/>
        <v/>
      </c>
      <c r="O2480" s="38" t="str">
        <f t="shared" si="572"/>
        <v/>
      </c>
      <c r="V2480" s="37" t="str">
        <f t="shared" si="567"/>
        <v/>
      </c>
    </row>
    <row r="2481" spans="1:23" x14ac:dyDescent="0.25">
      <c r="A2481" s="49" t="s">
        <v>5361</v>
      </c>
      <c r="B2481" s="50" t="s">
        <v>5362</v>
      </c>
      <c r="C2481" s="49" t="s">
        <v>5363</v>
      </c>
      <c r="D2481" s="61" t="s">
        <v>24</v>
      </c>
      <c r="E2481" s="62">
        <v>4</v>
      </c>
      <c r="F2481" s="38" t="str">
        <f t="shared" si="557"/>
        <v>W</v>
      </c>
      <c r="G2481" s="38" t="str">
        <f t="shared" si="568"/>
        <v>Winst en verliesrekening</v>
      </c>
      <c r="H2481" s="38" t="str">
        <f t="shared" si="563"/>
        <v>WOvb</v>
      </c>
      <c r="I2481" s="38" t="str">
        <f t="shared" si="569"/>
        <v>OVERIGE BEDRIJFSOPBRENGSTEN</v>
      </c>
      <c r="J2481" s="38" t="str">
        <f t="shared" si="564"/>
        <v>WOvbOrs</v>
      </c>
      <c r="K2481" s="38" t="str">
        <f t="shared" si="570"/>
        <v>Ontvangen restituties en subsidies</v>
      </c>
      <c r="L2481" s="38" t="str">
        <f t="shared" si="565"/>
        <v>WOvbOrsOsu</v>
      </c>
      <c r="M2481" s="38" t="str">
        <f t="shared" si="571"/>
        <v>Overige subsidies</v>
      </c>
      <c r="N2481" s="38" t="str">
        <f t="shared" si="566"/>
        <v/>
      </c>
      <c r="O2481" s="38" t="str">
        <f t="shared" si="572"/>
        <v/>
      </c>
      <c r="V2481" s="37" t="str">
        <f t="shared" si="567"/>
        <v/>
      </c>
    </row>
    <row r="2482" spans="1:23" x14ac:dyDescent="0.25">
      <c r="A2482" s="43" t="s">
        <v>5364</v>
      </c>
      <c r="B2482" s="44" t="s">
        <v>5365</v>
      </c>
      <c r="C2482" s="43" t="s">
        <v>5366</v>
      </c>
      <c r="D2482" s="45" t="s">
        <v>24</v>
      </c>
      <c r="E2482" s="46">
        <v>3</v>
      </c>
      <c r="F2482" s="38" t="str">
        <f t="shared" si="557"/>
        <v>W</v>
      </c>
      <c r="G2482" s="38" t="str">
        <f t="shared" si="568"/>
        <v>Winst en verliesrekening</v>
      </c>
      <c r="H2482" s="38" t="str">
        <f t="shared" si="563"/>
        <v>WOvb</v>
      </c>
      <c r="I2482" s="38" t="str">
        <f t="shared" si="569"/>
        <v>OVERIGE BEDRIJFSOPBRENGSTEN</v>
      </c>
      <c r="J2482" s="38" t="str">
        <f t="shared" si="564"/>
        <v>WOvbHuo</v>
      </c>
      <c r="K2482" s="38" t="str">
        <f t="shared" si="570"/>
        <v>Huurontvangsten</v>
      </c>
      <c r="L2482" s="38" t="str">
        <f t="shared" si="565"/>
        <v/>
      </c>
      <c r="M2482" s="38" t="str">
        <f t="shared" si="571"/>
        <v/>
      </c>
      <c r="N2482" s="38" t="str">
        <f t="shared" si="566"/>
        <v/>
      </c>
      <c r="O2482" s="38" t="str">
        <f t="shared" si="572"/>
        <v/>
      </c>
      <c r="V2482" s="37" t="str">
        <f t="shared" si="567"/>
        <v/>
      </c>
    </row>
    <row r="2483" spans="1:23" x14ac:dyDescent="0.25">
      <c r="A2483" s="49" t="s">
        <v>5367</v>
      </c>
      <c r="B2483" s="50" t="s">
        <v>5368</v>
      </c>
      <c r="C2483" s="49" t="s">
        <v>5366</v>
      </c>
      <c r="D2483" s="61" t="s">
        <v>24</v>
      </c>
      <c r="E2483" s="62">
        <v>4</v>
      </c>
      <c r="F2483" s="38" t="str">
        <f t="shared" si="557"/>
        <v>W</v>
      </c>
      <c r="G2483" s="38" t="str">
        <f t="shared" si="568"/>
        <v>Winst en verliesrekening</v>
      </c>
      <c r="H2483" s="38" t="str">
        <f t="shared" si="563"/>
        <v>WOvb</v>
      </c>
      <c r="I2483" s="38" t="str">
        <f t="shared" si="569"/>
        <v>OVERIGE BEDRIJFSOPBRENGSTEN</v>
      </c>
      <c r="J2483" s="38" t="str">
        <f t="shared" si="564"/>
        <v>WOvbHuo</v>
      </c>
      <c r="K2483" s="38" t="str">
        <f t="shared" si="570"/>
        <v>Huurontvangsten</v>
      </c>
      <c r="L2483" s="38" t="str">
        <f t="shared" si="565"/>
        <v>WOvbHuoHuo</v>
      </c>
      <c r="M2483" s="38" t="str">
        <f t="shared" si="571"/>
        <v>Huurontvangsten</v>
      </c>
      <c r="N2483" s="38" t="str">
        <f t="shared" si="566"/>
        <v/>
      </c>
      <c r="O2483" s="38" t="str">
        <f t="shared" si="572"/>
        <v/>
      </c>
      <c r="V2483" s="37" t="str">
        <f t="shared" si="567"/>
        <v/>
      </c>
    </row>
    <row r="2484" spans="1:23" x14ac:dyDescent="0.25">
      <c r="A2484" s="43" t="s">
        <v>5369</v>
      </c>
      <c r="B2484" s="44" t="s">
        <v>5370</v>
      </c>
      <c r="C2484" s="67" t="s">
        <v>5371</v>
      </c>
      <c r="D2484" s="68" t="s">
        <v>24</v>
      </c>
      <c r="E2484" s="69">
        <v>3</v>
      </c>
      <c r="F2484" s="38" t="str">
        <f t="shared" si="557"/>
        <v>W</v>
      </c>
      <c r="G2484" s="38" t="str">
        <f t="shared" si="568"/>
        <v>Winst en verliesrekening</v>
      </c>
      <c r="H2484" s="38" t="str">
        <f t="shared" si="563"/>
        <v>WOvb</v>
      </c>
      <c r="I2484" s="38" t="str">
        <f t="shared" si="569"/>
        <v>OVERIGE BEDRIJFSOPBRENGSTEN</v>
      </c>
      <c r="J2484" s="38" t="str">
        <f t="shared" si="564"/>
        <v>WOvbOps</v>
      </c>
      <c r="K2484" s="38" t="str">
        <f t="shared" si="570"/>
        <v>Opbrengsten servicecontracten</v>
      </c>
      <c r="L2484" s="38" t="str">
        <f t="shared" si="565"/>
        <v/>
      </c>
      <c r="M2484" s="38" t="str">
        <f t="shared" si="571"/>
        <v/>
      </c>
      <c r="N2484" s="38" t="str">
        <f t="shared" si="566"/>
        <v/>
      </c>
      <c r="O2484" s="38" t="str">
        <f t="shared" si="572"/>
        <v/>
      </c>
      <c r="V2484" s="37" t="str">
        <f t="shared" si="567"/>
        <v/>
      </c>
    </row>
    <row r="2485" spans="1:23" x14ac:dyDescent="0.25">
      <c r="A2485" s="49" t="s">
        <v>5372</v>
      </c>
      <c r="B2485" s="50" t="s">
        <v>5373</v>
      </c>
      <c r="C2485" s="49" t="s">
        <v>5371</v>
      </c>
      <c r="D2485" s="61" t="s">
        <v>24</v>
      </c>
      <c r="E2485" s="62">
        <v>4</v>
      </c>
      <c r="F2485" s="38" t="str">
        <f t="shared" si="557"/>
        <v>W</v>
      </c>
      <c r="G2485" s="38" t="str">
        <f t="shared" si="568"/>
        <v>Winst en verliesrekening</v>
      </c>
      <c r="H2485" s="38" t="str">
        <f t="shared" si="563"/>
        <v>WOvb</v>
      </c>
      <c r="I2485" s="38" t="str">
        <f t="shared" si="569"/>
        <v>OVERIGE BEDRIJFSOPBRENGSTEN</v>
      </c>
      <c r="J2485" s="38" t="str">
        <f t="shared" si="564"/>
        <v>WOvbOps</v>
      </c>
      <c r="K2485" s="38" t="str">
        <f t="shared" si="570"/>
        <v>Opbrengsten servicecontracten</v>
      </c>
      <c r="L2485" s="38" t="str">
        <f t="shared" si="565"/>
        <v>WOvbOpsOps</v>
      </c>
      <c r="M2485" s="38" t="str">
        <f t="shared" si="571"/>
        <v>Opbrengsten servicecontracten</v>
      </c>
      <c r="N2485" s="38" t="str">
        <f t="shared" si="566"/>
        <v/>
      </c>
      <c r="O2485" s="38" t="str">
        <f t="shared" si="572"/>
        <v/>
      </c>
      <c r="V2485" s="37" t="str">
        <f t="shared" si="567"/>
        <v/>
      </c>
    </row>
    <row r="2486" spans="1:23" x14ac:dyDescent="0.25">
      <c r="A2486" s="43" t="s">
        <v>5374</v>
      </c>
      <c r="B2486" s="44" t="s">
        <v>5375</v>
      </c>
      <c r="C2486" s="43" t="s">
        <v>5376</v>
      </c>
      <c r="D2486" s="45" t="s">
        <v>24</v>
      </c>
      <c r="E2486" s="46">
        <v>3</v>
      </c>
      <c r="F2486" s="38" t="str">
        <f t="shared" si="557"/>
        <v>W</v>
      </c>
      <c r="G2486" s="38" t="str">
        <f t="shared" si="568"/>
        <v>Winst en verliesrekening</v>
      </c>
      <c r="H2486" s="38" t="str">
        <f t="shared" si="563"/>
        <v>WOvb</v>
      </c>
      <c r="I2486" s="38" t="str">
        <f t="shared" si="569"/>
        <v>OVERIGE BEDRIJFSOPBRENGSTEN</v>
      </c>
      <c r="J2486" s="38" t="str">
        <f t="shared" si="564"/>
        <v>WOvbNvv</v>
      </c>
      <c r="K2486" s="38" t="str">
        <f t="shared" si="570"/>
        <v>Netto verkoopresultaat vastgoedportefeuille</v>
      </c>
      <c r="L2486" s="38" t="str">
        <f t="shared" si="565"/>
        <v/>
      </c>
      <c r="M2486" s="38" t="str">
        <f t="shared" si="571"/>
        <v/>
      </c>
      <c r="N2486" s="38" t="str">
        <f t="shared" si="566"/>
        <v/>
      </c>
      <c r="O2486" s="38" t="str">
        <f t="shared" si="572"/>
        <v/>
      </c>
      <c r="V2486" s="37" t="str">
        <f t="shared" si="567"/>
        <v/>
      </c>
    </row>
    <row r="2487" spans="1:23" x14ac:dyDescent="0.25">
      <c r="A2487" s="49" t="s">
        <v>5377</v>
      </c>
      <c r="B2487" s="50" t="s">
        <v>5378</v>
      </c>
      <c r="C2487" s="49" t="s">
        <v>5376</v>
      </c>
      <c r="D2487" s="61" t="s">
        <v>24</v>
      </c>
      <c r="E2487" s="62">
        <v>4</v>
      </c>
      <c r="F2487" s="38" t="str">
        <f t="shared" si="557"/>
        <v>W</v>
      </c>
      <c r="G2487" s="38" t="str">
        <f t="shared" si="568"/>
        <v>Winst en verliesrekening</v>
      </c>
      <c r="H2487" s="38" t="str">
        <f t="shared" si="563"/>
        <v>WOvb</v>
      </c>
      <c r="I2487" s="38" t="str">
        <f t="shared" si="569"/>
        <v>OVERIGE BEDRIJFSOPBRENGSTEN</v>
      </c>
      <c r="J2487" s="38" t="str">
        <f t="shared" si="564"/>
        <v>WOvbNvv</v>
      </c>
      <c r="K2487" s="38" t="str">
        <f t="shared" si="570"/>
        <v>Netto verkoopresultaat vastgoedportefeuille</v>
      </c>
      <c r="L2487" s="38" t="str">
        <f t="shared" si="565"/>
        <v>WOvbNvvNnv</v>
      </c>
      <c r="M2487" s="38" t="str">
        <f t="shared" si="571"/>
        <v>Netto verkoopresultaat vastgoedportefeuille</v>
      </c>
      <c r="N2487" s="38" t="str">
        <f t="shared" si="566"/>
        <v/>
      </c>
      <c r="O2487" s="38" t="str">
        <f t="shared" si="572"/>
        <v/>
      </c>
      <c r="V2487" s="37" t="str">
        <f t="shared" si="567"/>
        <v/>
      </c>
    </row>
    <row r="2488" spans="1:23" x14ac:dyDescent="0.25">
      <c r="A2488" s="43" t="s">
        <v>5379</v>
      </c>
      <c r="B2488" s="44" t="s">
        <v>5380</v>
      </c>
      <c r="C2488" s="43" t="s">
        <v>5381</v>
      </c>
      <c r="D2488" s="45" t="s">
        <v>24</v>
      </c>
      <c r="E2488" s="46">
        <v>3</v>
      </c>
      <c r="F2488" s="38" t="str">
        <f t="shared" si="557"/>
        <v>W</v>
      </c>
      <c r="G2488" s="38" t="str">
        <f t="shared" si="568"/>
        <v>Winst en verliesrekening</v>
      </c>
      <c r="H2488" s="38" t="str">
        <f t="shared" si="563"/>
        <v>WOvb</v>
      </c>
      <c r="I2488" s="38" t="str">
        <f t="shared" si="569"/>
        <v>OVERIGE BEDRIJFSOPBRENGSTEN</v>
      </c>
      <c r="J2488" s="38" t="str">
        <f t="shared" si="564"/>
        <v>WOvbCcl</v>
      </c>
      <c r="K2488" s="38" t="str">
        <f t="shared" si="570"/>
        <v>College-, cursus-, les- en examengelden</v>
      </c>
      <c r="L2488" s="38" t="str">
        <f t="shared" si="565"/>
        <v/>
      </c>
      <c r="M2488" s="38" t="str">
        <f t="shared" si="571"/>
        <v/>
      </c>
      <c r="N2488" s="38" t="str">
        <f t="shared" si="566"/>
        <v/>
      </c>
      <c r="O2488" s="38" t="str">
        <f t="shared" si="572"/>
        <v/>
      </c>
      <c r="V2488" s="37" t="str">
        <f t="shared" si="567"/>
        <v/>
      </c>
    </row>
    <row r="2489" spans="1:23" x14ac:dyDescent="0.25">
      <c r="A2489" s="49" t="s">
        <v>5382</v>
      </c>
      <c r="B2489" s="50" t="s">
        <v>5383</v>
      </c>
      <c r="C2489" s="49" t="s">
        <v>5381</v>
      </c>
      <c r="D2489" s="61" t="s">
        <v>24</v>
      </c>
      <c r="E2489" s="62">
        <v>4</v>
      </c>
      <c r="F2489" s="38" t="str">
        <f t="shared" si="557"/>
        <v>W</v>
      </c>
      <c r="G2489" s="38" t="str">
        <f t="shared" si="568"/>
        <v>Winst en verliesrekening</v>
      </c>
      <c r="H2489" s="38" t="str">
        <f t="shared" si="563"/>
        <v>WOvb</v>
      </c>
      <c r="I2489" s="38" t="str">
        <f t="shared" si="569"/>
        <v>OVERIGE BEDRIJFSOPBRENGSTEN</v>
      </c>
      <c r="J2489" s="38" t="str">
        <f t="shared" si="564"/>
        <v>WOvbCcl</v>
      </c>
      <c r="K2489" s="38" t="str">
        <f t="shared" si="570"/>
        <v>College-, cursus-, les- en examengelden</v>
      </c>
      <c r="L2489" s="38" t="str">
        <f t="shared" si="565"/>
        <v>WOvbCclCcl</v>
      </c>
      <c r="M2489" s="38" t="str">
        <f t="shared" si="571"/>
        <v>College-, cursus-, les- en examengelden</v>
      </c>
      <c r="N2489" s="38" t="str">
        <f t="shared" si="566"/>
        <v/>
      </c>
      <c r="O2489" s="38" t="str">
        <f t="shared" si="572"/>
        <v/>
      </c>
      <c r="V2489" s="37" t="str">
        <f t="shared" si="567"/>
        <v/>
      </c>
    </row>
    <row r="2490" spans="1:23" x14ac:dyDescent="0.25">
      <c r="A2490" s="43" t="s">
        <v>5384</v>
      </c>
      <c r="B2490" s="44" t="s">
        <v>5385</v>
      </c>
      <c r="C2490" s="43" t="s">
        <v>5386</v>
      </c>
      <c r="D2490" s="45" t="s">
        <v>24</v>
      </c>
      <c r="E2490" s="46">
        <v>3</v>
      </c>
      <c r="F2490" s="38" t="str">
        <f t="shared" ref="F2490:F2553" si="573">IF(LEN(A2490)&gt;=1,LEFT(A2490,1),"")</f>
        <v>W</v>
      </c>
      <c r="G2490" s="38" t="str">
        <f t="shared" si="568"/>
        <v>Winst en verliesrekening</v>
      </c>
      <c r="H2490" s="38" t="str">
        <f t="shared" si="563"/>
        <v>WOvb</v>
      </c>
      <c r="I2490" s="38" t="str">
        <f t="shared" si="569"/>
        <v>OVERIGE BEDRIJFSOPBRENGSTEN</v>
      </c>
      <c r="J2490" s="38" t="str">
        <f t="shared" si="564"/>
        <v>WOvbBwi</v>
      </c>
      <c r="K2490" s="38" t="str">
        <f t="shared" si="570"/>
        <v>Baten werk in opdracht van derden</v>
      </c>
      <c r="L2490" s="38" t="str">
        <f t="shared" si="565"/>
        <v/>
      </c>
      <c r="M2490" s="38" t="str">
        <f t="shared" si="571"/>
        <v/>
      </c>
      <c r="N2490" s="38" t="str">
        <f t="shared" si="566"/>
        <v/>
      </c>
      <c r="O2490" s="38" t="str">
        <f t="shared" si="572"/>
        <v/>
      </c>
      <c r="V2490" s="37" t="str">
        <f t="shared" si="567"/>
        <v/>
      </c>
    </row>
    <row r="2491" spans="1:23" x14ac:dyDescent="0.25">
      <c r="A2491" s="49" t="s">
        <v>5387</v>
      </c>
      <c r="B2491" s="50" t="s">
        <v>5388</v>
      </c>
      <c r="C2491" s="51" t="s">
        <v>5386</v>
      </c>
      <c r="D2491" s="52" t="s">
        <v>24</v>
      </c>
      <c r="E2491" s="53">
        <v>4</v>
      </c>
      <c r="F2491" s="38" t="str">
        <f t="shared" si="573"/>
        <v>W</v>
      </c>
      <c r="G2491" s="38" t="str">
        <f t="shared" si="568"/>
        <v>Winst en verliesrekening</v>
      </c>
      <c r="H2491" s="38" t="str">
        <f t="shared" si="563"/>
        <v>WOvb</v>
      </c>
      <c r="I2491" s="38" t="str">
        <f t="shared" si="569"/>
        <v>OVERIGE BEDRIJFSOPBRENGSTEN</v>
      </c>
      <c r="J2491" s="38" t="str">
        <f t="shared" si="564"/>
        <v>WOvbBwi</v>
      </c>
      <c r="K2491" s="38" t="str">
        <f t="shared" si="570"/>
        <v>Baten werk in opdracht van derden</v>
      </c>
      <c r="L2491" s="38" t="str">
        <f t="shared" si="565"/>
        <v>WOvbBwiBwi</v>
      </c>
      <c r="M2491" s="38" t="str">
        <f t="shared" si="571"/>
        <v>Baten werk in opdracht van derden</v>
      </c>
      <c r="N2491" s="38" t="str">
        <f t="shared" si="566"/>
        <v/>
      </c>
      <c r="O2491" s="38" t="str">
        <f t="shared" si="572"/>
        <v/>
      </c>
      <c r="V2491" s="37" t="str">
        <f t="shared" si="567"/>
        <v/>
      </c>
    </row>
    <row r="2492" spans="1:23" x14ac:dyDescent="0.25">
      <c r="A2492" s="43" t="s">
        <v>5389</v>
      </c>
      <c r="B2492" s="44" t="s">
        <v>5390</v>
      </c>
      <c r="C2492" s="43" t="s">
        <v>5391</v>
      </c>
      <c r="D2492" s="45" t="s">
        <v>24</v>
      </c>
      <c r="E2492" s="46">
        <v>3</v>
      </c>
      <c r="F2492" s="38" t="str">
        <f t="shared" si="573"/>
        <v>W</v>
      </c>
      <c r="G2492" s="38" t="str">
        <f t="shared" si="568"/>
        <v>Winst en verliesrekening</v>
      </c>
      <c r="H2492" s="38" t="str">
        <f t="shared" si="563"/>
        <v>WOvb</v>
      </c>
      <c r="I2492" s="38" t="str">
        <f t="shared" si="569"/>
        <v>OVERIGE BEDRIJFSOPBRENGSTEN</v>
      </c>
      <c r="J2492" s="38" t="str">
        <f t="shared" si="564"/>
        <v>WOvbOvo</v>
      </c>
      <c r="K2492" s="38" t="str">
        <f t="shared" si="570"/>
        <v>Overige opbrengsten</v>
      </c>
      <c r="L2492" s="38" t="str">
        <f t="shared" si="565"/>
        <v/>
      </c>
      <c r="M2492" s="38" t="str">
        <f t="shared" si="571"/>
        <v/>
      </c>
      <c r="N2492" s="38" t="str">
        <f t="shared" si="566"/>
        <v/>
      </c>
      <c r="O2492" s="38" t="str">
        <f t="shared" si="572"/>
        <v/>
      </c>
      <c r="V2492" s="37" t="str">
        <f t="shared" si="567"/>
        <v/>
      </c>
    </row>
    <row r="2493" spans="1:23" ht="30.75" thickBot="1" x14ac:dyDescent="0.3">
      <c r="A2493" s="49" t="s">
        <v>5392</v>
      </c>
      <c r="B2493" s="50" t="s">
        <v>5393</v>
      </c>
      <c r="C2493" s="49" t="s">
        <v>5391</v>
      </c>
      <c r="D2493" s="61" t="s">
        <v>24</v>
      </c>
      <c r="E2493" s="62">
        <v>4</v>
      </c>
      <c r="F2493" s="38" t="str">
        <f t="shared" si="573"/>
        <v>W</v>
      </c>
      <c r="G2493" s="38" t="str">
        <f t="shared" si="568"/>
        <v>Winst en verliesrekening</v>
      </c>
      <c r="H2493" s="38" t="str">
        <f t="shared" si="563"/>
        <v>WOvb</v>
      </c>
      <c r="I2493" s="38" t="str">
        <f t="shared" si="569"/>
        <v>OVERIGE BEDRIJFSOPBRENGSTEN</v>
      </c>
      <c r="J2493" s="38" t="str">
        <f t="shared" si="564"/>
        <v>WOvbOvo</v>
      </c>
      <c r="K2493" s="38" t="str">
        <f t="shared" si="570"/>
        <v>Overige opbrengsten</v>
      </c>
      <c r="L2493" s="38" t="str">
        <f t="shared" si="565"/>
        <v>WOvbOvoOvo</v>
      </c>
      <c r="M2493" s="38" t="str">
        <f t="shared" si="571"/>
        <v>Overige opbrengsten</v>
      </c>
      <c r="N2493" s="38" t="str">
        <f t="shared" si="566"/>
        <v/>
      </c>
      <c r="O2493" s="38" t="str">
        <f t="shared" si="572"/>
        <v/>
      </c>
      <c r="R2493" s="47">
        <v>9005</v>
      </c>
      <c r="S2493" s="48" t="s">
        <v>6131</v>
      </c>
      <c r="T2493" s="37">
        <v>20</v>
      </c>
      <c r="U2493" s="48" t="s">
        <v>5832</v>
      </c>
      <c r="V2493" s="37">
        <f t="shared" si="567"/>
        <v>1</v>
      </c>
      <c r="W2493">
        <f>COUNTIF(V2443:V2493,1)</f>
        <v>1</v>
      </c>
    </row>
    <row r="2494" spans="1:23" ht="17.25" thickTop="1" thickBot="1" x14ac:dyDescent="0.3">
      <c r="A2494" s="35" t="s">
        <v>5394</v>
      </c>
      <c r="B2494" s="36">
        <v>8300000</v>
      </c>
      <c r="C2494" s="40" t="s">
        <v>5395</v>
      </c>
      <c r="D2494" s="41" t="s">
        <v>24</v>
      </c>
      <c r="E2494" s="42">
        <v>2</v>
      </c>
      <c r="F2494" s="38" t="str">
        <f t="shared" si="573"/>
        <v>W</v>
      </c>
      <c r="G2494" s="38" t="str">
        <f t="shared" si="568"/>
        <v>Winst en verliesrekening</v>
      </c>
      <c r="H2494" s="38" t="str">
        <f t="shared" si="563"/>
        <v>WVhe</v>
      </c>
      <c r="I2494" s="38" t="str">
        <f t="shared" si="569"/>
        <v>VRIJVAL HERWAARDERINGSRESERVE EN EGALISATIEREKENINGEN</v>
      </c>
      <c r="J2494" s="38" t="str">
        <f t="shared" si="564"/>
        <v/>
      </c>
      <c r="K2494" s="38" t="str">
        <f t="shared" si="570"/>
        <v/>
      </c>
      <c r="L2494" s="38" t="str">
        <f t="shared" si="565"/>
        <v/>
      </c>
      <c r="M2494" s="38" t="str">
        <f t="shared" si="571"/>
        <v/>
      </c>
      <c r="N2494" s="38" t="str">
        <f t="shared" si="566"/>
        <v/>
      </c>
      <c r="O2494" s="38" t="str">
        <f t="shared" si="572"/>
        <v/>
      </c>
      <c r="V2494" s="37" t="str">
        <f t="shared" si="567"/>
        <v/>
      </c>
    </row>
    <row r="2495" spans="1:23" ht="16.5" thickTop="1" x14ac:dyDescent="0.25">
      <c r="A2495" s="43" t="s">
        <v>5396</v>
      </c>
      <c r="B2495" s="44" t="s">
        <v>5397</v>
      </c>
      <c r="C2495" s="67" t="s">
        <v>5398</v>
      </c>
      <c r="D2495" s="68" t="s">
        <v>24</v>
      </c>
      <c r="E2495" s="69">
        <v>3</v>
      </c>
      <c r="F2495" s="38" t="str">
        <f t="shared" si="573"/>
        <v>W</v>
      </c>
      <c r="G2495" s="38" t="str">
        <f t="shared" si="568"/>
        <v>Winst en verliesrekening</v>
      </c>
      <c r="H2495" s="38" t="str">
        <f t="shared" si="563"/>
        <v>WVhe</v>
      </c>
      <c r="I2495" s="38" t="str">
        <f t="shared" si="569"/>
        <v>VRIJVAL HERWAARDERINGSRESERVE EN EGALISATIEREKENINGEN</v>
      </c>
      <c r="J2495" s="38" t="str">
        <f t="shared" si="564"/>
        <v>WVheVuh</v>
      </c>
      <c r="K2495" s="38" t="str">
        <f t="shared" si="570"/>
        <v>Vrijval uit herwaarderingsreserve</v>
      </c>
      <c r="L2495" s="38" t="str">
        <f t="shared" si="565"/>
        <v/>
      </c>
      <c r="M2495" s="38" t="str">
        <f t="shared" si="571"/>
        <v/>
      </c>
      <c r="N2495" s="38" t="str">
        <f t="shared" si="566"/>
        <v/>
      </c>
      <c r="O2495" s="38" t="str">
        <f t="shared" si="572"/>
        <v/>
      </c>
      <c r="V2495" s="37" t="str">
        <f t="shared" si="567"/>
        <v/>
      </c>
    </row>
    <row r="2496" spans="1:23" x14ac:dyDescent="0.25">
      <c r="A2496" s="49" t="s">
        <v>5399</v>
      </c>
      <c r="B2496" s="50" t="s">
        <v>5400</v>
      </c>
      <c r="C2496" s="49" t="s">
        <v>5398</v>
      </c>
      <c r="D2496" s="61" t="s">
        <v>24</v>
      </c>
      <c r="E2496" s="62">
        <v>4</v>
      </c>
      <c r="F2496" s="38" t="str">
        <f t="shared" si="573"/>
        <v>W</v>
      </c>
      <c r="G2496" s="38" t="str">
        <f t="shared" si="568"/>
        <v>Winst en verliesrekening</v>
      </c>
      <c r="H2496" s="38" t="str">
        <f t="shared" si="563"/>
        <v>WVhe</v>
      </c>
      <c r="I2496" s="38" t="str">
        <f t="shared" si="569"/>
        <v>VRIJVAL HERWAARDERINGSRESERVE EN EGALISATIEREKENINGEN</v>
      </c>
      <c r="J2496" s="38" t="str">
        <f t="shared" si="564"/>
        <v>WVheVuh</v>
      </c>
      <c r="K2496" s="38" t="str">
        <f t="shared" si="570"/>
        <v>Vrijval uit herwaarderingsreserve</v>
      </c>
      <c r="L2496" s="38" t="str">
        <f t="shared" si="565"/>
        <v>WVheVuhVuh</v>
      </c>
      <c r="M2496" s="38" t="str">
        <f t="shared" si="571"/>
        <v>Vrijval uit herwaarderingsreserve</v>
      </c>
      <c r="N2496" s="38" t="str">
        <f t="shared" si="566"/>
        <v/>
      </c>
      <c r="O2496" s="38" t="str">
        <f t="shared" si="572"/>
        <v/>
      </c>
      <c r="V2496" s="37" t="str">
        <f t="shared" si="567"/>
        <v/>
      </c>
    </row>
    <row r="2497" spans="1:22" x14ac:dyDescent="0.25">
      <c r="A2497" s="43" t="s">
        <v>5401</v>
      </c>
      <c r="B2497" s="44" t="s">
        <v>5402</v>
      </c>
      <c r="C2497" s="43" t="s">
        <v>5403</v>
      </c>
      <c r="D2497" s="45" t="s">
        <v>24</v>
      </c>
      <c r="E2497" s="46">
        <v>3</v>
      </c>
      <c r="F2497" s="38" t="str">
        <f t="shared" si="573"/>
        <v>W</v>
      </c>
      <c r="G2497" s="38" t="str">
        <f t="shared" si="568"/>
        <v>Winst en verliesrekening</v>
      </c>
      <c r="H2497" s="38" t="str">
        <f t="shared" si="563"/>
        <v>WVhe</v>
      </c>
      <c r="I2497" s="38" t="str">
        <f t="shared" si="569"/>
        <v>VRIJVAL HERWAARDERINGSRESERVE EN EGALISATIEREKENINGEN</v>
      </c>
      <c r="J2497" s="38" t="str">
        <f t="shared" si="564"/>
        <v>WVheVeI</v>
      </c>
      <c r="K2497" s="38" t="str">
        <f t="shared" si="570"/>
        <v>Vrijval egalisatierekening IPR</v>
      </c>
      <c r="L2497" s="38" t="str">
        <f t="shared" si="565"/>
        <v/>
      </c>
      <c r="M2497" s="38" t="str">
        <f t="shared" si="571"/>
        <v/>
      </c>
      <c r="N2497" s="38" t="str">
        <f t="shared" si="566"/>
        <v/>
      </c>
      <c r="O2497" s="38" t="str">
        <f t="shared" si="572"/>
        <v/>
      </c>
      <c r="V2497" s="37" t="str">
        <f t="shared" si="567"/>
        <v/>
      </c>
    </row>
    <row r="2498" spans="1:22" x14ac:dyDescent="0.25">
      <c r="A2498" s="49" t="s">
        <v>5404</v>
      </c>
      <c r="B2498" s="50" t="s">
        <v>5405</v>
      </c>
      <c r="C2498" s="51" t="s">
        <v>5403</v>
      </c>
      <c r="D2498" s="52" t="s">
        <v>24</v>
      </c>
      <c r="E2498" s="53">
        <v>4</v>
      </c>
      <c r="F2498" s="38" t="str">
        <f t="shared" si="573"/>
        <v>W</v>
      </c>
      <c r="G2498" s="38" t="str">
        <f t="shared" si="568"/>
        <v>Winst en verliesrekening</v>
      </c>
      <c r="H2498" s="38" t="str">
        <f t="shared" si="563"/>
        <v>WVhe</v>
      </c>
      <c r="I2498" s="38" t="str">
        <f t="shared" si="569"/>
        <v>VRIJVAL HERWAARDERINGSRESERVE EN EGALISATIEREKENINGEN</v>
      </c>
      <c r="J2498" s="38" t="str">
        <f t="shared" si="564"/>
        <v>WVheVeI</v>
      </c>
      <c r="K2498" s="38" t="str">
        <f t="shared" si="570"/>
        <v>Vrijval egalisatierekening IPR</v>
      </c>
      <c r="L2498" s="38" t="str">
        <f t="shared" si="565"/>
        <v>WVheVeIVeI</v>
      </c>
      <c r="M2498" s="38" t="str">
        <f t="shared" si="571"/>
        <v>Vrijval egalisatierekening IPR</v>
      </c>
      <c r="N2498" s="38" t="str">
        <f t="shared" si="566"/>
        <v/>
      </c>
      <c r="O2498" s="38" t="str">
        <f t="shared" si="572"/>
        <v/>
      </c>
      <c r="V2498" s="37" t="str">
        <f t="shared" si="567"/>
        <v/>
      </c>
    </row>
    <row r="2499" spans="1:22" x14ac:dyDescent="0.25">
      <c r="A2499" s="43" t="s">
        <v>5406</v>
      </c>
      <c r="B2499" s="44" t="s">
        <v>5407</v>
      </c>
      <c r="C2499" s="43" t="s">
        <v>5408</v>
      </c>
      <c r="D2499" s="45" t="s">
        <v>24</v>
      </c>
      <c r="E2499" s="46">
        <v>3</v>
      </c>
      <c r="F2499" s="38" t="str">
        <f t="shared" si="573"/>
        <v>W</v>
      </c>
      <c r="G2499" s="38" t="str">
        <f t="shared" si="568"/>
        <v>Winst en verliesrekening</v>
      </c>
      <c r="H2499" s="38" t="str">
        <f t="shared" si="563"/>
        <v>WVhe</v>
      </c>
      <c r="I2499" s="38" t="str">
        <f t="shared" si="569"/>
        <v>VRIJVAL HERWAARDERINGSRESERVE EN EGALISATIEREKENINGEN</v>
      </c>
      <c r="J2499" s="38" t="str">
        <f t="shared" si="564"/>
        <v>WVheVoe</v>
      </c>
      <c r="K2499" s="38" t="str">
        <f t="shared" si="570"/>
        <v>Vrijval overige egalisatierekeningen</v>
      </c>
      <c r="L2499" s="38" t="str">
        <f t="shared" si="565"/>
        <v/>
      </c>
      <c r="M2499" s="38" t="str">
        <f t="shared" si="571"/>
        <v/>
      </c>
      <c r="N2499" s="38" t="str">
        <f t="shared" si="566"/>
        <v/>
      </c>
      <c r="O2499" s="38" t="str">
        <f t="shared" si="572"/>
        <v/>
      </c>
      <c r="V2499" s="37" t="str">
        <f t="shared" si="567"/>
        <v/>
      </c>
    </row>
    <row r="2500" spans="1:22" ht="16.5" thickBot="1" x14ac:dyDescent="0.3">
      <c r="A2500" s="49" t="s">
        <v>5409</v>
      </c>
      <c r="B2500" s="50" t="s">
        <v>5410</v>
      </c>
      <c r="C2500" s="49" t="s">
        <v>5408</v>
      </c>
      <c r="D2500" s="61" t="s">
        <v>24</v>
      </c>
      <c r="E2500" s="62">
        <v>4</v>
      </c>
      <c r="F2500" s="38" t="str">
        <f t="shared" si="573"/>
        <v>W</v>
      </c>
      <c r="G2500" s="38" t="str">
        <f t="shared" si="568"/>
        <v>Winst en verliesrekening</v>
      </c>
      <c r="H2500" s="38" t="str">
        <f t="shared" si="563"/>
        <v>WVhe</v>
      </c>
      <c r="I2500" s="38" t="str">
        <f t="shared" si="569"/>
        <v>VRIJVAL HERWAARDERINGSRESERVE EN EGALISATIEREKENINGEN</v>
      </c>
      <c r="J2500" s="38" t="str">
        <f t="shared" si="564"/>
        <v>WVheVoe</v>
      </c>
      <c r="K2500" s="38" t="str">
        <f t="shared" si="570"/>
        <v>Vrijval overige egalisatierekeningen</v>
      </c>
      <c r="L2500" s="38" t="str">
        <f t="shared" si="565"/>
        <v>WVheVoeVoe</v>
      </c>
      <c r="M2500" s="38" t="str">
        <f t="shared" si="571"/>
        <v>Vrijval overige egalisatierekeningen</v>
      </c>
      <c r="N2500" s="38" t="str">
        <f t="shared" si="566"/>
        <v/>
      </c>
      <c r="O2500" s="38" t="str">
        <f t="shared" si="572"/>
        <v/>
      </c>
      <c r="V2500" s="37" t="str">
        <f t="shared" si="567"/>
        <v/>
      </c>
    </row>
    <row r="2501" spans="1:22" ht="17.25" thickTop="1" thickBot="1" x14ac:dyDescent="0.3">
      <c r="A2501" s="35" t="s">
        <v>5411</v>
      </c>
      <c r="B2501" s="36">
        <v>8400000</v>
      </c>
      <c r="C2501" s="40" t="s">
        <v>5412</v>
      </c>
      <c r="D2501" s="41" t="s">
        <v>24</v>
      </c>
      <c r="E2501" s="42">
        <v>2</v>
      </c>
      <c r="F2501" s="38" t="str">
        <f t="shared" si="573"/>
        <v>W</v>
      </c>
      <c r="G2501" s="38" t="str">
        <f t="shared" si="568"/>
        <v>Winst en verliesrekening</v>
      </c>
      <c r="H2501" s="38" t="str">
        <f t="shared" si="563"/>
        <v>WFbe</v>
      </c>
      <c r="I2501" s="38" t="str">
        <f t="shared" si="569"/>
        <v>FINANCIËLE BATEN EN LASTEN</v>
      </c>
      <c r="J2501" s="38" t="str">
        <f t="shared" si="564"/>
        <v/>
      </c>
      <c r="K2501" s="38" t="str">
        <f t="shared" si="570"/>
        <v/>
      </c>
      <c r="L2501" s="38" t="str">
        <f t="shared" si="565"/>
        <v/>
      </c>
      <c r="M2501" s="38" t="str">
        <f t="shared" si="571"/>
        <v/>
      </c>
      <c r="N2501" s="38" t="str">
        <f t="shared" si="566"/>
        <v/>
      </c>
      <c r="O2501" s="38" t="str">
        <f t="shared" si="572"/>
        <v/>
      </c>
      <c r="V2501" s="37" t="str">
        <f t="shared" si="567"/>
        <v/>
      </c>
    </row>
    <row r="2502" spans="1:22" ht="16.5" thickTop="1" x14ac:dyDescent="0.25">
      <c r="A2502" s="43" t="s">
        <v>5413</v>
      </c>
      <c r="B2502" s="44" t="s">
        <v>5414</v>
      </c>
      <c r="C2502" s="43" t="s">
        <v>5415</v>
      </c>
      <c r="D2502" s="45" t="s">
        <v>24</v>
      </c>
      <c r="E2502" s="46">
        <v>3</v>
      </c>
      <c r="F2502" s="38" t="str">
        <f t="shared" si="573"/>
        <v>W</v>
      </c>
      <c r="G2502" s="38" t="str">
        <f t="shared" si="568"/>
        <v>Winst en verliesrekening</v>
      </c>
      <c r="H2502" s="38" t="str">
        <f t="shared" si="563"/>
        <v>WFbe</v>
      </c>
      <c r="I2502" s="38" t="str">
        <f t="shared" si="569"/>
        <v>FINANCIËLE BATEN EN LASTEN</v>
      </c>
      <c r="J2502" s="38" t="str">
        <f t="shared" si="564"/>
        <v>WFbeRof</v>
      </c>
      <c r="K2502" s="38" t="str">
        <f t="shared" si="570"/>
        <v>Rente- en soortgelijke opbrengsten financiële activa</v>
      </c>
      <c r="L2502" s="38" t="str">
        <f t="shared" si="565"/>
        <v/>
      </c>
      <c r="M2502" s="38" t="str">
        <f t="shared" si="571"/>
        <v/>
      </c>
      <c r="N2502" s="38" t="str">
        <f t="shared" si="566"/>
        <v/>
      </c>
      <c r="O2502" s="38" t="str">
        <f t="shared" si="572"/>
        <v/>
      </c>
      <c r="V2502" s="37" t="str">
        <f t="shared" si="567"/>
        <v/>
      </c>
    </row>
    <row r="2503" spans="1:22" x14ac:dyDescent="0.25">
      <c r="A2503" s="49" t="s">
        <v>5416</v>
      </c>
      <c r="B2503" s="50" t="s">
        <v>5417</v>
      </c>
      <c r="C2503" s="49" t="s">
        <v>5418</v>
      </c>
      <c r="D2503" s="61" t="s">
        <v>24</v>
      </c>
      <c r="E2503" s="62">
        <v>4</v>
      </c>
      <c r="F2503" s="38" t="str">
        <f t="shared" si="573"/>
        <v>W</v>
      </c>
      <c r="G2503" s="38" t="str">
        <f t="shared" si="568"/>
        <v>Winst en verliesrekening</v>
      </c>
      <c r="H2503" s="38" t="str">
        <f t="shared" si="563"/>
        <v>WFbe</v>
      </c>
      <c r="I2503" s="38" t="str">
        <f t="shared" si="569"/>
        <v>FINANCIËLE BATEN EN LASTEN</v>
      </c>
      <c r="J2503" s="38" t="str">
        <f t="shared" si="564"/>
        <v>WFbeRof</v>
      </c>
      <c r="K2503" s="38" t="str">
        <f t="shared" si="570"/>
        <v>Rente- en soortgelijke opbrengsten financiële activa</v>
      </c>
      <c r="L2503" s="38" t="str">
        <f t="shared" si="565"/>
        <v>WFbeRofRig</v>
      </c>
      <c r="M2503" s="38" t="str">
        <f t="shared" si="571"/>
        <v>Rentebaten vorderingen groepsmaatschappijen binnenland</v>
      </c>
      <c r="N2503" s="38" t="str">
        <f t="shared" si="566"/>
        <v/>
      </c>
      <c r="O2503" s="38" t="str">
        <f t="shared" si="572"/>
        <v/>
      </c>
      <c r="R2503" s="47">
        <v>6350</v>
      </c>
      <c r="S2503" s="48" t="s">
        <v>5975</v>
      </c>
      <c r="T2503" s="37">
        <v>20</v>
      </c>
      <c r="U2503" s="48" t="s">
        <v>5832</v>
      </c>
      <c r="V2503" s="37">
        <f t="shared" si="567"/>
        <v>1</v>
      </c>
    </row>
    <row r="2504" spans="1:22" x14ac:dyDescent="0.25">
      <c r="A2504" s="49" t="s">
        <v>5419</v>
      </c>
      <c r="B2504" s="50" t="s">
        <v>5420</v>
      </c>
      <c r="C2504" s="49" t="s">
        <v>5421</v>
      </c>
      <c r="D2504" s="61" t="s">
        <v>24</v>
      </c>
      <c r="E2504" s="62">
        <v>4</v>
      </c>
      <c r="F2504" s="38" t="str">
        <f t="shared" si="573"/>
        <v>W</v>
      </c>
      <c r="G2504" s="38" t="str">
        <f t="shared" si="568"/>
        <v>Winst en verliesrekening</v>
      </c>
      <c r="H2504" s="38" t="str">
        <f t="shared" si="563"/>
        <v>WFbe</v>
      </c>
      <c r="I2504" s="38" t="str">
        <f t="shared" si="569"/>
        <v>FINANCIËLE BATEN EN LASTEN</v>
      </c>
      <c r="J2504" s="38" t="str">
        <f t="shared" si="564"/>
        <v>WFbeRof</v>
      </c>
      <c r="K2504" s="38" t="str">
        <f t="shared" si="570"/>
        <v>Rente- en soortgelijke opbrengsten financiële activa</v>
      </c>
      <c r="L2504" s="38" t="str">
        <f t="shared" si="565"/>
        <v>WFbeRofRug</v>
      </c>
      <c r="M2504" s="38" t="str">
        <f t="shared" si="571"/>
        <v>Rentebaten vorderingen groepsmaatschappijen buitenland</v>
      </c>
      <c r="N2504" s="38" t="str">
        <f t="shared" si="566"/>
        <v/>
      </c>
      <c r="O2504" s="38" t="str">
        <f t="shared" si="572"/>
        <v/>
      </c>
      <c r="V2504" s="37" t="str">
        <f t="shared" si="567"/>
        <v/>
      </c>
    </row>
    <row r="2505" spans="1:22" x14ac:dyDescent="0.25">
      <c r="A2505" s="49" t="s">
        <v>5422</v>
      </c>
      <c r="B2505" s="50" t="s">
        <v>5423</v>
      </c>
      <c r="C2505" s="49" t="s">
        <v>5424</v>
      </c>
      <c r="D2505" s="61" t="s">
        <v>24</v>
      </c>
      <c r="E2505" s="62">
        <v>4</v>
      </c>
      <c r="F2505" s="38" t="str">
        <f t="shared" si="573"/>
        <v>W</v>
      </c>
      <c r="G2505" s="38" t="str">
        <f t="shared" si="568"/>
        <v>Winst en verliesrekening</v>
      </c>
      <c r="H2505" s="38" t="str">
        <f t="shared" si="563"/>
        <v>WFbe</v>
      </c>
      <c r="I2505" s="38" t="str">
        <f t="shared" si="569"/>
        <v>FINANCIËLE BATEN EN LASTEN</v>
      </c>
      <c r="J2505" s="38" t="str">
        <f t="shared" si="564"/>
        <v>WFbeRof</v>
      </c>
      <c r="K2505" s="38" t="str">
        <f t="shared" si="570"/>
        <v>Rente- en soortgelijke opbrengsten financiële activa</v>
      </c>
      <c r="L2505" s="38" t="str">
        <f t="shared" si="565"/>
        <v>WFbeRofRvp</v>
      </c>
      <c r="M2505" s="38" t="str">
        <f t="shared" si="571"/>
        <v>Rentebaten vorderingen participanten en overige deelnemingen</v>
      </c>
      <c r="N2505" s="38" t="str">
        <f t="shared" si="566"/>
        <v/>
      </c>
      <c r="O2505" s="38" t="str">
        <f t="shared" si="572"/>
        <v/>
      </c>
      <c r="V2505" s="37" t="str">
        <f t="shared" si="567"/>
        <v/>
      </c>
    </row>
    <row r="2506" spans="1:22" x14ac:dyDescent="0.25">
      <c r="A2506" s="49" t="s">
        <v>5425</v>
      </c>
      <c r="B2506" s="50" t="s">
        <v>5426</v>
      </c>
      <c r="C2506" s="49" t="s">
        <v>5427</v>
      </c>
      <c r="D2506" s="61" t="s">
        <v>24</v>
      </c>
      <c r="E2506" s="62">
        <v>4</v>
      </c>
      <c r="F2506" s="38" t="str">
        <f t="shared" si="573"/>
        <v>W</v>
      </c>
      <c r="G2506" s="38" t="str">
        <f t="shared" ref="G2506:G2537" si="574">LOOKUP(F2506,A:A,C:C)</f>
        <v>Winst en verliesrekening</v>
      </c>
      <c r="H2506" s="38" t="str">
        <f t="shared" si="563"/>
        <v>WFbe</v>
      </c>
      <c r="I2506" s="38" t="str">
        <f t="shared" ref="I2506:I2537" si="575">IF(ISERROR(VLOOKUP(H2506,A:C,3,FALSE)),"",VLOOKUP(H2506,A:C,3,FALSE))</f>
        <v>FINANCIËLE BATEN EN LASTEN</v>
      </c>
      <c r="J2506" s="38" t="str">
        <f t="shared" si="564"/>
        <v>WFbeRof</v>
      </c>
      <c r="K2506" s="38" t="str">
        <f t="shared" ref="K2506:K2537" si="576">IF(ISERROR(VLOOKUP(J2506,A:C,3,FALSE)),"",VLOOKUP(J2506,A:C,3,FALSE))</f>
        <v>Rente- en soortgelijke opbrengsten financiële activa</v>
      </c>
      <c r="L2506" s="38" t="str">
        <f t="shared" si="565"/>
        <v>WFbeRofRid</v>
      </c>
      <c r="M2506" s="38" t="str">
        <f t="shared" ref="M2506:M2537" si="577">IF(ISERROR(VLOOKUP(L2506,A:C,3,FALSE)),"",VLOOKUP(L2506,A:C,3,FALSE))</f>
        <v>Rentebaten vorderingen op deelnemingen binnenland</v>
      </c>
      <c r="N2506" s="38" t="str">
        <f t="shared" si="566"/>
        <v/>
      </c>
      <c r="O2506" s="38" t="str">
        <f t="shared" ref="O2506:O2537" si="578">IF(ISERROR(VLOOKUP(N2506,A:C,3,FALSE)),"",VLOOKUP(N2506,A:C,3,FALSE))</f>
        <v/>
      </c>
      <c r="V2506" s="37" t="str">
        <f t="shared" si="567"/>
        <v/>
      </c>
    </row>
    <row r="2507" spans="1:22" x14ac:dyDescent="0.25">
      <c r="A2507" s="49" t="s">
        <v>5428</v>
      </c>
      <c r="B2507" s="50" t="s">
        <v>5429</v>
      </c>
      <c r="C2507" s="49" t="s">
        <v>5430</v>
      </c>
      <c r="D2507" s="61" t="s">
        <v>24</v>
      </c>
      <c r="E2507" s="62">
        <v>4</v>
      </c>
      <c r="F2507" s="38" t="str">
        <f t="shared" si="573"/>
        <v>W</v>
      </c>
      <c r="G2507" s="38" t="str">
        <f t="shared" si="574"/>
        <v>Winst en verliesrekening</v>
      </c>
      <c r="H2507" s="38" t="str">
        <f t="shared" si="563"/>
        <v>WFbe</v>
      </c>
      <c r="I2507" s="38" t="str">
        <f t="shared" si="575"/>
        <v>FINANCIËLE BATEN EN LASTEN</v>
      </c>
      <c r="J2507" s="38" t="str">
        <f t="shared" si="564"/>
        <v>WFbeRof</v>
      </c>
      <c r="K2507" s="38" t="str">
        <f t="shared" si="576"/>
        <v>Rente- en soortgelijke opbrengsten financiële activa</v>
      </c>
      <c r="L2507" s="38" t="str">
        <f t="shared" si="565"/>
        <v>WFbeRofRud</v>
      </c>
      <c r="M2507" s="38" t="str">
        <f t="shared" si="577"/>
        <v>Rentebaten vorderingen op deelnemingen buitenland</v>
      </c>
      <c r="N2507" s="38" t="str">
        <f t="shared" si="566"/>
        <v/>
      </c>
      <c r="O2507" s="38" t="str">
        <f t="shared" si="578"/>
        <v/>
      </c>
      <c r="V2507" s="37" t="str">
        <f t="shared" si="567"/>
        <v/>
      </c>
    </row>
    <row r="2508" spans="1:22" x14ac:dyDescent="0.25">
      <c r="A2508" s="49" t="s">
        <v>5431</v>
      </c>
      <c r="B2508" s="50" t="s">
        <v>5432</v>
      </c>
      <c r="C2508" s="49" t="s">
        <v>5433</v>
      </c>
      <c r="D2508" s="61" t="s">
        <v>24</v>
      </c>
      <c r="E2508" s="62">
        <v>4</v>
      </c>
      <c r="F2508" s="38" t="str">
        <f t="shared" si="573"/>
        <v>W</v>
      </c>
      <c r="G2508" s="38" t="str">
        <f t="shared" si="574"/>
        <v>Winst en verliesrekening</v>
      </c>
      <c r="H2508" s="38" t="str">
        <f t="shared" si="563"/>
        <v>WFbe</v>
      </c>
      <c r="I2508" s="38" t="str">
        <f t="shared" si="575"/>
        <v>FINANCIËLE BATEN EN LASTEN</v>
      </c>
      <c r="J2508" s="38" t="str">
        <f t="shared" si="564"/>
        <v>WFbeRof</v>
      </c>
      <c r="K2508" s="38" t="str">
        <f t="shared" si="576"/>
        <v>Rente- en soortgelijke opbrengsten financiële activa</v>
      </c>
      <c r="L2508" s="38" t="str">
        <f t="shared" si="565"/>
        <v>WFbeRofRva</v>
      </c>
      <c r="M2508" s="38" t="str">
        <f t="shared" si="577"/>
        <v>Rentebaten vorderingen op aandeelhouders</v>
      </c>
      <c r="N2508" s="38" t="str">
        <f t="shared" si="566"/>
        <v/>
      </c>
      <c r="O2508" s="38" t="str">
        <f t="shared" si="578"/>
        <v/>
      </c>
      <c r="V2508" s="37" t="str">
        <f t="shared" si="567"/>
        <v/>
      </c>
    </row>
    <row r="2509" spans="1:22" x14ac:dyDescent="0.25">
      <c r="A2509" s="49" t="s">
        <v>5434</v>
      </c>
      <c r="B2509" s="50" t="s">
        <v>5435</v>
      </c>
      <c r="C2509" s="49" t="s">
        <v>5436</v>
      </c>
      <c r="D2509" s="61" t="s">
        <v>24</v>
      </c>
      <c r="E2509" s="62">
        <v>4</v>
      </c>
      <c r="F2509" s="38" t="str">
        <f t="shared" si="573"/>
        <v>W</v>
      </c>
      <c r="G2509" s="38" t="str">
        <f t="shared" si="574"/>
        <v>Winst en verliesrekening</v>
      </c>
      <c r="H2509" s="38" t="str">
        <f t="shared" si="563"/>
        <v>WFbe</v>
      </c>
      <c r="I2509" s="38" t="str">
        <f t="shared" si="575"/>
        <v>FINANCIËLE BATEN EN LASTEN</v>
      </c>
      <c r="J2509" s="38" t="str">
        <f t="shared" si="564"/>
        <v>WFbeRof</v>
      </c>
      <c r="K2509" s="38" t="str">
        <f t="shared" si="576"/>
        <v>Rente- en soortgelijke opbrengsten financiële activa</v>
      </c>
      <c r="L2509" s="38" t="str">
        <f t="shared" si="565"/>
        <v>WFbeRofRvd</v>
      </c>
      <c r="M2509" s="38" t="str">
        <f t="shared" si="577"/>
        <v>Rentebaten vorderingen op directie</v>
      </c>
      <c r="N2509" s="38" t="str">
        <f t="shared" si="566"/>
        <v/>
      </c>
      <c r="O2509" s="38" t="str">
        <f t="shared" si="578"/>
        <v/>
      </c>
      <c r="V2509" s="37" t="str">
        <f t="shared" si="567"/>
        <v/>
      </c>
    </row>
    <row r="2510" spans="1:22" x14ac:dyDescent="0.25">
      <c r="A2510" s="49" t="s">
        <v>5437</v>
      </c>
      <c r="B2510" s="50" t="s">
        <v>5438</v>
      </c>
      <c r="C2510" s="49" t="s">
        <v>5439</v>
      </c>
      <c r="D2510" s="61" t="s">
        <v>24</v>
      </c>
      <c r="E2510" s="62">
        <v>4</v>
      </c>
      <c r="F2510" s="38" t="str">
        <f t="shared" si="573"/>
        <v>W</v>
      </c>
      <c r="G2510" s="38" t="str">
        <f t="shared" si="574"/>
        <v>Winst en verliesrekening</v>
      </c>
      <c r="H2510" s="38" t="str">
        <f t="shared" si="563"/>
        <v>WFbe</v>
      </c>
      <c r="I2510" s="38" t="str">
        <f t="shared" si="575"/>
        <v>FINANCIËLE BATEN EN LASTEN</v>
      </c>
      <c r="J2510" s="38" t="str">
        <f t="shared" si="564"/>
        <v>WFbeRof</v>
      </c>
      <c r="K2510" s="38" t="str">
        <f t="shared" si="576"/>
        <v>Rente- en soortgelijke opbrengsten financiële activa</v>
      </c>
      <c r="L2510" s="38" t="str">
        <f t="shared" si="565"/>
        <v>WFbeRofRov</v>
      </c>
      <c r="M2510" s="38" t="str">
        <f t="shared" si="577"/>
        <v>Rentebaten overige vorderingen</v>
      </c>
      <c r="N2510" s="38" t="str">
        <f t="shared" si="566"/>
        <v/>
      </c>
      <c r="O2510" s="38" t="str">
        <f t="shared" si="578"/>
        <v/>
      </c>
      <c r="R2510" s="47">
        <v>6396</v>
      </c>
      <c r="S2510" s="48" t="s">
        <v>5977</v>
      </c>
      <c r="T2510" s="37">
        <v>20</v>
      </c>
      <c r="U2510" s="48" t="s">
        <v>5832</v>
      </c>
      <c r="V2510" s="37">
        <f t="shared" si="567"/>
        <v>1</v>
      </c>
    </row>
    <row r="2511" spans="1:22" x14ac:dyDescent="0.25">
      <c r="A2511" s="49" t="s">
        <v>5440</v>
      </c>
      <c r="B2511" s="50" t="s">
        <v>5441</v>
      </c>
      <c r="C2511" s="49" t="s">
        <v>5442</v>
      </c>
      <c r="D2511" s="61" t="s">
        <v>24</v>
      </c>
      <c r="E2511" s="62">
        <v>4</v>
      </c>
      <c r="F2511" s="38" t="str">
        <f t="shared" si="573"/>
        <v>W</v>
      </c>
      <c r="G2511" s="38" t="str">
        <f t="shared" si="574"/>
        <v>Winst en verliesrekening</v>
      </c>
      <c r="H2511" s="38" t="str">
        <f t="shared" si="563"/>
        <v>WFbe</v>
      </c>
      <c r="I2511" s="38" t="str">
        <f t="shared" si="575"/>
        <v>FINANCIËLE BATEN EN LASTEN</v>
      </c>
      <c r="J2511" s="38" t="str">
        <f t="shared" si="564"/>
        <v>WFbeRof</v>
      </c>
      <c r="K2511" s="38" t="str">
        <f t="shared" si="576"/>
        <v>Rente- en soortgelijke opbrengsten financiële activa</v>
      </c>
      <c r="L2511" s="38" t="str">
        <f t="shared" si="565"/>
        <v>WFbeRofDiv</v>
      </c>
      <c r="M2511" s="38" t="str">
        <f t="shared" si="577"/>
        <v>Dividend effecten</v>
      </c>
      <c r="N2511" s="38" t="str">
        <f t="shared" si="566"/>
        <v/>
      </c>
      <c r="O2511" s="38" t="str">
        <f t="shared" si="578"/>
        <v/>
      </c>
      <c r="V2511" s="37" t="str">
        <f t="shared" si="567"/>
        <v/>
      </c>
    </row>
    <row r="2512" spans="1:22" x14ac:dyDescent="0.25">
      <c r="A2512" s="49" t="s">
        <v>5443</v>
      </c>
      <c r="B2512" s="50" t="s">
        <v>5444</v>
      </c>
      <c r="C2512" s="49" t="s">
        <v>5445</v>
      </c>
      <c r="D2512" s="61" t="s">
        <v>24</v>
      </c>
      <c r="E2512" s="62">
        <v>4</v>
      </c>
      <c r="F2512" s="38" t="str">
        <f t="shared" si="573"/>
        <v>W</v>
      </c>
      <c r="G2512" s="38" t="str">
        <f t="shared" si="574"/>
        <v>Winst en verliesrekening</v>
      </c>
      <c r="H2512" s="38" t="str">
        <f t="shared" si="563"/>
        <v>WFbe</v>
      </c>
      <c r="I2512" s="38" t="str">
        <f t="shared" si="575"/>
        <v>FINANCIËLE BATEN EN LASTEN</v>
      </c>
      <c r="J2512" s="38" t="str">
        <f t="shared" si="564"/>
        <v>WFbeRof</v>
      </c>
      <c r="K2512" s="38" t="str">
        <f t="shared" si="576"/>
        <v>Rente- en soortgelijke opbrengsten financiële activa</v>
      </c>
      <c r="L2512" s="38" t="str">
        <f t="shared" si="565"/>
        <v>WFbeRofOoe</v>
      </c>
      <c r="M2512" s="38" t="str">
        <f t="shared" si="577"/>
        <v>Opbrengst overige effecten</v>
      </c>
      <c r="N2512" s="38" t="str">
        <f t="shared" si="566"/>
        <v/>
      </c>
      <c r="O2512" s="38" t="str">
        <f t="shared" si="578"/>
        <v/>
      </c>
      <c r="V2512" s="37" t="str">
        <f t="shared" si="567"/>
        <v/>
      </c>
    </row>
    <row r="2513" spans="1:22" x14ac:dyDescent="0.25">
      <c r="A2513" s="49" t="s">
        <v>5446</v>
      </c>
      <c r="B2513" s="50" t="s">
        <v>5447</v>
      </c>
      <c r="C2513" s="49" t="s">
        <v>5448</v>
      </c>
      <c r="D2513" s="61" t="s">
        <v>24</v>
      </c>
      <c r="E2513" s="62">
        <v>4</v>
      </c>
      <c r="F2513" s="38" t="str">
        <f t="shared" si="573"/>
        <v>W</v>
      </c>
      <c r="G2513" s="38" t="str">
        <f t="shared" si="574"/>
        <v>Winst en verliesrekening</v>
      </c>
      <c r="H2513" s="38" t="str">
        <f t="shared" si="563"/>
        <v>WFbe</v>
      </c>
      <c r="I2513" s="38" t="str">
        <f t="shared" si="575"/>
        <v>FINANCIËLE BATEN EN LASTEN</v>
      </c>
      <c r="J2513" s="38" t="str">
        <f t="shared" si="564"/>
        <v>WFbeRof</v>
      </c>
      <c r="K2513" s="38" t="str">
        <f t="shared" si="576"/>
        <v>Rente- en soortgelijke opbrengsten financiële activa</v>
      </c>
      <c r="L2513" s="38" t="str">
        <f t="shared" si="565"/>
        <v>WFbeRofRor</v>
      </c>
      <c r="M2513" s="38" t="str">
        <f t="shared" si="577"/>
        <v>Rentebaten overige rekeningen-courant</v>
      </c>
      <c r="N2513" s="38" t="str">
        <f t="shared" si="566"/>
        <v/>
      </c>
      <c r="O2513" s="38" t="str">
        <f t="shared" si="578"/>
        <v/>
      </c>
      <c r="R2513" s="47">
        <v>6310</v>
      </c>
      <c r="S2513" s="48" t="s">
        <v>5970</v>
      </c>
      <c r="T2513" s="37">
        <v>57</v>
      </c>
      <c r="U2513" s="48" t="s">
        <v>5969</v>
      </c>
      <c r="V2513" s="37">
        <f t="shared" si="567"/>
        <v>1</v>
      </c>
    </row>
    <row r="2514" spans="1:22" x14ac:dyDescent="0.25">
      <c r="A2514" s="43" t="s">
        <v>5449</v>
      </c>
      <c r="B2514" s="44" t="s">
        <v>5450</v>
      </c>
      <c r="C2514" s="43" t="s">
        <v>5451</v>
      </c>
      <c r="D2514" s="45" t="s">
        <v>24</v>
      </c>
      <c r="E2514" s="46">
        <v>3</v>
      </c>
      <c r="F2514" s="38" t="str">
        <f t="shared" si="573"/>
        <v>W</v>
      </c>
      <c r="G2514" s="38" t="str">
        <f t="shared" si="574"/>
        <v>Winst en verliesrekening</v>
      </c>
      <c r="H2514" s="38" t="str">
        <f t="shared" si="563"/>
        <v>WFbe</v>
      </c>
      <c r="I2514" s="38" t="str">
        <f t="shared" si="575"/>
        <v>FINANCIËLE BATEN EN LASTEN</v>
      </c>
      <c r="J2514" s="38" t="str">
        <f t="shared" si="564"/>
        <v>WFbeRlm</v>
      </c>
      <c r="K2514" s="38" t="str">
        <f t="shared" si="576"/>
        <v>Rente liquide middelen</v>
      </c>
      <c r="L2514" s="38" t="str">
        <f t="shared" si="565"/>
        <v/>
      </c>
      <c r="M2514" s="38" t="str">
        <f t="shared" si="577"/>
        <v/>
      </c>
      <c r="N2514" s="38" t="str">
        <f t="shared" si="566"/>
        <v/>
      </c>
      <c r="O2514" s="38" t="str">
        <f t="shared" si="578"/>
        <v/>
      </c>
      <c r="V2514" s="37" t="str">
        <f t="shared" si="567"/>
        <v/>
      </c>
    </row>
    <row r="2515" spans="1:22" x14ac:dyDescent="0.25">
      <c r="A2515" s="49" t="s">
        <v>5452</v>
      </c>
      <c r="B2515" s="50" t="s">
        <v>5453</v>
      </c>
      <c r="C2515" s="49" t="s">
        <v>5454</v>
      </c>
      <c r="D2515" s="61" t="s">
        <v>24</v>
      </c>
      <c r="E2515" s="62">
        <v>4</v>
      </c>
      <c r="F2515" s="38" t="str">
        <f t="shared" si="573"/>
        <v>W</v>
      </c>
      <c r="G2515" s="38" t="str">
        <f t="shared" si="574"/>
        <v>Winst en verliesrekening</v>
      </c>
      <c r="H2515" s="38" t="str">
        <f t="shared" si="563"/>
        <v>WFbe</v>
      </c>
      <c r="I2515" s="38" t="str">
        <f t="shared" si="575"/>
        <v>FINANCIËLE BATEN EN LASTEN</v>
      </c>
      <c r="J2515" s="38" t="str">
        <f t="shared" si="564"/>
        <v>WFbeRlm</v>
      </c>
      <c r="K2515" s="38" t="str">
        <f t="shared" si="576"/>
        <v>Rente liquide middelen</v>
      </c>
      <c r="L2515" s="38" t="str">
        <f t="shared" si="565"/>
        <v>WFbeRlmOdr</v>
      </c>
      <c r="M2515" s="38" t="str">
        <f t="shared" si="577"/>
        <v>Ontvangen depositorente</v>
      </c>
      <c r="N2515" s="38" t="str">
        <f t="shared" si="566"/>
        <v/>
      </c>
      <c r="O2515" s="38" t="str">
        <f t="shared" si="578"/>
        <v/>
      </c>
      <c r="V2515" s="37" t="str">
        <f t="shared" si="567"/>
        <v/>
      </c>
    </row>
    <row r="2516" spans="1:22" x14ac:dyDescent="0.25">
      <c r="A2516" s="49" t="s">
        <v>5455</v>
      </c>
      <c r="B2516" s="50" t="s">
        <v>5456</v>
      </c>
      <c r="C2516" s="49" t="s">
        <v>5457</v>
      </c>
      <c r="D2516" s="61" t="s">
        <v>24</v>
      </c>
      <c r="E2516" s="62">
        <v>4</v>
      </c>
      <c r="F2516" s="38" t="str">
        <f t="shared" si="573"/>
        <v>W</v>
      </c>
      <c r="G2516" s="38" t="str">
        <f t="shared" si="574"/>
        <v>Winst en verliesrekening</v>
      </c>
      <c r="H2516" s="38" t="str">
        <f t="shared" si="563"/>
        <v>WFbe</v>
      </c>
      <c r="I2516" s="38" t="str">
        <f t="shared" si="575"/>
        <v>FINANCIËLE BATEN EN LASTEN</v>
      </c>
      <c r="J2516" s="38" t="str">
        <f t="shared" si="564"/>
        <v>WFbeRlm</v>
      </c>
      <c r="K2516" s="38" t="str">
        <f t="shared" si="576"/>
        <v>Rente liquide middelen</v>
      </c>
      <c r="L2516" s="38" t="str">
        <f t="shared" si="565"/>
        <v>WFbeRlmObr</v>
      </c>
      <c r="M2516" s="38" t="str">
        <f t="shared" si="577"/>
        <v>Ontvangen bankrente</v>
      </c>
      <c r="N2516" s="38" t="str">
        <f t="shared" si="566"/>
        <v/>
      </c>
      <c r="O2516" s="38" t="str">
        <f t="shared" si="578"/>
        <v/>
      </c>
      <c r="R2516" s="47">
        <v>6395</v>
      </c>
      <c r="S2516" s="48" t="s">
        <v>5976</v>
      </c>
      <c r="T2516" s="37">
        <v>20</v>
      </c>
      <c r="U2516" s="48" t="s">
        <v>5832</v>
      </c>
      <c r="V2516" s="37">
        <f t="shared" si="567"/>
        <v>1</v>
      </c>
    </row>
    <row r="2517" spans="1:22" x14ac:dyDescent="0.25">
      <c r="A2517" s="43" t="s">
        <v>5458</v>
      </c>
      <c r="B2517" s="44" t="s">
        <v>5459</v>
      </c>
      <c r="C2517" s="67" t="s">
        <v>5460</v>
      </c>
      <c r="D2517" s="68" t="s">
        <v>24</v>
      </c>
      <c r="E2517" s="69">
        <v>3</v>
      </c>
      <c r="F2517" s="38" t="str">
        <f t="shared" si="573"/>
        <v>W</v>
      </c>
      <c r="G2517" s="38" t="str">
        <f t="shared" si="574"/>
        <v>Winst en verliesrekening</v>
      </c>
      <c r="H2517" s="38" t="str">
        <f t="shared" si="563"/>
        <v>WFbe</v>
      </c>
      <c r="I2517" s="38" t="str">
        <f t="shared" si="575"/>
        <v>FINANCIËLE BATEN EN LASTEN</v>
      </c>
      <c r="J2517" s="38" t="str">
        <f t="shared" si="564"/>
        <v>WFbeOrb</v>
      </c>
      <c r="K2517" s="38" t="str">
        <f t="shared" si="576"/>
        <v>Overige rentebaten</v>
      </c>
      <c r="L2517" s="38" t="str">
        <f t="shared" si="565"/>
        <v/>
      </c>
      <c r="M2517" s="38" t="str">
        <f t="shared" si="577"/>
        <v/>
      </c>
      <c r="N2517" s="38" t="str">
        <f t="shared" si="566"/>
        <v/>
      </c>
      <c r="O2517" s="38" t="str">
        <f t="shared" si="578"/>
        <v/>
      </c>
      <c r="V2517" s="37" t="str">
        <f t="shared" si="567"/>
        <v/>
      </c>
    </row>
    <row r="2518" spans="1:22" x14ac:dyDescent="0.25">
      <c r="A2518" s="49" t="s">
        <v>5461</v>
      </c>
      <c r="B2518" s="50" t="s">
        <v>5462</v>
      </c>
      <c r="C2518" s="49" t="s">
        <v>5463</v>
      </c>
      <c r="D2518" s="61" t="s">
        <v>24</v>
      </c>
      <c r="E2518" s="62">
        <v>4</v>
      </c>
      <c r="F2518" s="38" t="str">
        <f t="shared" si="573"/>
        <v>W</v>
      </c>
      <c r="G2518" s="38" t="str">
        <f t="shared" si="574"/>
        <v>Winst en verliesrekening</v>
      </c>
      <c r="H2518" s="38" t="str">
        <f t="shared" si="563"/>
        <v>WFbe</v>
      </c>
      <c r="I2518" s="38" t="str">
        <f t="shared" si="575"/>
        <v>FINANCIËLE BATEN EN LASTEN</v>
      </c>
      <c r="J2518" s="38" t="str">
        <f t="shared" si="564"/>
        <v>WFbeOrb</v>
      </c>
      <c r="K2518" s="38" t="str">
        <f t="shared" si="576"/>
        <v>Overige rentebaten</v>
      </c>
      <c r="L2518" s="38" t="str">
        <f t="shared" si="565"/>
        <v>WFbeOrbRbb</v>
      </c>
      <c r="M2518" s="38" t="str">
        <f t="shared" si="577"/>
        <v>Rentebaten belastingen</v>
      </c>
      <c r="N2518" s="38" t="str">
        <f t="shared" si="566"/>
        <v/>
      </c>
      <c r="O2518" s="38" t="str">
        <f t="shared" si="578"/>
        <v/>
      </c>
      <c r="V2518" s="37" t="str">
        <f t="shared" si="567"/>
        <v/>
      </c>
    </row>
    <row r="2519" spans="1:22" x14ac:dyDescent="0.25">
      <c r="A2519" s="49" t="s">
        <v>5464</v>
      </c>
      <c r="B2519" s="50" t="s">
        <v>5465</v>
      </c>
      <c r="C2519" s="49" t="s">
        <v>5466</v>
      </c>
      <c r="D2519" s="61" t="s">
        <v>24</v>
      </c>
      <c r="E2519" s="62">
        <v>4</v>
      </c>
      <c r="F2519" s="38" t="str">
        <f t="shared" si="573"/>
        <v>W</v>
      </c>
      <c r="G2519" s="38" t="str">
        <f t="shared" si="574"/>
        <v>Winst en verliesrekening</v>
      </c>
      <c r="H2519" s="38" t="str">
        <f t="shared" si="563"/>
        <v>WFbe</v>
      </c>
      <c r="I2519" s="38" t="str">
        <f t="shared" si="575"/>
        <v>FINANCIËLE BATEN EN LASTEN</v>
      </c>
      <c r="J2519" s="38" t="str">
        <f t="shared" si="564"/>
        <v>WFbeOrb</v>
      </c>
      <c r="K2519" s="38" t="str">
        <f t="shared" si="576"/>
        <v>Overige rentebaten</v>
      </c>
      <c r="L2519" s="38" t="str">
        <f t="shared" si="565"/>
        <v>WFbeOrbAre</v>
      </c>
      <c r="M2519" s="38" t="str">
        <f t="shared" si="577"/>
        <v>Andere rentebaten en soortgelijke opbrengsten</v>
      </c>
      <c r="N2519" s="38" t="str">
        <f t="shared" si="566"/>
        <v/>
      </c>
      <c r="O2519" s="38" t="str">
        <f t="shared" si="578"/>
        <v/>
      </c>
      <c r="V2519" s="37" t="str">
        <f t="shared" si="567"/>
        <v/>
      </c>
    </row>
    <row r="2520" spans="1:22" x14ac:dyDescent="0.25">
      <c r="A2520" s="43" t="s">
        <v>5467</v>
      </c>
      <c r="B2520" s="44" t="s">
        <v>5468</v>
      </c>
      <c r="C2520" s="43" t="s">
        <v>5469</v>
      </c>
      <c r="D2520" s="45" t="s">
        <v>10</v>
      </c>
      <c r="E2520" s="46">
        <v>3</v>
      </c>
      <c r="F2520" s="38" t="str">
        <f t="shared" si="573"/>
        <v>W</v>
      </c>
      <c r="G2520" s="38" t="str">
        <f t="shared" si="574"/>
        <v>Winst en verliesrekening</v>
      </c>
      <c r="H2520" s="38" t="str">
        <f t="shared" si="563"/>
        <v>WFbe</v>
      </c>
      <c r="I2520" s="38" t="str">
        <f t="shared" si="575"/>
        <v>FINANCIËLE BATEN EN LASTEN</v>
      </c>
      <c r="J2520" s="38" t="str">
        <f t="shared" si="564"/>
        <v>WFbeRls</v>
      </c>
      <c r="K2520" s="38" t="str">
        <f t="shared" si="576"/>
        <v>Rente- en soortgelijke lasten</v>
      </c>
      <c r="L2520" s="38" t="str">
        <f t="shared" si="565"/>
        <v/>
      </c>
      <c r="M2520" s="38" t="str">
        <f t="shared" si="577"/>
        <v/>
      </c>
      <c r="N2520" s="38" t="str">
        <f t="shared" si="566"/>
        <v/>
      </c>
      <c r="O2520" s="38" t="str">
        <f t="shared" si="578"/>
        <v/>
      </c>
      <c r="R2520" s="63"/>
      <c r="S2520" s="64"/>
      <c r="T2520" s="65"/>
      <c r="U2520" s="70"/>
      <c r="V2520" s="37" t="str">
        <f t="shared" si="567"/>
        <v/>
      </c>
    </row>
    <row r="2521" spans="1:22" x14ac:dyDescent="0.25">
      <c r="A2521" s="49" t="s">
        <v>5470</v>
      </c>
      <c r="B2521" s="50" t="s">
        <v>5471</v>
      </c>
      <c r="C2521" s="49" t="s">
        <v>5472</v>
      </c>
      <c r="D2521" s="61" t="s">
        <v>10</v>
      </c>
      <c r="E2521" s="62">
        <v>4</v>
      </c>
      <c r="F2521" s="38" t="str">
        <f t="shared" si="573"/>
        <v>W</v>
      </c>
      <c r="G2521" s="38" t="str">
        <f t="shared" si="574"/>
        <v>Winst en verliesrekening</v>
      </c>
      <c r="H2521" s="38" t="str">
        <f t="shared" si="563"/>
        <v>WFbe</v>
      </c>
      <c r="I2521" s="38" t="str">
        <f t="shared" si="575"/>
        <v>FINANCIËLE BATEN EN LASTEN</v>
      </c>
      <c r="J2521" s="38" t="str">
        <f t="shared" si="564"/>
        <v>WFbeRls</v>
      </c>
      <c r="K2521" s="38" t="str">
        <f t="shared" si="576"/>
        <v>Rente- en soortgelijke lasten</v>
      </c>
      <c r="L2521" s="38" t="str">
        <f t="shared" si="565"/>
        <v>WFbeRlsRal</v>
      </c>
      <c r="M2521" s="38" t="str">
        <f t="shared" si="577"/>
        <v>Rentelasten achtergestelde leningen</v>
      </c>
      <c r="N2521" s="38" t="str">
        <f t="shared" si="566"/>
        <v/>
      </c>
      <c r="O2521" s="38" t="str">
        <f t="shared" si="578"/>
        <v/>
      </c>
      <c r="V2521" s="37" t="str">
        <f t="shared" si="567"/>
        <v/>
      </c>
    </row>
    <row r="2522" spans="1:22" x14ac:dyDescent="0.25">
      <c r="A2522" s="49" t="s">
        <v>5473</v>
      </c>
      <c r="B2522" s="50" t="s">
        <v>5474</v>
      </c>
      <c r="C2522" s="49" t="s">
        <v>5475</v>
      </c>
      <c r="D2522" s="61" t="s">
        <v>10</v>
      </c>
      <c r="E2522" s="62">
        <v>4</v>
      </c>
      <c r="F2522" s="38" t="str">
        <f t="shared" si="573"/>
        <v>W</v>
      </c>
      <c r="G2522" s="38" t="str">
        <f t="shared" si="574"/>
        <v>Winst en verliesrekening</v>
      </c>
      <c r="H2522" s="38" t="str">
        <f t="shared" si="563"/>
        <v>WFbe</v>
      </c>
      <c r="I2522" s="38" t="str">
        <f t="shared" si="575"/>
        <v>FINANCIËLE BATEN EN LASTEN</v>
      </c>
      <c r="J2522" s="38" t="str">
        <f t="shared" si="564"/>
        <v>WFbeRls</v>
      </c>
      <c r="K2522" s="38" t="str">
        <f t="shared" si="576"/>
        <v>Rente- en soortgelijke lasten</v>
      </c>
      <c r="L2522" s="38" t="str">
        <f t="shared" si="565"/>
        <v>WFbeRlsRob</v>
      </c>
      <c r="M2522" s="38" t="str">
        <f t="shared" si="577"/>
        <v>Rentelasten obligatieleningen</v>
      </c>
      <c r="N2522" s="38" t="str">
        <f t="shared" si="566"/>
        <v/>
      </c>
      <c r="O2522" s="38" t="str">
        <f t="shared" si="578"/>
        <v/>
      </c>
      <c r="V2522" s="37" t="str">
        <f t="shared" si="567"/>
        <v/>
      </c>
    </row>
    <row r="2523" spans="1:22" x14ac:dyDescent="0.25">
      <c r="A2523" s="49" t="s">
        <v>5476</v>
      </c>
      <c r="B2523" s="50" t="s">
        <v>5477</v>
      </c>
      <c r="C2523" s="49" t="s">
        <v>5478</v>
      </c>
      <c r="D2523" s="61" t="s">
        <v>10</v>
      </c>
      <c r="E2523" s="62">
        <v>4</v>
      </c>
      <c r="F2523" s="38" t="str">
        <f t="shared" si="573"/>
        <v>W</v>
      </c>
      <c r="G2523" s="38" t="str">
        <f t="shared" si="574"/>
        <v>Winst en verliesrekening</v>
      </c>
      <c r="H2523" s="38" t="str">
        <f t="shared" si="563"/>
        <v>WFbe</v>
      </c>
      <c r="I2523" s="38" t="str">
        <f t="shared" si="575"/>
        <v>FINANCIËLE BATEN EN LASTEN</v>
      </c>
      <c r="J2523" s="38" t="str">
        <f t="shared" si="564"/>
        <v>WFbeRls</v>
      </c>
      <c r="K2523" s="38" t="str">
        <f t="shared" si="576"/>
        <v>Rente- en soortgelijke lasten</v>
      </c>
      <c r="L2523" s="38" t="str">
        <f t="shared" si="565"/>
        <v>WFbeRlsRol</v>
      </c>
      <c r="M2523" s="38" t="str">
        <f t="shared" si="577"/>
        <v>Rentelasten onderhandse leningen</v>
      </c>
      <c r="N2523" s="38" t="str">
        <f t="shared" si="566"/>
        <v/>
      </c>
      <c r="O2523" s="38" t="str">
        <f t="shared" si="578"/>
        <v/>
      </c>
      <c r="R2523" s="47">
        <v>6305</v>
      </c>
      <c r="S2523" s="48" t="s">
        <v>5968</v>
      </c>
      <c r="T2523" s="37">
        <v>57</v>
      </c>
      <c r="U2523" s="48" t="s">
        <v>5969</v>
      </c>
      <c r="V2523" s="37">
        <f t="shared" si="567"/>
        <v>1</v>
      </c>
    </row>
    <row r="2524" spans="1:22" x14ac:dyDescent="0.25">
      <c r="A2524" s="49" t="s">
        <v>5479</v>
      </c>
      <c r="B2524" s="50" t="s">
        <v>5480</v>
      </c>
      <c r="C2524" s="51" t="s">
        <v>5481</v>
      </c>
      <c r="D2524" s="52" t="s">
        <v>10</v>
      </c>
      <c r="E2524" s="53">
        <v>4</v>
      </c>
      <c r="F2524" s="38" t="str">
        <f t="shared" si="573"/>
        <v>W</v>
      </c>
      <c r="G2524" s="38" t="str">
        <f t="shared" si="574"/>
        <v>Winst en verliesrekening</v>
      </c>
      <c r="H2524" s="38" t="str">
        <f t="shared" si="563"/>
        <v>WFbe</v>
      </c>
      <c r="I2524" s="38" t="str">
        <f t="shared" si="575"/>
        <v>FINANCIËLE BATEN EN LASTEN</v>
      </c>
      <c r="J2524" s="38" t="str">
        <f t="shared" si="564"/>
        <v>WFbeRls</v>
      </c>
      <c r="K2524" s="38" t="str">
        <f t="shared" si="576"/>
        <v>Rente- en soortgelijke lasten</v>
      </c>
      <c r="L2524" s="38" t="str">
        <f t="shared" si="565"/>
        <v>WFbeRlsRhl</v>
      </c>
      <c r="M2524" s="38" t="str">
        <f t="shared" si="577"/>
        <v>Rentelasten hypethecaire leningen</v>
      </c>
      <c r="N2524" s="38" t="str">
        <f t="shared" si="566"/>
        <v/>
      </c>
      <c r="O2524" s="38" t="str">
        <f t="shared" si="578"/>
        <v/>
      </c>
      <c r="V2524" s="37" t="str">
        <f t="shared" si="567"/>
        <v/>
      </c>
    </row>
    <row r="2525" spans="1:22" x14ac:dyDescent="0.25">
      <c r="A2525" s="49" t="s">
        <v>5482</v>
      </c>
      <c r="B2525" s="50" t="s">
        <v>5483</v>
      </c>
      <c r="C2525" s="49" t="s">
        <v>5484</v>
      </c>
      <c r="D2525" s="61" t="s">
        <v>10</v>
      </c>
      <c r="E2525" s="62">
        <v>4</v>
      </c>
      <c r="F2525" s="38" t="str">
        <f t="shared" si="573"/>
        <v>W</v>
      </c>
      <c r="G2525" s="38" t="str">
        <f t="shared" si="574"/>
        <v>Winst en verliesrekening</v>
      </c>
      <c r="H2525" s="38" t="str">
        <f t="shared" ref="H2525:H2581" si="579">IF(LEN(A2525)&gt;=4,LEFT(A2525,4),"")</f>
        <v>WFbe</v>
      </c>
      <c r="I2525" s="38" t="str">
        <f t="shared" si="575"/>
        <v>FINANCIËLE BATEN EN LASTEN</v>
      </c>
      <c r="J2525" s="38" t="str">
        <f t="shared" ref="J2525:J2581" si="580">IF(LEN(A2525)&gt;=7,LEFT(A2525,7),"")</f>
        <v>WFbeRls</v>
      </c>
      <c r="K2525" s="38" t="str">
        <f t="shared" si="576"/>
        <v>Rente- en soortgelijke lasten</v>
      </c>
      <c r="L2525" s="38" t="str">
        <f t="shared" ref="L2525:L2581" si="581">IF(LEN(A2525)&gt;=10,LEFT(A2525,10),"")</f>
        <v>WFbeRlsRle</v>
      </c>
      <c r="M2525" s="38" t="str">
        <f t="shared" si="577"/>
        <v>Rentelasten overige leningen</v>
      </c>
      <c r="N2525" s="38" t="str">
        <f t="shared" ref="N2525:N2581" si="582">IF(LEN(A2525)&gt;=13,LEFT(A2525,13),"")</f>
        <v/>
      </c>
      <c r="O2525" s="38" t="str">
        <f t="shared" si="578"/>
        <v/>
      </c>
      <c r="V2525" s="37" t="str">
        <f t="shared" si="567"/>
        <v/>
      </c>
    </row>
    <row r="2526" spans="1:22" x14ac:dyDescent="0.25">
      <c r="A2526" s="49" t="s">
        <v>5485</v>
      </c>
      <c r="B2526" s="50" t="s">
        <v>5486</v>
      </c>
      <c r="C2526" s="49" t="s">
        <v>5487</v>
      </c>
      <c r="D2526" s="61" t="s">
        <v>10</v>
      </c>
      <c r="E2526" s="62">
        <v>4</v>
      </c>
      <c r="F2526" s="38" t="str">
        <f t="shared" si="573"/>
        <v>W</v>
      </c>
      <c r="G2526" s="38" t="str">
        <f t="shared" si="574"/>
        <v>Winst en verliesrekening</v>
      </c>
      <c r="H2526" s="38" t="str">
        <f t="shared" si="579"/>
        <v>WFbe</v>
      </c>
      <c r="I2526" s="38" t="str">
        <f t="shared" si="575"/>
        <v>FINANCIËLE BATEN EN LASTEN</v>
      </c>
      <c r="J2526" s="38" t="str">
        <f t="shared" si="580"/>
        <v>WFbeRls</v>
      </c>
      <c r="K2526" s="38" t="str">
        <f t="shared" si="576"/>
        <v>Rente- en soortgelijke lasten</v>
      </c>
      <c r="L2526" s="38" t="str">
        <f t="shared" si="581"/>
        <v>WFbeRlsRef</v>
      </c>
      <c r="M2526" s="38" t="str">
        <f t="shared" si="577"/>
        <v>Rentelasten financieringen</v>
      </c>
      <c r="N2526" s="38" t="str">
        <f t="shared" si="582"/>
        <v/>
      </c>
      <c r="O2526" s="38" t="str">
        <f t="shared" si="578"/>
        <v/>
      </c>
      <c r="V2526" s="37" t="str">
        <f t="shared" si="567"/>
        <v/>
      </c>
    </row>
    <row r="2527" spans="1:22" x14ac:dyDescent="0.25">
      <c r="A2527" s="49" t="s">
        <v>5488</v>
      </c>
      <c r="B2527" s="50" t="s">
        <v>5489</v>
      </c>
      <c r="C2527" s="49" t="s">
        <v>5490</v>
      </c>
      <c r="D2527" s="61" t="s">
        <v>10</v>
      </c>
      <c r="E2527" s="62">
        <v>4</v>
      </c>
      <c r="F2527" s="38" t="str">
        <f t="shared" si="573"/>
        <v>W</v>
      </c>
      <c r="G2527" s="38" t="str">
        <f t="shared" si="574"/>
        <v>Winst en verliesrekening</v>
      </c>
      <c r="H2527" s="38" t="str">
        <f t="shared" si="579"/>
        <v>WFbe</v>
      </c>
      <c r="I2527" s="38" t="str">
        <f t="shared" si="575"/>
        <v>FINANCIËLE BATEN EN LASTEN</v>
      </c>
      <c r="J2527" s="38" t="str">
        <f t="shared" si="580"/>
        <v>WFbeRls</v>
      </c>
      <c r="K2527" s="38" t="str">
        <f t="shared" si="576"/>
        <v>Rente- en soortgelijke lasten</v>
      </c>
      <c r="L2527" s="38" t="str">
        <f t="shared" si="581"/>
        <v>WFbeRlsRlv</v>
      </c>
      <c r="M2527" s="38" t="str">
        <f t="shared" si="577"/>
        <v>Rentelasten leaseverplichtingen</v>
      </c>
      <c r="N2527" s="38" t="str">
        <f t="shared" si="582"/>
        <v/>
      </c>
      <c r="O2527" s="38" t="str">
        <f t="shared" si="578"/>
        <v/>
      </c>
      <c r="R2527" s="47">
        <v>6320</v>
      </c>
      <c r="S2527" s="48" t="s">
        <v>5972</v>
      </c>
      <c r="T2527" s="37">
        <v>57</v>
      </c>
      <c r="U2527" s="48" t="s">
        <v>5969</v>
      </c>
      <c r="V2527" s="37">
        <f t="shared" si="567"/>
        <v>1</v>
      </c>
    </row>
    <row r="2528" spans="1:22" x14ac:dyDescent="0.25">
      <c r="A2528" s="49" t="s">
        <v>5491</v>
      </c>
      <c r="B2528" s="50" t="s">
        <v>5492</v>
      </c>
      <c r="C2528" s="49" t="s">
        <v>5493</v>
      </c>
      <c r="D2528" s="61" t="s">
        <v>10</v>
      </c>
      <c r="E2528" s="62">
        <v>4</v>
      </c>
      <c r="F2528" s="38" t="str">
        <f t="shared" si="573"/>
        <v>W</v>
      </c>
      <c r="G2528" s="38" t="str">
        <f t="shared" si="574"/>
        <v>Winst en verliesrekening</v>
      </c>
      <c r="H2528" s="38" t="str">
        <f t="shared" si="579"/>
        <v>WFbe</v>
      </c>
      <c r="I2528" s="38" t="str">
        <f t="shared" si="575"/>
        <v>FINANCIËLE BATEN EN LASTEN</v>
      </c>
      <c r="J2528" s="38" t="str">
        <f t="shared" si="580"/>
        <v>WFbeRls</v>
      </c>
      <c r="K2528" s="38" t="str">
        <f t="shared" si="576"/>
        <v>Rente- en soortgelijke lasten</v>
      </c>
      <c r="L2528" s="38" t="str">
        <f t="shared" si="581"/>
        <v>WFbeRlsRgi</v>
      </c>
      <c r="M2528" s="38" t="str">
        <f t="shared" si="577"/>
        <v>Rentelasten schulden groepsmaatschappijen binnenland</v>
      </c>
      <c r="N2528" s="38" t="str">
        <f t="shared" si="582"/>
        <v/>
      </c>
      <c r="O2528" s="38" t="str">
        <f t="shared" si="578"/>
        <v/>
      </c>
      <c r="V2528" s="37" t="str">
        <f t="shared" si="567"/>
        <v/>
      </c>
    </row>
    <row r="2529" spans="1:22" x14ac:dyDescent="0.25">
      <c r="A2529" s="49" t="s">
        <v>5494</v>
      </c>
      <c r="B2529" s="50" t="s">
        <v>5495</v>
      </c>
      <c r="C2529" s="49" t="s">
        <v>5496</v>
      </c>
      <c r="D2529" s="61" t="s">
        <v>10</v>
      </c>
      <c r="E2529" s="62">
        <v>4</v>
      </c>
      <c r="F2529" s="38" t="str">
        <f t="shared" si="573"/>
        <v>W</v>
      </c>
      <c r="G2529" s="38" t="str">
        <f t="shared" si="574"/>
        <v>Winst en verliesrekening</v>
      </c>
      <c r="H2529" s="38" t="str">
        <f t="shared" si="579"/>
        <v>WFbe</v>
      </c>
      <c r="I2529" s="38" t="str">
        <f t="shared" si="575"/>
        <v>FINANCIËLE BATEN EN LASTEN</v>
      </c>
      <c r="J2529" s="38" t="str">
        <f t="shared" si="580"/>
        <v>WFbeRls</v>
      </c>
      <c r="K2529" s="38" t="str">
        <f t="shared" si="576"/>
        <v>Rente- en soortgelijke lasten</v>
      </c>
      <c r="L2529" s="38" t="str">
        <f t="shared" si="581"/>
        <v>WFbeRlsRgu</v>
      </c>
      <c r="M2529" s="38" t="str">
        <f t="shared" si="577"/>
        <v>Rentelasten schulden groepsmaatschappijen buitenland</v>
      </c>
      <c r="N2529" s="38" t="str">
        <f t="shared" si="582"/>
        <v/>
      </c>
      <c r="O2529" s="38" t="str">
        <f t="shared" si="578"/>
        <v/>
      </c>
      <c r="V2529" s="37" t="str">
        <f t="shared" si="567"/>
        <v/>
      </c>
    </row>
    <row r="2530" spans="1:22" x14ac:dyDescent="0.25">
      <c r="A2530" s="49" t="s">
        <v>5497</v>
      </c>
      <c r="B2530" s="50" t="s">
        <v>5498</v>
      </c>
      <c r="C2530" s="49" t="s">
        <v>5499</v>
      </c>
      <c r="D2530" s="61" t="s">
        <v>10</v>
      </c>
      <c r="E2530" s="62">
        <v>4</v>
      </c>
      <c r="F2530" s="38" t="str">
        <f t="shared" si="573"/>
        <v>W</v>
      </c>
      <c r="G2530" s="38" t="str">
        <f t="shared" si="574"/>
        <v>Winst en verliesrekening</v>
      </c>
      <c r="H2530" s="38" t="str">
        <f t="shared" si="579"/>
        <v>WFbe</v>
      </c>
      <c r="I2530" s="38" t="str">
        <f t="shared" si="575"/>
        <v>FINANCIËLE BATEN EN LASTEN</v>
      </c>
      <c r="J2530" s="38" t="str">
        <f t="shared" si="580"/>
        <v>WFbeRls</v>
      </c>
      <c r="K2530" s="38" t="str">
        <f t="shared" si="576"/>
        <v>Rente- en soortgelijke lasten</v>
      </c>
      <c r="L2530" s="38" t="str">
        <f t="shared" si="581"/>
        <v>WFbeRlsRsp</v>
      </c>
      <c r="M2530" s="38" t="str">
        <f t="shared" si="577"/>
        <v>Rentelasten schulden participanten en overige deelnemingen</v>
      </c>
      <c r="N2530" s="38" t="str">
        <f t="shared" si="582"/>
        <v/>
      </c>
      <c r="O2530" s="38" t="str">
        <f t="shared" si="578"/>
        <v/>
      </c>
      <c r="R2530" s="47">
        <v>6330</v>
      </c>
      <c r="S2530" s="48" t="s">
        <v>5973</v>
      </c>
      <c r="T2530" s="37">
        <v>57</v>
      </c>
      <c r="U2530" s="48" t="s">
        <v>5969</v>
      </c>
      <c r="V2530" s="37">
        <f t="shared" si="567"/>
        <v>1</v>
      </c>
    </row>
    <row r="2531" spans="1:22" x14ac:dyDescent="0.25">
      <c r="A2531" s="49" t="s">
        <v>5500</v>
      </c>
      <c r="B2531" s="50" t="s">
        <v>5501</v>
      </c>
      <c r="C2531" s="49" t="s">
        <v>5502</v>
      </c>
      <c r="D2531" s="61" t="s">
        <v>10</v>
      </c>
      <c r="E2531" s="62">
        <v>4</v>
      </c>
      <c r="F2531" s="38" t="str">
        <f t="shared" si="573"/>
        <v>W</v>
      </c>
      <c r="G2531" s="38" t="str">
        <f t="shared" si="574"/>
        <v>Winst en verliesrekening</v>
      </c>
      <c r="H2531" s="38" t="str">
        <f t="shared" si="579"/>
        <v>WFbe</v>
      </c>
      <c r="I2531" s="38" t="str">
        <f t="shared" si="575"/>
        <v>FINANCIËLE BATEN EN LASTEN</v>
      </c>
      <c r="J2531" s="38" t="str">
        <f t="shared" si="580"/>
        <v>WFbeRls</v>
      </c>
      <c r="K2531" s="38" t="str">
        <f t="shared" si="576"/>
        <v>Rente- en soortgelijke lasten</v>
      </c>
      <c r="L2531" s="38" t="str">
        <f t="shared" si="581"/>
        <v>WFbeRlsRdi</v>
      </c>
      <c r="M2531" s="38" t="str">
        <f t="shared" si="577"/>
        <v>Rentelasten schulden aan deelnemingen binnenland</v>
      </c>
      <c r="N2531" s="38" t="str">
        <f t="shared" si="582"/>
        <v/>
      </c>
      <c r="O2531" s="38" t="str">
        <f t="shared" si="578"/>
        <v/>
      </c>
      <c r="V2531" s="37" t="str">
        <f t="shared" si="567"/>
        <v/>
      </c>
    </row>
    <row r="2532" spans="1:22" x14ac:dyDescent="0.25">
      <c r="A2532" s="49" t="s">
        <v>5503</v>
      </c>
      <c r="B2532" s="50" t="s">
        <v>5504</v>
      </c>
      <c r="C2532" s="49" t="s">
        <v>5505</v>
      </c>
      <c r="D2532" s="61" t="s">
        <v>10</v>
      </c>
      <c r="E2532" s="62">
        <v>4</v>
      </c>
      <c r="F2532" s="38" t="str">
        <f t="shared" si="573"/>
        <v>W</v>
      </c>
      <c r="G2532" s="38" t="str">
        <f t="shared" si="574"/>
        <v>Winst en verliesrekening</v>
      </c>
      <c r="H2532" s="38" t="str">
        <f t="shared" si="579"/>
        <v>WFbe</v>
      </c>
      <c r="I2532" s="38" t="str">
        <f t="shared" si="575"/>
        <v>FINANCIËLE BATEN EN LASTEN</v>
      </c>
      <c r="J2532" s="38" t="str">
        <f t="shared" si="580"/>
        <v>WFbeRls</v>
      </c>
      <c r="K2532" s="38" t="str">
        <f t="shared" si="576"/>
        <v>Rente- en soortgelijke lasten</v>
      </c>
      <c r="L2532" s="38" t="str">
        <f t="shared" si="581"/>
        <v>WFbeRlsRdu</v>
      </c>
      <c r="M2532" s="38" t="str">
        <f t="shared" si="577"/>
        <v>Rentelasten schulden aan deelnemingen buitenland</v>
      </c>
      <c r="N2532" s="38" t="str">
        <f t="shared" si="582"/>
        <v/>
      </c>
      <c r="O2532" s="38" t="str">
        <f t="shared" si="578"/>
        <v/>
      </c>
      <c r="V2532" s="37" t="str">
        <f t="shared" si="567"/>
        <v/>
      </c>
    </row>
    <row r="2533" spans="1:22" x14ac:dyDescent="0.25">
      <c r="A2533" s="49" t="s">
        <v>5506</v>
      </c>
      <c r="B2533" s="50" t="s">
        <v>5507</v>
      </c>
      <c r="C2533" s="49" t="s">
        <v>5508</v>
      </c>
      <c r="D2533" s="61" t="s">
        <v>10</v>
      </c>
      <c r="E2533" s="62">
        <v>4</v>
      </c>
      <c r="F2533" s="38" t="str">
        <f t="shared" si="573"/>
        <v>W</v>
      </c>
      <c r="G2533" s="38" t="str">
        <f t="shared" si="574"/>
        <v>Winst en verliesrekening</v>
      </c>
      <c r="H2533" s="38" t="str">
        <f t="shared" si="579"/>
        <v>WFbe</v>
      </c>
      <c r="I2533" s="38" t="str">
        <f t="shared" si="575"/>
        <v>FINANCIËLE BATEN EN LASTEN</v>
      </c>
      <c r="J2533" s="38" t="str">
        <f t="shared" si="580"/>
        <v>WFbeRls</v>
      </c>
      <c r="K2533" s="38" t="str">
        <f t="shared" si="576"/>
        <v>Rente- en soortgelijke lasten</v>
      </c>
      <c r="L2533" s="38" t="str">
        <f t="shared" si="581"/>
        <v>WFbeRlsRsa</v>
      </c>
      <c r="M2533" s="38" t="str">
        <f t="shared" si="577"/>
        <v>Rentelasten schulden aan aandeelhouders</v>
      </c>
      <c r="N2533" s="38" t="str">
        <f t="shared" si="582"/>
        <v/>
      </c>
      <c r="O2533" s="38" t="str">
        <f t="shared" si="578"/>
        <v/>
      </c>
      <c r="V2533" s="37" t="str">
        <f t="shared" si="567"/>
        <v/>
      </c>
    </row>
    <row r="2534" spans="1:22" x14ac:dyDescent="0.25">
      <c r="A2534" s="49" t="s">
        <v>5509</v>
      </c>
      <c r="B2534" s="50" t="s">
        <v>5510</v>
      </c>
      <c r="C2534" s="49" t="s">
        <v>5511</v>
      </c>
      <c r="D2534" s="61" t="s">
        <v>10</v>
      </c>
      <c r="E2534" s="62">
        <v>4</v>
      </c>
      <c r="F2534" s="38" t="str">
        <f t="shared" si="573"/>
        <v>W</v>
      </c>
      <c r="G2534" s="38" t="str">
        <f t="shared" si="574"/>
        <v>Winst en verliesrekening</v>
      </c>
      <c r="H2534" s="38" t="str">
        <f t="shared" si="579"/>
        <v>WFbe</v>
      </c>
      <c r="I2534" s="38" t="str">
        <f t="shared" si="575"/>
        <v>FINANCIËLE BATEN EN LASTEN</v>
      </c>
      <c r="J2534" s="38" t="str">
        <f t="shared" si="580"/>
        <v>WFbeRls</v>
      </c>
      <c r="K2534" s="38" t="str">
        <f t="shared" si="576"/>
        <v>Rente- en soortgelijke lasten</v>
      </c>
      <c r="L2534" s="38" t="str">
        <f t="shared" si="581"/>
        <v>WFbeRlsRsd</v>
      </c>
      <c r="M2534" s="38" t="str">
        <f t="shared" si="577"/>
        <v>Rentelasten schulden aan directie</v>
      </c>
      <c r="N2534" s="38" t="str">
        <f t="shared" si="582"/>
        <v/>
      </c>
      <c r="O2534" s="38" t="str">
        <f t="shared" si="578"/>
        <v/>
      </c>
      <c r="V2534" s="37" t="str">
        <f t="shared" ref="V2534:V2582" si="583">IF(COUNTIF(R:R,R2534)=0,"",COUNTIF(R:R,R2534))</f>
        <v/>
      </c>
    </row>
    <row r="2535" spans="1:22" x14ac:dyDescent="0.25">
      <c r="A2535" s="43" t="s">
        <v>5512</v>
      </c>
      <c r="B2535" s="44" t="s">
        <v>5513</v>
      </c>
      <c r="C2535" s="43" t="s">
        <v>5514</v>
      </c>
      <c r="D2535" s="45" t="s">
        <v>10</v>
      </c>
      <c r="E2535" s="46">
        <v>3</v>
      </c>
      <c r="F2535" s="38" t="str">
        <f t="shared" si="573"/>
        <v>W</v>
      </c>
      <c r="G2535" s="38" t="str">
        <f t="shared" si="574"/>
        <v>Winst en verliesrekening</v>
      </c>
      <c r="H2535" s="38" t="str">
        <f t="shared" si="579"/>
        <v>WFbe</v>
      </c>
      <c r="I2535" s="38" t="str">
        <f t="shared" si="575"/>
        <v>FINANCIËLE BATEN EN LASTEN</v>
      </c>
      <c r="J2535" s="38" t="str">
        <f t="shared" si="580"/>
        <v>WFbeBwv</v>
      </c>
      <c r="K2535" s="38" t="str">
        <f t="shared" si="576"/>
        <v>Bijzondere waardevermindering van financiële vaste activa en vlottende activa</v>
      </c>
      <c r="L2535" s="38" t="str">
        <f t="shared" si="581"/>
        <v/>
      </c>
      <c r="M2535" s="38" t="str">
        <f t="shared" si="577"/>
        <v/>
      </c>
      <c r="N2535" s="38" t="str">
        <f t="shared" si="582"/>
        <v/>
      </c>
      <c r="O2535" s="38" t="str">
        <f t="shared" si="578"/>
        <v/>
      </c>
      <c r="V2535" s="37" t="str">
        <f t="shared" si="583"/>
        <v/>
      </c>
    </row>
    <row r="2536" spans="1:22" x14ac:dyDescent="0.25">
      <c r="A2536" s="49" t="s">
        <v>5515</v>
      </c>
      <c r="B2536" s="50" t="s">
        <v>5516</v>
      </c>
      <c r="C2536" s="49" t="s">
        <v>5517</v>
      </c>
      <c r="D2536" s="61" t="s">
        <v>10</v>
      </c>
      <c r="E2536" s="62">
        <v>4</v>
      </c>
      <c r="F2536" s="38" t="str">
        <f t="shared" si="573"/>
        <v>W</v>
      </c>
      <c r="G2536" s="38" t="str">
        <f t="shared" si="574"/>
        <v>Winst en verliesrekening</v>
      </c>
      <c r="H2536" s="38" t="str">
        <f t="shared" si="579"/>
        <v>WFbe</v>
      </c>
      <c r="I2536" s="38" t="str">
        <f t="shared" si="575"/>
        <v>FINANCIËLE BATEN EN LASTEN</v>
      </c>
      <c r="J2536" s="38" t="str">
        <f t="shared" si="580"/>
        <v>WFbeBwv</v>
      </c>
      <c r="K2536" s="38" t="str">
        <f t="shared" si="576"/>
        <v>Bijzondere waardevermindering van financiële vaste activa en vlottende activa</v>
      </c>
      <c r="L2536" s="38" t="str">
        <f t="shared" si="581"/>
        <v>WFbeBwvDee</v>
      </c>
      <c r="M2536" s="38" t="str">
        <f t="shared" si="577"/>
        <v>Deelnemingen</v>
      </c>
      <c r="N2536" s="38" t="str">
        <f t="shared" si="582"/>
        <v/>
      </c>
      <c r="O2536" s="38" t="str">
        <f t="shared" si="578"/>
        <v/>
      </c>
      <c r="V2536" s="37" t="str">
        <f t="shared" si="583"/>
        <v/>
      </c>
    </row>
    <row r="2537" spans="1:22" x14ac:dyDescent="0.25">
      <c r="A2537" s="49" t="s">
        <v>5518</v>
      </c>
      <c r="B2537" s="50" t="s">
        <v>5519</v>
      </c>
      <c r="C2537" s="49" t="s">
        <v>5520</v>
      </c>
      <c r="D2537" s="61" t="s">
        <v>10</v>
      </c>
      <c r="E2537" s="62">
        <v>4</v>
      </c>
      <c r="F2537" s="38" t="str">
        <f t="shared" si="573"/>
        <v>W</v>
      </c>
      <c r="G2537" s="38" t="str">
        <f t="shared" si="574"/>
        <v>Winst en verliesrekening</v>
      </c>
      <c r="H2537" s="38" t="str">
        <f t="shared" si="579"/>
        <v>WFbe</v>
      </c>
      <c r="I2537" s="38" t="str">
        <f t="shared" si="575"/>
        <v>FINANCIËLE BATEN EN LASTEN</v>
      </c>
      <c r="J2537" s="38" t="str">
        <f t="shared" si="580"/>
        <v>WFbeBwv</v>
      </c>
      <c r="K2537" s="38" t="str">
        <f t="shared" si="576"/>
        <v>Bijzondere waardevermindering van financiële vaste activa en vlottende activa</v>
      </c>
      <c r="L2537" s="38" t="str">
        <f t="shared" si="581"/>
        <v>WFbeBwvLvo</v>
      </c>
      <c r="M2537" s="38" t="str">
        <f t="shared" si="577"/>
        <v>Langlopende vorderingen op deelnemingen</v>
      </c>
      <c r="N2537" s="38" t="str">
        <f t="shared" si="582"/>
        <v/>
      </c>
      <c r="O2537" s="38" t="str">
        <f t="shared" si="578"/>
        <v/>
      </c>
      <c r="V2537" s="37" t="str">
        <f t="shared" si="583"/>
        <v/>
      </c>
    </row>
    <row r="2538" spans="1:22" x14ac:dyDescent="0.25">
      <c r="A2538" s="49" t="s">
        <v>5521</v>
      </c>
      <c r="B2538" s="50" t="s">
        <v>5522</v>
      </c>
      <c r="C2538" s="49" t="s">
        <v>5523</v>
      </c>
      <c r="D2538" s="61" t="s">
        <v>10</v>
      </c>
      <c r="E2538" s="62">
        <v>4</v>
      </c>
      <c r="F2538" s="38" t="str">
        <f t="shared" si="573"/>
        <v>W</v>
      </c>
      <c r="G2538" s="38" t="str">
        <f t="shared" ref="G2538:G2569" si="584">LOOKUP(F2538,A:A,C:C)</f>
        <v>Winst en verliesrekening</v>
      </c>
      <c r="H2538" s="38" t="str">
        <f t="shared" si="579"/>
        <v>WFbe</v>
      </c>
      <c r="I2538" s="38" t="str">
        <f t="shared" ref="I2538:I2569" si="585">IF(ISERROR(VLOOKUP(H2538,A:C,3,FALSE)),"",VLOOKUP(H2538,A:C,3,FALSE))</f>
        <v>FINANCIËLE BATEN EN LASTEN</v>
      </c>
      <c r="J2538" s="38" t="str">
        <f t="shared" si="580"/>
        <v>WFbeBwv</v>
      </c>
      <c r="K2538" s="38" t="str">
        <f t="shared" ref="K2538:K2569" si="586">IF(ISERROR(VLOOKUP(J2538,A:C,3,FALSE)),"",VLOOKUP(J2538,A:C,3,FALSE))</f>
        <v>Bijzondere waardevermindering van financiële vaste activa en vlottende activa</v>
      </c>
      <c r="L2538" s="38" t="str">
        <f t="shared" si="581"/>
        <v>WFbeBwvRcm</v>
      </c>
      <c r="M2538" s="38" t="str">
        <f t="shared" ref="M2538:M2569" si="587">IF(ISERROR(VLOOKUP(L2538,A:C,3,FALSE)),"",VLOOKUP(L2538,A:C,3,FALSE))</f>
        <v>Rekening-courant met deelnemingen</v>
      </c>
      <c r="N2538" s="38" t="str">
        <f t="shared" si="582"/>
        <v/>
      </c>
      <c r="O2538" s="38" t="str">
        <f t="shared" ref="O2538:O2569" si="588">IF(ISERROR(VLOOKUP(N2538,A:C,3,FALSE)),"",VLOOKUP(N2538,A:C,3,FALSE))</f>
        <v/>
      </c>
      <c r="V2538" s="37" t="str">
        <f t="shared" si="583"/>
        <v/>
      </c>
    </row>
    <row r="2539" spans="1:22" x14ac:dyDescent="0.25">
      <c r="A2539" s="49" t="s">
        <v>5524</v>
      </c>
      <c r="B2539" s="50" t="s">
        <v>5525</v>
      </c>
      <c r="C2539" s="49" t="s">
        <v>1581</v>
      </c>
      <c r="D2539" s="61" t="s">
        <v>10</v>
      </c>
      <c r="E2539" s="62">
        <v>4</v>
      </c>
      <c r="F2539" s="38" t="str">
        <f t="shared" si="573"/>
        <v>W</v>
      </c>
      <c r="G2539" s="38" t="str">
        <f t="shared" si="584"/>
        <v>Winst en verliesrekening</v>
      </c>
      <c r="H2539" s="38" t="str">
        <f t="shared" si="579"/>
        <v>WFbe</v>
      </c>
      <c r="I2539" s="38" t="str">
        <f t="shared" si="585"/>
        <v>FINANCIËLE BATEN EN LASTEN</v>
      </c>
      <c r="J2539" s="38" t="str">
        <f t="shared" si="580"/>
        <v>WFbeBwv</v>
      </c>
      <c r="K2539" s="38" t="str">
        <f t="shared" si="586"/>
        <v>Bijzondere waardevermindering van financiële vaste activa en vlottende activa</v>
      </c>
      <c r="L2539" s="38" t="str">
        <f t="shared" si="581"/>
        <v>WFbeBwvOvv</v>
      </c>
      <c r="M2539" s="38" t="str">
        <f t="shared" si="587"/>
        <v>Overige vorderingen</v>
      </c>
      <c r="N2539" s="38" t="str">
        <f t="shared" si="582"/>
        <v/>
      </c>
      <c r="O2539" s="38" t="str">
        <f t="shared" si="588"/>
        <v/>
      </c>
      <c r="V2539" s="37" t="str">
        <f t="shared" si="583"/>
        <v/>
      </c>
    </row>
    <row r="2540" spans="1:22" x14ac:dyDescent="0.25">
      <c r="A2540" s="49" t="s">
        <v>5526</v>
      </c>
      <c r="B2540" s="50" t="s">
        <v>5527</v>
      </c>
      <c r="C2540" s="49" t="s">
        <v>1450</v>
      </c>
      <c r="D2540" s="61" t="s">
        <v>10</v>
      </c>
      <c r="E2540" s="62">
        <v>4</v>
      </c>
      <c r="F2540" s="38" t="str">
        <f t="shared" si="573"/>
        <v>W</v>
      </c>
      <c r="G2540" s="38" t="str">
        <f t="shared" si="584"/>
        <v>Winst en verliesrekening</v>
      </c>
      <c r="H2540" s="38" t="str">
        <f t="shared" si="579"/>
        <v>WFbe</v>
      </c>
      <c r="I2540" s="38" t="str">
        <f t="shared" si="585"/>
        <v>FINANCIËLE BATEN EN LASTEN</v>
      </c>
      <c r="J2540" s="38" t="str">
        <f t="shared" si="580"/>
        <v>WFbeBwv</v>
      </c>
      <c r="K2540" s="38" t="str">
        <f t="shared" si="586"/>
        <v>Bijzondere waardevermindering van financiële vaste activa en vlottende activa</v>
      </c>
      <c r="L2540" s="38" t="str">
        <f t="shared" si="581"/>
        <v>WFbeBwvOef</v>
      </c>
      <c r="M2540" s="38" t="str">
        <f t="shared" si="587"/>
        <v>Overige effecten</v>
      </c>
      <c r="N2540" s="38" t="str">
        <f t="shared" si="582"/>
        <v/>
      </c>
      <c r="O2540" s="38" t="str">
        <f t="shared" si="588"/>
        <v/>
      </c>
      <c r="V2540" s="37" t="str">
        <f t="shared" si="583"/>
        <v/>
      </c>
    </row>
    <row r="2541" spans="1:22" x14ac:dyDescent="0.25">
      <c r="A2541" s="49" t="s">
        <v>5528</v>
      </c>
      <c r="B2541" s="50" t="s">
        <v>5529</v>
      </c>
      <c r="C2541" s="49" t="s">
        <v>5530</v>
      </c>
      <c r="D2541" s="61" t="s">
        <v>10</v>
      </c>
      <c r="E2541" s="62">
        <v>4</v>
      </c>
      <c r="F2541" s="38" t="str">
        <f t="shared" si="573"/>
        <v>W</v>
      </c>
      <c r="G2541" s="38" t="str">
        <f t="shared" si="584"/>
        <v>Winst en verliesrekening</v>
      </c>
      <c r="H2541" s="38" t="str">
        <f t="shared" si="579"/>
        <v>WFbe</v>
      </c>
      <c r="I2541" s="38" t="str">
        <f t="shared" si="585"/>
        <v>FINANCIËLE BATEN EN LASTEN</v>
      </c>
      <c r="J2541" s="38" t="str">
        <f t="shared" si="580"/>
        <v>WFbeBwv</v>
      </c>
      <c r="K2541" s="38" t="str">
        <f t="shared" si="586"/>
        <v>Bijzondere waardevermindering van financiële vaste activa en vlottende activa</v>
      </c>
      <c r="L2541" s="38" t="str">
        <f t="shared" si="581"/>
        <v>WFbeBwvRca</v>
      </c>
      <c r="M2541" s="38" t="str">
        <f t="shared" si="587"/>
        <v>Rekening-courant aandeelhouder</v>
      </c>
      <c r="N2541" s="38" t="str">
        <f t="shared" si="582"/>
        <v/>
      </c>
      <c r="O2541" s="38" t="str">
        <f t="shared" si="588"/>
        <v/>
      </c>
      <c r="V2541" s="37" t="str">
        <f t="shared" si="583"/>
        <v/>
      </c>
    </row>
    <row r="2542" spans="1:22" x14ac:dyDescent="0.25">
      <c r="A2542" s="49" t="s">
        <v>5531</v>
      </c>
      <c r="B2542" s="50" t="s">
        <v>5532</v>
      </c>
      <c r="C2542" s="49" t="s">
        <v>5533</v>
      </c>
      <c r="D2542" s="61" t="s">
        <v>10</v>
      </c>
      <c r="E2542" s="62">
        <v>4</v>
      </c>
      <c r="F2542" s="38" t="str">
        <f t="shared" si="573"/>
        <v>W</v>
      </c>
      <c r="G2542" s="38" t="str">
        <f t="shared" si="584"/>
        <v>Winst en verliesrekening</v>
      </c>
      <c r="H2542" s="38" t="str">
        <f t="shared" si="579"/>
        <v>WFbe</v>
      </c>
      <c r="I2542" s="38" t="str">
        <f t="shared" si="585"/>
        <v>FINANCIËLE BATEN EN LASTEN</v>
      </c>
      <c r="J2542" s="38" t="str">
        <f t="shared" si="580"/>
        <v>WFbeBwv</v>
      </c>
      <c r="K2542" s="38" t="str">
        <f t="shared" si="586"/>
        <v>Bijzondere waardevermindering van financiële vaste activa en vlottende activa</v>
      </c>
      <c r="L2542" s="38" t="str">
        <f t="shared" si="581"/>
        <v>WFbeBwvRcd</v>
      </c>
      <c r="M2542" s="38" t="str">
        <f t="shared" si="587"/>
        <v>Rekening-courant directie</v>
      </c>
      <c r="N2542" s="38" t="str">
        <f t="shared" si="582"/>
        <v/>
      </c>
      <c r="O2542" s="38" t="str">
        <f t="shared" si="588"/>
        <v/>
      </c>
      <c r="V2542" s="37" t="str">
        <f t="shared" si="583"/>
        <v/>
      </c>
    </row>
    <row r="2543" spans="1:22" x14ac:dyDescent="0.25">
      <c r="A2543" s="49" t="s">
        <v>5534</v>
      </c>
      <c r="B2543" s="50" t="s">
        <v>5535</v>
      </c>
      <c r="C2543" s="49" t="s">
        <v>5536</v>
      </c>
      <c r="D2543" s="61" t="s">
        <v>10</v>
      </c>
      <c r="E2543" s="62">
        <v>4</v>
      </c>
      <c r="F2543" s="38" t="str">
        <f t="shared" si="573"/>
        <v>W</v>
      </c>
      <c r="G2543" s="38" t="str">
        <f t="shared" si="584"/>
        <v>Winst en verliesrekening</v>
      </c>
      <c r="H2543" s="38" t="str">
        <f t="shared" si="579"/>
        <v>WFbe</v>
      </c>
      <c r="I2543" s="38" t="str">
        <f t="shared" si="585"/>
        <v>FINANCIËLE BATEN EN LASTEN</v>
      </c>
      <c r="J2543" s="38" t="str">
        <f t="shared" si="580"/>
        <v>WFbeBwv</v>
      </c>
      <c r="K2543" s="38" t="str">
        <f t="shared" si="586"/>
        <v>Bijzondere waardevermindering van financiële vaste activa en vlottende activa</v>
      </c>
      <c r="L2543" s="38" t="str">
        <f t="shared" si="581"/>
        <v>WFbeBwvKov</v>
      </c>
      <c r="M2543" s="38" t="str">
        <f t="shared" si="587"/>
        <v>Kortlopende vorderingen</v>
      </c>
      <c r="N2543" s="38" t="str">
        <f t="shared" si="582"/>
        <v/>
      </c>
      <c r="O2543" s="38" t="str">
        <f t="shared" si="588"/>
        <v/>
      </c>
      <c r="V2543" s="37" t="str">
        <f t="shared" si="583"/>
        <v/>
      </c>
    </row>
    <row r="2544" spans="1:22" x14ac:dyDescent="0.25">
      <c r="A2544" s="49" t="s">
        <v>5537</v>
      </c>
      <c r="B2544" s="50" t="s">
        <v>5538</v>
      </c>
      <c r="C2544" s="49" t="s">
        <v>5539</v>
      </c>
      <c r="D2544" s="61" t="s">
        <v>10</v>
      </c>
      <c r="E2544" s="62">
        <v>4</v>
      </c>
      <c r="F2544" s="38" t="str">
        <f t="shared" si="573"/>
        <v>W</v>
      </c>
      <c r="G2544" s="38" t="str">
        <f t="shared" si="584"/>
        <v>Winst en verliesrekening</v>
      </c>
      <c r="H2544" s="38" t="str">
        <f t="shared" si="579"/>
        <v>WFbe</v>
      </c>
      <c r="I2544" s="38" t="str">
        <f t="shared" si="585"/>
        <v>FINANCIËLE BATEN EN LASTEN</v>
      </c>
      <c r="J2544" s="38" t="str">
        <f t="shared" si="580"/>
        <v>WFbeBwv</v>
      </c>
      <c r="K2544" s="38" t="str">
        <f t="shared" si="586"/>
        <v>Bijzondere waardevermindering van financiële vaste activa en vlottende activa</v>
      </c>
      <c r="L2544" s="38" t="str">
        <f t="shared" si="581"/>
        <v>WFbeBwvLim</v>
      </c>
      <c r="M2544" s="38" t="str">
        <f t="shared" si="587"/>
        <v>Liquide middelen</v>
      </c>
      <c r="N2544" s="38" t="str">
        <f t="shared" si="582"/>
        <v/>
      </c>
      <c r="O2544" s="38" t="str">
        <f t="shared" si="588"/>
        <v/>
      </c>
      <c r="V2544" s="37" t="str">
        <f t="shared" si="583"/>
        <v/>
      </c>
    </row>
    <row r="2545" spans="1:22" x14ac:dyDescent="0.25">
      <c r="A2545" s="43" t="s">
        <v>5540</v>
      </c>
      <c r="B2545" s="44" t="s">
        <v>5541</v>
      </c>
      <c r="C2545" s="43" t="s">
        <v>5542</v>
      </c>
      <c r="D2545" s="45" t="s">
        <v>10</v>
      </c>
      <c r="E2545" s="46">
        <v>3</v>
      </c>
      <c r="F2545" s="38" t="str">
        <f t="shared" si="573"/>
        <v>W</v>
      </c>
      <c r="G2545" s="38" t="str">
        <f t="shared" si="584"/>
        <v>Winst en verliesrekening</v>
      </c>
      <c r="H2545" s="38" t="str">
        <f t="shared" si="579"/>
        <v>WFbe</v>
      </c>
      <c r="I2545" s="38" t="str">
        <f t="shared" si="585"/>
        <v>FINANCIËLE BATEN EN LASTEN</v>
      </c>
      <c r="J2545" s="38" t="str">
        <f t="shared" si="580"/>
        <v>WFbeOrl</v>
      </c>
      <c r="K2545" s="38" t="str">
        <f t="shared" si="586"/>
        <v>Overige rentelasten</v>
      </c>
      <c r="L2545" s="38" t="str">
        <f t="shared" si="581"/>
        <v/>
      </c>
      <c r="M2545" s="38" t="str">
        <f t="shared" si="587"/>
        <v/>
      </c>
      <c r="N2545" s="38" t="str">
        <f t="shared" si="582"/>
        <v/>
      </c>
      <c r="O2545" s="38" t="str">
        <f t="shared" si="588"/>
        <v/>
      </c>
      <c r="V2545" s="37" t="str">
        <f t="shared" si="583"/>
        <v/>
      </c>
    </row>
    <row r="2546" spans="1:22" x14ac:dyDescent="0.25">
      <c r="A2546" s="49" t="s">
        <v>5543</v>
      </c>
      <c r="B2546" s="50" t="s">
        <v>5544</v>
      </c>
      <c r="C2546" s="49" t="s">
        <v>5545</v>
      </c>
      <c r="D2546" s="61" t="s">
        <v>10</v>
      </c>
      <c r="E2546" s="62">
        <v>4</v>
      </c>
      <c r="F2546" s="38" t="str">
        <f t="shared" si="573"/>
        <v>W</v>
      </c>
      <c r="G2546" s="38" t="str">
        <f t="shared" si="584"/>
        <v>Winst en verliesrekening</v>
      </c>
      <c r="H2546" s="38" t="str">
        <f t="shared" si="579"/>
        <v>WFbe</v>
      </c>
      <c r="I2546" s="38" t="str">
        <f t="shared" si="585"/>
        <v>FINANCIËLE BATEN EN LASTEN</v>
      </c>
      <c r="J2546" s="38" t="str">
        <f t="shared" si="580"/>
        <v>WFbeOrl</v>
      </c>
      <c r="K2546" s="38" t="str">
        <f t="shared" si="586"/>
        <v>Overige rentelasten</v>
      </c>
      <c r="L2546" s="38" t="str">
        <f t="shared" si="581"/>
        <v>WFbeOrlRpe</v>
      </c>
      <c r="M2546" s="38" t="str">
        <f t="shared" si="587"/>
        <v>Rentelasten pensioenverplichtingen</v>
      </c>
      <c r="N2546" s="38" t="str">
        <f t="shared" si="582"/>
        <v/>
      </c>
      <c r="O2546" s="38" t="str">
        <f t="shared" si="588"/>
        <v/>
      </c>
      <c r="V2546" s="37" t="str">
        <f t="shared" si="583"/>
        <v/>
      </c>
    </row>
    <row r="2547" spans="1:22" x14ac:dyDescent="0.25">
      <c r="A2547" s="49" t="s">
        <v>5546</v>
      </c>
      <c r="B2547" s="50" t="s">
        <v>5547</v>
      </c>
      <c r="C2547" s="49" t="s">
        <v>5548</v>
      </c>
      <c r="D2547" s="61" t="s">
        <v>10</v>
      </c>
      <c r="E2547" s="62">
        <v>4</v>
      </c>
      <c r="F2547" s="38" t="str">
        <f t="shared" si="573"/>
        <v>W</v>
      </c>
      <c r="G2547" s="38" t="str">
        <f t="shared" si="584"/>
        <v>Winst en verliesrekening</v>
      </c>
      <c r="H2547" s="38" t="str">
        <f t="shared" si="579"/>
        <v>WFbe</v>
      </c>
      <c r="I2547" s="38" t="str">
        <f t="shared" si="585"/>
        <v>FINANCIËLE BATEN EN LASTEN</v>
      </c>
      <c r="J2547" s="38" t="str">
        <f t="shared" si="580"/>
        <v>WFbeOrl</v>
      </c>
      <c r="K2547" s="38" t="str">
        <f t="shared" si="586"/>
        <v>Overige rentelasten</v>
      </c>
      <c r="L2547" s="38" t="str">
        <f t="shared" si="581"/>
        <v>WFbeOrlRli</v>
      </c>
      <c r="M2547" s="38" t="str">
        <f t="shared" si="587"/>
        <v>Rentelasten lijfrenteverplichtingen</v>
      </c>
      <c r="N2547" s="38" t="str">
        <f t="shared" si="582"/>
        <v/>
      </c>
      <c r="O2547" s="38" t="str">
        <f t="shared" si="588"/>
        <v/>
      </c>
      <c r="V2547" s="37" t="str">
        <f t="shared" si="583"/>
        <v/>
      </c>
    </row>
    <row r="2548" spans="1:22" x14ac:dyDescent="0.25">
      <c r="A2548" s="49" t="s">
        <v>5549</v>
      </c>
      <c r="B2548" s="50" t="s">
        <v>5550</v>
      </c>
      <c r="C2548" s="49" t="s">
        <v>5551</v>
      </c>
      <c r="D2548" s="61" t="s">
        <v>10</v>
      </c>
      <c r="E2548" s="62">
        <v>4</v>
      </c>
      <c r="F2548" s="38" t="str">
        <f t="shared" si="573"/>
        <v>W</v>
      </c>
      <c r="G2548" s="38" t="str">
        <f t="shared" si="584"/>
        <v>Winst en verliesrekening</v>
      </c>
      <c r="H2548" s="38" t="str">
        <f t="shared" si="579"/>
        <v>WFbe</v>
      </c>
      <c r="I2548" s="38" t="str">
        <f t="shared" si="585"/>
        <v>FINANCIËLE BATEN EN LASTEN</v>
      </c>
      <c r="J2548" s="38" t="str">
        <f t="shared" si="580"/>
        <v>WFbeOrl</v>
      </c>
      <c r="K2548" s="38" t="str">
        <f t="shared" si="586"/>
        <v>Overige rentelasten</v>
      </c>
      <c r="L2548" s="38" t="str">
        <f t="shared" si="581"/>
        <v>WFbeOrlRlb</v>
      </c>
      <c r="M2548" s="38" t="str">
        <f t="shared" si="587"/>
        <v>Rentelasten belastingen</v>
      </c>
      <c r="N2548" s="38" t="str">
        <f t="shared" si="582"/>
        <v/>
      </c>
      <c r="O2548" s="38" t="str">
        <f t="shared" si="588"/>
        <v/>
      </c>
      <c r="R2548" s="47">
        <v>6340</v>
      </c>
      <c r="S2548" s="48" t="s">
        <v>5974</v>
      </c>
      <c r="T2548" s="37">
        <v>57</v>
      </c>
      <c r="U2548" s="48" t="s">
        <v>5969</v>
      </c>
      <c r="V2548" s="37">
        <f t="shared" si="583"/>
        <v>1</v>
      </c>
    </row>
    <row r="2549" spans="1:22" x14ac:dyDescent="0.25">
      <c r="A2549" s="49" t="s">
        <v>5552</v>
      </c>
      <c r="B2549" s="50" t="s">
        <v>5553</v>
      </c>
      <c r="C2549" s="49" t="s">
        <v>5554</v>
      </c>
      <c r="D2549" s="61" t="s">
        <v>10</v>
      </c>
      <c r="E2549" s="62">
        <v>4</v>
      </c>
      <c r="F2549" s="38" t="str">
        <f t="shared" si="573"/>
        <v>W</v>
      </c>
      <c r="G2549" s="38" t="str">
        <f t="shared" si="584"/>
        <v>Winst en verliesrekening</v>
      </c>
      <c r="H2549" s="38" t="str">
        <f t="shared" si="579"/>
        <v>WFbe</v>
      </c>
      <c r="I2549" s="38" t="str">
        <f t="shared" si="585"/>
        <v>FINANCIËLE BATEN EN LASTEN</v>
      </c>
      <c r="J2549" s="38" t="str">
        <f t="shared" si="580"/>
        <v>WFbeOrl</v>
      </c>
      <c r="K2549" s="38" t="str">
        <f t="shared" si="586"/>
        <v>Overige rentelasten</v>
      </c>
      <c r="L2549" s="38" t="str">
        <f t="shared" si="581"/>
        <v>WFbeOrlRos</v>
      </c>
      <c r="M2549" s="38" t="str">
        <f t="shared" si="587"/>
        <v>Rentelasten overige schulden</v>
      </c>
      <c r="N2549" s="38" t="str">
        <f t="shared" si="582"/>
        <v/>
      </c>
      <c r="O2549" s="38" t="str">
        <f t="shared" si="588"/>
        <v/>
      </c>
      <c r="V2549" s="37" t="str">
        <f t="shared" si="583"/>
        <v/>
      </c>
    </row>
    <row r="2550" spans="1:22" x14ac:dyDescent="0.25">
      <c r="A2550" s="43" t="s">
        <v>5555</v>
      </c>
      <c r="B2550" s="44" t="s">
        <v>5556</v>
      </c>
      <c r="C2550" s="43" t="s">
        <v>5557</v>
      </c>
      <c r="D2550" s="45" t="s">
        <v>10</v>
      </c>
      <c r="E2550" s="46">
        <v>3</v>
      </c>
      <c r="F2550" s="38" t="str">
        <f t="shared" si="573"/>
        <v>W</v>
      </c>
      <c r="G2550" s="38" t="str">
        <f t="shared" si="584"/>
        <v>Winst en verliesrekening</v>
      </c>
      <c r="H2550" s="38" t="str">
        <f t="shared" si="579"/>
        <v>WFbe</v>
      </c>
      <c r="I2550" s="38" t="str">
        <f t="shared" si="585"/>
        <v>FINANCIËLE BATEN EN LASTEN</v>
      </c>
      <c r="J2550" s="38" t="str">
        <f t="shared" si="580"/>
        <v>WFbeWis</v>
      </c>
      <c r="K2550" s="38" t="str">
        <f t="shared" si="586"/>
        <v>Wisselkoersverschillen</v>
      </c>
      <c r="L2550" s="38" t="str">
        <f t="shared" si="581"/>
        <v/>
      </c>
      <c r="M2550" s="38" t="str">
        <f t="shared" si="587"/>
        <v/>
      </c>
      <c r="N2550" s="38" t="str">
        <f t="shared" si="582"/>
        <v/>
      </c>
      <c r="O2550" s="38" t="str">
        <f t="shared" si="588"/>
        <v/>
      </c>
      <c r="V2550" s="37" t="str">
        <f t="shared" si="583"/>
        <v/>
      </c>
    </row>
    <row r="2551" spans="1:22" x14ac:dyDescent="0.25">
      <c r="A2551" s="49" t="s">
        <v>5558</v>
      </c>
      <c r="B2551" s="50" t="s">
        <v>5559</v>
      </c>
      <c r="C2551" s="49" t="s">
        <v>5557</v>
      </c>
      <c r="D2551" s="61" t="s">
        <v>10</v>
      </c>
      <c r="E2551" s="62">
        <v>4</v>
      </c>
      <c r="F2551" s="38" t="str">
        <f t="shared" si="573"/>
        <v>W</v>
      </c>
      <c r="G2551" s="38" t="str">
        <f t="shared" si="584"/>
        <v>Winst en verliesrekening</v>
      </c>
      <c r="H2551" s="38" t="str">
        <f t="shared" si="579"/>
        <v>WFbe</v>
      </c>
      <c r="I2551" s="38" t="str">
        <f t="shared" si="585"/>
        <v>FINANCIËLE BATEN EN LASTEN</v>
      </c>
      <c r="J2551" s="38" t="str">
        <f t="shared" si="580"/>
        <v>WFbeWis</v>
      </c>
      <c r="K2551" s="38" t="str">
        <f t="shared" si="586"/>
        <v>Wisselkoersverschillen</v>
      </c>
      <c r="L2551" s="38" t="str">
        <f t="shared" si="581"/>
        <v>WFbeWisWis</v>
      </c>
      <c r="M2551" s="38" t="str">
        <f t="shared" si="587"/>
        <v>Wisselkoersverschillen</v>
      </c>
      <c r="N2551" s="38" t="str">
        <f t="shared" si="582"/>
        <v/>
      </c>
      <c r="O2551" s="38" t="str">
        <f t="shared" si="588"/>
        <v/>
      </c>
      <c r="R2551" s="47">
        <v>8515</v>
      </c>
      <c r="S2551" s="48" t="s">
        <v>6110</v>
      </c>
      <c r="T2551" s="37">
        <v>20</v>
      </c>
      <c r="U2551" s="48" t="s">
        <v>5832</v>
      </c>
      <c r="V2551" s="37">
        <f t="shared" si="583"/>
        <v>1</v>
      </c>
    </row>
    <row r="2552" spans="1:22" x14ac:dyDescent="0.25">
      <c r="A2552" s="43" t="s">
        <v>5560</v>
      </c>
      <c r="B2552" s="44" t="s">
        <v>5561</v>
      </c>
      <c r="C2552" s="43" t="s">
        <v>5562</v>
      </c>
      <c r="D2552" s="45" t="s">
        <v>10</v>
      </c>
      <c r="E2552" s="46">
        <v>3</v>
      </c>
      <c r="F2552" s="38" t="str">
        <f t="shared" si="573"/>
        <v>W</v>
      </c>
      <c r="G2552" s="38" t="str">
        <f t="shared" si="584"/>
        <v>Winst en verliesrekening</v>
      </c>
      <c r="H2552" s="38" t="str">
        <f t="shared" si="579"/>
        <v>WFbe</v>
      </c>
      <c r="I2552" s="38" t="str">
        <f t="shared" si="585"/>
        <v>FINANCIËLE BATEN EN LASTEN</v>
      </c>
      <c r="J2552" s="38" t="str">
        <f t="shared" si="580"/>
        <v>WFbeKvb</v>
      </c>
      <c r="K2552" s="38" t="str">
        <f t="shared" si="586"/>
        <v>Kosten van beleggingen</v>
      </c>
      <c r="L2552" s="38" t="str">
        <f t="shared" si="581"/>
        <v/>
      </c>
      <c r="M2552" s="38" t="str">
        <f t="shared" si="587"/>
        <v/>
      </c>
      <c r="N2552" s="38" t="str">
        <f t="shared" si="582"/>
        <v/>
      </c>
      <c r="O2552" s="38" t="str">
        <f t="shared" si="588"/>
        <v/>
      </c>
      <c r="V2552" s="37" t="str">
        <f t="shared" si="583"/>
        <v/>
      </c>
    </row>
    <row r="2553" spans="1:22" x14ac:dyDescent="0.25">
      <c r="A2553" s="49" t="s">
        <v>5563</v>
      </c>
      <c r="B2553" s="50" t="s">
        <v>5564</v>
      </c>
      <c r="C2553" s="49" t="s">
        <v>5562</v>
      </c>
      <c r="D2553" s="61" t="s">
        <v>10</v>
      </c>
      <c r="E2553" s="62">
        <v>4</v>
      </c>
      <c r="F2553" s="38" t="str">
        <f t="shared" si="573"/>
        <v>W</v>
      </c>
      <c r="G2553" s="38" t="str">
        <f t="shared" si="584"/>
        <v>Winst en verliesrekening</v>
      </c>
      <c r="H2553" s="38" t="str">
        <f t="shared" si="579"/>
        <v>WFbe</v>
      </c>
      <c r="I2553" s="38" t="str">
        <f t="shared" si="585"/>
        <v>FINANCIËLE BATEN EN LASTEN</v>
      </c>
      <c r="J2553" s="38" t="str">
        <f t="shared" si="580"/>
        <v>WFbeKvb</v>
      </c>
      <c r="K2553" s="38" t="str">
        <f t="shared" si="586"/>
        <v>Kosten van beleggingen</v>
      </c>
      <c r="L2553" s="38" t="str">
        <f t="shared" si="581"/>
        <v>WFbeKvbKvb</v>
      </c>
      <c r="M2553" s="38" t="str">
        <f t="shared" si="587"/>
        <v>Kosten van beleggingen</v>
      </c>
      <c r="N2553" s="38" t="str">
        <f t="shared" si="582"/>
        <v/>
      </c>
      <c r="O2553" s="38" t="str">
        <f t="shared" si="588"/>
        <v/>
      </c>
      <c r="V2553" s="37" t="str">
        <f t="shared" si="583"/>
        <v/>
      </c>
    </row>
    <row r="2554" spans="1:22" x14ac:dyDescent="0.25">
      <c r="A2554" s="43" t="s">
        <v>5565</v>
      </c>
      <c r="B2554" s="44" t="s">
        <v>5566</v>
      </c>
      <c r="C2554" s="43" t="s">
        <v>5567</v>
      </c>
      <c r="D2554" s="45" t="s">
        <v>10</v>
      </c>
      <c r="E2554" s="46">
        <v>3</v>
      </c>
      <c r="F2554" s="38" t="str">
        <f t="shared" ref="F2554:F2581" si="589">IF(LEN(A2554)&gt;=1,LEFT(A2554,1),"")</f>
        <v>W</v>
      </c>
      <c r="G2554" s="38" t="str">
        <f t="shared" si="584"/>
        <v>Winst en verliesrekening</v>
      </c>
      <c r="H2554" s="38" t="str">
        <f t="shared" si="579"/>
        <v>WFbe</v>
      </c>
      <c r="I2554" s="38" t="str">
        <f t="shared" si="585"/>
        <v>FINANCIËLE BATEN EN LASTEN</v>
      </c>
      <c r="J2554" s="38" t="str">
        <f t="shared" si="580"/>
        <v>WFbeKba</v>
      </c>
      <c r="K2554" s="38" t="str">
        <f t="shared" si="586"/>
        <v>Kosten van beheer en administratie</v>
      </c>
      <c r="L2554" s="38" t="str">
        <f t="shared" si="581"/>
        <v/>
      </c>
      <c r="M2554" s="38" t="str">
        <f t="shared" si="587"/>
        <v/>
      </c>
      <c r="N2554" s="38" t="str">
        <f t="shared" si="582"/>
        <v/>
      </c>
      <c r="O2554" s="38" t="str">
        <f t="shared" si="588"/>
        <v/>
      </c>
      <c r="V2554" s="37" t="str">
        <f t="shared" si="583"/>
        <v/>
      </c>
    </row>
    <row r="2555" spans="1:22" x14ac:dyDescent="0.25">
      <c r="A2555" s="49" t="s">
        <v>5568</v>
      </c>
      <c r="B2555" s="50" t="s">
        <v>5569</v>
      </c>
      <c r="C2555" s="49" t="s">
        <v>5567</v>
      </c>
      <c r="D2555" s="61" t="s">
        <v>10</v>
      </c>
      <c r="E2555" s="62">
        <v>4</v>
      </c>
      <c r="F2555" s="38" t="str">
        <f t="shared" si="589"/>
        <v>W</v>
      </c>
      <c r="G2555" s="38" t="str">
        <f t="shared" si="584"/>
        <v>Winst en verliesrekening</v>
      </c>
      <c r="H2555" s="38" t="str">
        <f t="shared" si="579"/>
        <v>WFbe</v>
      </c>
      <c r="I2555" s="38" t="str">
        <f t="shared" si="585"/>
        <v>FINANCIËLE BATEN EN LASTEN</v>
      </c>
      <c r="J2555" s="38" t="str">
        <f t="shared" si="580"/>
        <v>WFbeKba</v>
      </c>
      <c r="K2555" s="38" t="str">
        <f t="shared" si="586"/>
        <v>Kosten van beheer en administratie</v>
      </c>
      <c r="L2555" s="38" t="str">
        <f t="shared" si="581"/>
        <v>WFbeKbaKba</v>
      </c>
      <c r="M2555" s="38" t="str">
        <f t="shared" si="587"/>
        <v>Kosten van beheer en administratie</v>
      </c>
      <c r="N2555" s="38" t="str">
        <f t="shared" si="582"/>
        <v/>
      </c>
      <c r="O2555" s="38" t="str">
        <f t="shared" si="588"/>
        <v/>
      </c>
      <c r="R2555" s="63"/>
      <c r="S2555" s="64"/>
      <c r="T2555" s="65"/>
      <c r="U2555" s="70"/>
      <c r="V2555" s="37" t="str">
        <f t="shared" si="583"/>
        <v/>
      </c>
    </row>
    <row r="2556" spans="1:22" x14ac:dyDescent="0.25">
      <c r="A2556" s="43" t="s">
        <v>5570</v>
      </c>
      <c r="B2556" s="44" t="s">
        <v>5571</v>
      </c>
      <c r="C2556" s="43" t="s">
        <v>5572</v>
      </c>
      <c r="D2556" s="45" t="s">
        <v>24</v>
      </c>
      <c r="E2556" s="46">
        <v>3</v>
      </c>
      <c r="F2556" s="38" t="str">
        <f t="shared" si="589"/>
        <v>W</v>
      </c>
      <c r="G2556" s="38" t="str">
        <f t="shared" si="584"/>
        <v>Winst en verliesrekening</v>
      </c>
      <c r="H2556" s="38" t="str">
        <f t="shared" si="579"/>
        <v>WFbe</v>
      </c>
      <c r="I2556" s="38" t="str">
        <f t="shared" si="585"/>
        <v>FINANCIËLE BATEN EN LASTEN</v>
      </c>
      <c r="J2556" s="38" t="str">
        <f t="shared" si="580"/>
        <v>WFbeRed</v>
      </c>
      <c r="K2556" s="38" t="str">
        <f t="shared" si="586"/>
        <v>Resultaat deelnemingen (dividend)</v>
      </c>
      <c r="L2556" s="38" t="str">
        <f t="shared" si="581"/>
        <v/>
      </c>
      <c r="M2556" s="38" t="str">
        <f t="shared" si="587"/>
        <v/>
      </c>
      <c r="N2556" s="38" t="str">
        <f t="shared" si="582"/>
        <v/>
      </c>
      <c r="O2556" s="38" t="str">
        <f t="shared" si="588"/>
        <v/>
      </c>
      <c r="R2556" s="63"/>
      <c r="S2556" s="64"/>
      <c r="T2556" s="65"/>
      <c r="U2556" s="70"/>
      <c r="V2556" s="37" t="str">
        <f t="shared" si="583"/>
        <v/>
      </c>
    </row>
    <row r="2557" spans="1:22" x14ac:dyDescent="0.25">
      <c r="A2557" s="49" t="s">
        <v>5573</v>
      </c>
      <c r="B2557" s="50" t="s">
        <v>5574</v>
      </c>
      <c r="C2557" s="49" t="s">
        <v>5575</v>
      </c>
      <c r="D2557" s="61" t="s">
        <v>24</v>
      </c>
      <c r="E2557" s="62">
        <v>4</v>
      </c>
      <c r="F2557" s="38" t="str">
        <f t="shared" si="589"/>
        <v>W</v>
      </c>
      <c r="G2557" s="38" t="str">
        <f t="shared" si="584"/>
        <v>Winst en verliesrekening</v>
      </c>
      <c r="H2557" s="38" t="str">
        <f t="shared" si="579"/>
        <v>WFbe</v>
      </c>
      <c r="I2557" s="38" t="str">
        <f t="shared" si="585"/>
        <v>FINANCIËLE BATEN EN LASTEN</v>
      </c>
      <c r="J2557" s="38" t="str">
        <f t="shared" si="580"/>
        <v>WFbeRed</v>
      </c>
      <c r="K2557" s="38" t="str">
        <f t="shared" si="586"/>
        <v>Resultaat deelnemingen (dividend)</v>
      </c>
      <c r="L2557" s="38" t="str">
        <f t="shared" si="581"/>
        <v>WFbeRedAwd</v>
      </c>
      <c r="M2557" s="38" t="str">
        <f t="shared" si="587"/>
        <v>Aandeel in winst (verlies) van ondernemingen waarin wordt deelgenomen</v>
      </c>
      <c r="N2557" s="38" t="str">
        <f t="shared" si="582"/>
        <v/>
      </c>
      <c r="O2557" s="38" t="str">
        <f t="shared" si="588"/>
        <v/>
      </c>
      <c r="V2557" s="37" t="str">
        <f t="shared" si="583"/>
        <v/>
      </c>
    </row>
    <row r="2558" spans="1:22" x14ac:dyDescent="0.25">
      <c r="A2558" s="49" t="s">
        <v>5576</v>
      </c>
      <c r="B2558" s="50" t="s">
        <v>5577</v>
      </c>
      <c r="C2558" s="49" t="s">
        <v>5578</v>
      </c>
      <c r="D2558" s="61" t="s">
        <v>10</v>
      </c>
      <c r="E2558" s="62">
        <v>4</v>
      </c>
      <c r="F2558" s="38" t="str">
        <f t="shared" si="589"/>
        <v>W</v>
      </c>
      <c r="G2558" s="38" t="str">
        <f t="shared" si="584"/>
        <v>Winst en verliesrekening</v>
      </c>
      <c r="H2558" s="38" t="str">
        <f t="shared" si="579"/>
        <v>WFbe</v>
      </c>
      <c r="I2558" s="38" t="str">
        <f t="shared" si="585"/>
        <v>FINANCIËLE BATEN EN LASTEN</v>
      </c>
      <c r="J2558" s="38" t="str">
        <f t="shared" si="580"/>
        <v>WFbeRed</v>
      </c>
      <c r="K2558" s="38" t="str">
        <f t="shared" si="586"/>
        <v>Resultaat deelnemingen (dividend)</v>
      </c>
      <c r="L2558" s="38" t="str">
        <f t="shared" si="581"/>
        <v>WFbeRedDvn</v>
      </c>
      <c r="M2558" s="38" t="str">
        <f t="shared" si="587"/>
        <v>Dotatie voorziening in verband met deelnemingen</v>
      </c>
      <c r="N2558" s="38" t="str">
        <f t="shared" si="582"/>
        <v/>
      </c>
      <c r="O2558" s="38" t="str">
        <f t="shared" si="588"/>
        <v/>
      </c>
      <c r="V2558" s="37" t="str">
        <f t="shared" si="583"/>
        <v/>
      </c>
    </row>
    <row r="2559" spans="1:22" x14ac:dyDescent="0.25">
      <c r="A2559" s="49" t="s">
        <v>5579</v>
      </c>
      <c r="B2559" s="50" t="s">
        <v>5580</v>
      </c>
      <c r="C2559" s="49" t="s">
        <v>2696</v>
      </c>
      <c r="D2559" s="61" t="s">
        <v>24</v>
      </c>
      <c r="E2559" s="62">
        <v>4</v>
      </c>
      <c r="F2559" s="38" t="str">
        <f t="shared" si="589"/>
        <v>W</v>
      </c>
      <c r="G2559" s="38" t="str">
        <f t="shared" si="584"/>
        <v>Winst en verliesrekening</v>
      </c>
      <c r="H2559" s="38" t="str">
        <f t="shared" si="579"/>
        <v>WFbe</v>
      </c>
      <c r="I2559" s="38" t="str">
        <f t="shared" si="585"/>
        <v>FINANCIËLE BATEN EN LASTEN</v>
      </c>
      <c r="J2559" s="38" t="str">
        <f t="shared" si="580"/>
        <v>WFbeRed</v>
      </c>
      <c r="K2559" s="38" t="str">
        <f t="shared" si="586"/>
        <v>Resultaat deelnemingen (dividend)</v>
      </c>
      <c r="L2559" s="38" t="str">
        <f t="shared" si="581"/>
        <v>WFbeRedVvi</v>
      </c>
      <c r="M2559" s="38" t="str">
        <f t="shared" si="587"/>
        <v>Vrijval voorziening in verband met deelnemingen</v>
      </c>
      <c r="N2559" s="38" t="str">
        <f t="shared" si="582"/>
        <v/>
      </c>
      <c r="O2559" s="38" t="str">
        <f t="shared" si="588"/>
        <v/>
      </c>
      <c r="Q2559" s="80" t="s">
        <v>24</v>
      </c>
      <c r="V2559" s="37" t="str">
        <f t="shared" si="583"/>
        <v/>
      </c>
    </row>
    <row r="2560" spans="1:22" x14ac:dyDescent="0.25">
      <c r="A2560" s="49" t="s">
        <v>5581</v>
      </c>
      <c r="B2560" s="50" t="s">
        <v>5582</v>
      </c>
      <c r="C2560" s="49" t="s">
        <v>5583</v>
      </c>
      <c r="D2560" s="61" t="s">
        <v>10</v>
      </c>
      <c r="E2560" s="62">
        <v>4</v>
      </c>
      <c r="F2560" s="38" t="str">
        <f t="shared" si="589"/>
        <v>W</v>
      </c>
      <c r="G2560" s="38" t="str">
        <f t="shared" si="584"/>
        <v>Winst en verliesrekening</v>
      </c>
      <c r="H2560" s="38" t="str">
        <f t="shared" si="579"/>
        <v>WFbe</v>
      </c>
      <c r="I2560" s="38" t="str">
        <f t="shared" si="585"/>
        <v>FINANCIËLE BATEN EN LASTEN</v>
      </c>
      <c r="J2560" s="38" t="str">
        <f t="shared" si="580"/>
        <v>WFbeRed</v>
      </c>
      <c r="K2560" s="38" t="str">
        <f t="shared" si="586"/>
        <v>Resultaat deelnemingen (dividend)</v>
      </c>
      <c r="L2560" s="38" t="str">
        <f t="shared" si="581"/>
        <v>WFbeRedAwb</v>
      </c>
      <c r="M2560" s="38" t="str">
        <f t="shared" si="587"/>
        <v>Aandeel in winst (verlies) bestuurders</v>
      </c>
      <c r="N2560" s="38" t="str">
        <f t="shared" si="582"/>
        <v/>
      </c>
      <c r="O2560" s="38" t="str">
        <f t="shared" si="588"/>
        <v/>
      </c>
      <c r="V2560" s="37" t="str">
        <f t="shared" si="583"/>
        <v/>
      </c>
    </row>
    <row r="2561" spans="1:23" x14ac:dyDescent="0.25">
      <c r="A2561" s="43" t="s">
        <v>5584</v>
      </c>
      <c r="B2561" s="44" t="s">
        <v>5585</v>
      </c>
      <c r="C2561" s="43" t="s">
        <v>5586</v>
      </c>
      <c r="D2561" s="45" t="s">
        <v>24</v>
      </c>
      <c r="E2561" s="46">
        <v>3</v>
      </c>
      <c r="F2561" s="38" t="str">
        <f t="shared" si="589"/>
        <v>W</v>
      </c>
      <c r="G2561" s="38" t="str">
        <f t="shared" si="584"/>
        <v>Winst en verliesrekening</v>
      </c>
      <c r="H2561" s="38" t="str">
        <f t="shared" si="579"/>
        <v>WFbe</v>
      </c>
      <c r="I2561" s="38" t="str">
        <f t="shared" si="585"/>
        <v>FINANCIËLE BATEN EN LASTEN</v>
      </c>
      <c r="J2561" s="38" t="str">
        <f t="shared" si="580"/>
        <v>WFbeDfb</v>
      </c>
      <c r="K2561" s="38" t="str">
        <f t="shared" si="586"/>
        <v>Doorberekende financiële baten en lasten</v>
      </c>
      <c r="L2561" s="38" t="str">
        <f t="shared" si="581"/>
        <v/>
      </c>
      <c r="M2561" s="38" t="str">
        <f t="shared" si="587"/>
        <v/>
      </c>
      <c r="N2561" s="38" t="str">
        <f t="shared" si="582"/>
        <v/>
      </c>
      <c r="O2561" s="38" t="str">
        <f t="shared" si="588"/>
        <v/>
      </c>
      <c r="V2561" s="37" t="str">
        <f t="shared" si="583"/>
        <v/>
      </c>
    </row>
    <row r="2562" spans="1:23" x14ac:dyDescent="0.25">
      <c r="A2562" s="49" t="s">
        <v>5587</v>
      </c>
      <c r="B2562" s="50" t="s">
        <v>5588</v>
      </c>
      <c r="C2562" s="49" t="s">
        <v>5589</v>
      </c>
      <c r="D2562" s="61" t="s">
        <v>10</v>
      </c>
      <c r="E2562" s="62">
        <v>4</v>
      </c>
      <c r="F2562" s="38" t="str">
        <f t="shared" si="589"/>
        <v>W</v>
      </c>
      <c r="G2562" s="38" t="str">
        <f t="shared" si="584"/>
        <v>Winst en verliesrekening</v>
      </c>
      <c r="H2562" s="38" t="str">
        <f t="shared" si="579"/>
        <v>WFbe</v>
      </c>
      <c r="I2562" s="38" t="str">
        <f t="shared" si="585"/>
        <v>FINANCIËLE BATEN EN LASTEN</v>
      </c>
      <c r="J2562" s="38" t="str">
        <f t="shared" si="580"/>
        <v>WFbeDfb</v>
      </c>
      <c r="K2562" s="38" t="str">
        <f t="shared" si="586"/>
        <v>Doorberekende financiële baten en lasten</v>
      </c>
      <c r="L2562" s="38" t="str">
        <f t="shared" si="581"/>
        <v>WFbeDfbDrb</v>
      </c>
      <c r="M2562" s="38" t="str">
        <f t="shared" si="587"/>
        <v>Doorberekende rentebaten</v>
      </c>
      <c r="N2562" s="38" t="str">
        <f t="shared" si="582"/>
        <v/>
      </c>
      <c r="O2562" s="38" t="str">
        <f t="shared" si="588"/>
        <v/>
      </c>
      <c r="Q2562" s="80" t="s">
        <v>10</v>
      </c>
      <c r="V2562" s="37" t="str">
        <f t="shared" si="583"/>
        <v/>
      </c>
    </row>
    <row r="2563" spans="1:23" x14ac:dyDescent="0.25">
      <c r="A2563" s="49" t="s">
        <v>5590</v>
      </c>
      <c r="B2563" s="50" t="s">
        <v>5591</v>
      </c>
      <c r="C2563" s="49" t="s">
        <v>5592</v>
      </c>
      <c r="D2563" s="61" t="s">
        <v>24</v>
      </c>
      <c r="E2563" s="62">
        <v>4</v>
      </c>
      <c r="F2563" s="38" t="str">
        <f t="shared" si="589"/>
        <v>W</v>
      </c>
      <c r="G2563" s="38" t="str">
        <f t="shared" si="584"/>
        <v>Winst en verliesrekening</v>
      </c>
      <c r="H2563" s="38" t="str">
        <f t="shared" si="579"/>
        <v>WFbe</v>
      </c>
      <c r="I2563" s="38" t="str">
        <f t="shared" si="585"/>
        <v>FINANCIËLE BATEN EN LASTEN</v>
      </c>
      <c r="J2563" s="38" t="str">
        <f t="shared" si="580"/>
        <v>WFbeDfb</v>
      </c>
      <c r="K2563" s="38" t="str">
        <f t="shared" si="586"/>
        <v>Doorberekende financiële baten en lasten</v>
      </c>
      <c r="L2563" s="38" t="str">
        <f t="shared" si="581"/>
        <v>WFbeDfbDrl</v>
      </c>
      <c r="M2563" s="38" t="str">
        <f t="shared" si="587"/>
        <v>Doorberekende rentelasten</v>
      </c>
      <c r="N2563" s="38" t="str">
        <f t="shared" si="582"/>
        <v/>
      </c>
      <c r="O2563" s="38" t="str">
        <f t="shared" si="588"/>
        <v/>
      </c>
      <c r="V2563" s="37" t="str">
        <f t="shared" si="583"/>
        <v/>
      </c>
    </row>
    <row r="2564" spans="1:23" ht="16.5" thickBot="1" x14ac:dyDescent="0.3">
      <c r="A2564" s="49" t="s">
        <v>5593</v>
      </c>
      <c r="B2564" s="50" t="s">
        <v>5594</v>
      </c>
      <c r="C2564" s="49" t="s">
        <v>5595</v>
      </c>
      <c r="D2564" s="61" t="s">
        <v>24</v>
      </c>
      <c r="E2564" s="62">
        <v>4</v>
      </c>
      <c r="F2564" s="38" t="str">
        <f t="shared" si="589"/>
        <v>W</v>
      </c>
      <c r="G2564" s="38" t="str">
        <f t="shared" si="584"/>
        <v>Winst en verliesrekening</v>
      </c>
      <c r="H2564" s="38" t="str">
        <f t="shared" si="579"/>
        <v>WFbe</v>
      </c>
      <c r="I2564" s="38" t="str">
        <f t="shared" si="585"/>
        <v>FINANCIËLE BATEN EN LASTEN</v>
      </c>
      <c r="J2564" s="38" t="str">
        <f t="shared" si="580"/>
        <v>WFbeDfb</v>
      </c>
      <c r="K2564" s="38" t="str">
        <f t="shared" si="586"/>
        <v>Doorberekende financiële baten en lasten</v>
      </c>
      <c r="L2564" s="38" t="str">
        <f t="shared" si="581"/>
        <v>WFbeDfbDof</v>
      </c>
      <c r="M2564" s="38" t="str">
        <f t="shared" si="587"/>
        <v>Doorberekende overige financiële baten en lasten</v>
      </c>
      <c r="N2564" s="38" t="str">
        <f t="shared" si="582"/>
        <v/>
      </c>
      <c r="O2564" s="38" t="str">
        <f t="shared" si="588"/>
        <v/>
      </c>
      <c r="R2564" s="47">
        <v>6315</v>
      </c>
      <c r="S2564" s="48" t="s">
        <v>5971</v>
      </c>
      <c r="T2564" s="37">
        <v>50</v>
      </c>
      <c r="U2564" s="48" t="s">
        <v>5875</v>
      </c>
      <c r="V2564" s="37">
        <f t="shared" si="583"/>
        <v>1</v>
      </c>
      <c r="W2564">
        <f>COUNTIF(V2503:V2564,1)</f>
        <v>10</v>
      </c>
    </row>
    <row r="2565" spans="1:23" ht="17.25" thickTop="1" thickBot="1" x14ac:dyDescent="0.3">
      <c r="A2565" s="35" t="s">
        <v>5596</v>
      </c>
      <c r="B2565" s="36">
        <v>8500000</v>
      </c>
      <c r="C2565" s="40" t="s">
        <v>5597</v>
      </c>
      <c r="D2565" s="41" t="s">
        <v>24</v>
      </c>
      <c r="E2565" s="42">
        <v>2</v>
      </c>
      <c r="F2565" s="38" t="str">
        <f t="shared" si="589"/>
        <v>W</v>
      </c>
      <c r="G2565" s="38" t="str">
        <f t="shared" si="584"/>
        <v>Winst en verliesrekening</v>
      </c>
      <c r="H2565" s="38" t="str">
        <f t="shared" si="579"/>
        <v>WBbe</v>
      </c>
      <c r="I2565" s="38" t="str">
        <f t="shared" si="585"/>
        <v>BUITENGEWONE BATEN EN LASTEN</v>
      </c>
      <c r="J2565" s="38" t="str">
        <f t="shared" si="580"/>
        <v/>
      </c>
      <c r="K2565" s="38" t="str">
        <f t="shared" si="586"/>
        <v/>
      </c>
      <c r="L2565" s="38" t="str">
        <f t="shared" si="581"/>
        <v/>
      </c>
      <c r="M2565" s="38" t="str">
        <f t="shared" si="587"/>
        <v/>
      </c>
      <c r="N2565" s="38" t="str">
        <f t="shared" si="582"/>
        <v/>
      </c>
      <c r="O2565" s="38" t="str">
        <f t="shared" si="588"/>
        <v/>
      </c>
      <c r="V2565" s="37" t="str">
        <f t="shared" si="583"/>
        <v/>
      </c>
    </row>
    <row r="2566" spans="1:23" ht="16.5" thickTop="1" x14ac:dyDescent="0.25">
      <c r="A2566" s="43" t="s">
        <v>5598</v>
      </c>
      <c r="B2566" s="44" t="s">
        <v>5599</v>
      </c>
      <c r="C2566" s="43" t="s">
        <v>5600</v>
      </c>
      <c r="D2566" s="45" t="s">
        <v>24</v>
      </c>
      <c r="E2566" s="46">
        <v>3</v>
      </c>
      <c r="F2566" s="38" t="str">
        <f t="shared" si="589"/>
        <v>W</v>
      </c>
      <c r="G2566" s="38" t="str">
        <f t="shared" si="584"/>
        <v>Winst en verliesrekening</v>
      </c>
      <c r="H2566" s="38" t="str">
        <f t="shared" si="579"/>
        <v>WBbe</v>
      </c>
      <c r="I2566" s="38" t="str">
        <f t="shared" si="585"/>
        <v>BUITENGEWONE BATEN EN LASTEN</v>
      </c>
      <c r="J2566" s="38" t="str">
        <f t="shared" si="580"/>
        <v>WBbeBub</v>
      </c>
      <c r="K2566" s="38" t="str">
        <f t="shared" si="586"/>
        <v>Buitengewone baten</v>
      </c>
      <c r="L2566" s="38" t="str">
        <f t="shared" si="581"/>
        <v/>
      </c>
      <c r="M2566" s="38" t="str">
        <f t="shared" si="587"/>
        <v/>
      </c>
      <c r="N2566" s="38" t="str">
        <f t="shared" si="582"/>
        <v/>
      </c>
      <c r="O2566" s="38" t="str">
        <f t="shared" si="588"/>
        <v/>
      </c>
      <c r="V2566" s="37" t="str">
        <f t="shared" si="583"/>
        <v/>
      </c>
    </row>
    <row r="2567" spans="1:23" x14ac:dyDescent="0.25">
      <c r="A2567" s="49" t="s">
        <v>5601</v>
      </c>
      <c r="B2567" s="50" t="s">
        <v>5602</v>
      </c>
      <c r="C2567" s="49" t="s">
        <v>5600</v>
      </c>
      <c r="D2567" s="61" t="s">
        <v>24</v>
      </c>
      <c r="E2567" s="62">
        <v>4</v>
      </c>
      <c r="F2567" s="38" t="str">
        <f t="shared" si="589"/>
        <v>W</v>
      </c>
      <c r="G2567" s="38" t="str">
        <f t="shared" si="584"/>
        <v>Winst en verliesrekening</v>
      </c>
      <c r="H2567" s="38" t="str">
        <f t="shared" si="579"/>
        <v>WBbe</v>
      </c>
      <c r="I2567" s="38" t="str">
        <f t="shared" si="585"/>
        <v>BUITENGEWONE BATEN EN LASTEN</v>
      </c>
      <c r="J2567" s="38" t="str">
        <f t="shared" si="580"/>
        <v>WBbeBub</v>
      </c>
      <c r="K2567" s="38" t="str">
        <f t="shared" si="586"/>
        <v>Buitengewone baten</v>
      </c>
      <c r="L2567" s="38" t="str">
        <f t="shared" si="581"/>
        <v>WBbeBubBub</v>
      </c>
      <c r="M2567" s="38" t="str">
        <f t="shared" si="587"/>
        <v>Buitengewone baten</v>
      </c>
      <c r="N2567" s="38" t="str">
        <f t="shared" si="582"/>
        <v/>
      </c>
      <c r="O2567" s="38" t="str">
        <f t="shared" si="588"/>
        <v/>
      </c>
      <c r="V2567" s="37" t="str">
        <f t="shared" si="583"/>
        <v/>
      </c>
    </row>
    <row r="2568" spans="1:23" x14ac:dyDescent="0.25">
      <c r="A2568" s="43" t="s">
        <v>5603</v>
      </c>
      <c r="B2568" s="44" t="s">
        <v>5604</v>
      </c>
      <c r="C2568" s="43" t="s">
        <v>5605</v>
      </c>
      <c r="D2568" s="45" t="s">
        <v>10</v>
      </c>
      <c r="E2568" s="46">
        <v>3</v>
      </c>
      <c r="F2568" s="38" t="str">
        <f t="shared" si="589"/>
        <v>W</v>
      </c>
      <c r="G2568" s="38" t="str">
        <f t="shared" si="584"/>
        <v>Winst en verliesrekening</v>
      </c>
      <c r="H2568" s="38" t="str">
        <f t="shared" si="579"/>
        <v>WBbe</v>
      </c>
      <c r="I2568" s="38" t="str">
        <f t="shared" si="585"/>
        <v>BUITENGEWONE BATEN EN LASTEN</v>
      </c>
      <c r="J2568" s="38" t="str">
        <f t="shared" si="580"/>
        <v>WBbeBul</v>
      </c>
      <c r="K2568" s="38" t="str">
        <f t="shared" si="586"/>
        <v>Buitengewone lasten</v>
      </c>
      <c r="L2568" s="38" t="str">
        <f t="shared" si="581"/>
        <v/>
      </c>
      <c r="M2568" s="38" t="str">
        <f t="shared" si="587"/>
        <v/>
      </c>
      <c r="N2568" s="38" t="str">
        <f t="shared" si="582"/>
        <v/>
      </c>
      <c r="O2568" s="38" t="str">
        <f t="shared" si="588"/>
        <v/>
      </c>
      <c r="V2568" s="37" t="str">
        <f t="shared" si="583"/>
        <v/>
      </c>
    </row>
    <row r="2569" spans="1:23" ht="16.5" thickBot="1" x14ac:dyDescent="0.3">
      <c r="A2569" s="49" t="s">
        <v>5606</v>
      </c>
      <c r="B2569" s="50" t="s">
        <v>5607</v>
      </c>
      <c r="C2569" s="49" t="s">
        <v>5605</v>
      </c>
      <c r="D2569" s="61" t="s">
        <v>10</v>
      </c>
      <c r="E2569" s="62">
        <v>4</v>
      </c>
      <c r="F2569" s="38" t="str">
        <f t="shared" si="589"/>
        <v>W</v>
      </c>
      <c r="G2569" s="38" t="str">
        <f t="shared" si="584"/>
        <v>Winst en verliesrekening</v>
      </c>
      <c r="H2569" s="38" t="str">
        <f t="shared" si="579"/>
        <v>WBbe</v>
      </c>
      <c r="I2569" s="38" t="str">
        <f t="shared" si="585"/>
        <v>BUITENGEWONE BATEN EN LASTEN</v>
      </c>
      <c r="J2569" s="38" t="str">
        <f t="shared" si="580"/>
        <v>WBbeBul</v>
      </c>
      <c r="K2569" s="38" t="str">
        <f t="shared" si="586"/>
        <v>Buitengewone lasten</v>
      </c>
      <c r="L2569" s="38" t="str">
        <f t="shared" si="581"/>
        <v>WBbeBulBul</v>
      </c>
      <c r="M2569" s="38" t="str">
        <f t="shared" si="587"/>
        <v>Buitengewone lasten</v>
      </c>
      <c r="N2569" s="38" t="str">
        <f t="shared" si="582"/>
        <v/>
      </c>
      <c r="O2569" s="38" t="str">
        <f t="shared" si="588"/>
        <v/>
      </c>
      <c r="V2569" s="37" t="str">
        <f t="shared" si="583"/>
        <v/>
      </c>
    </row>
    <row r="2570" spans="1:23" ht="17.25" thickTop="1" thickBot="1" x14ac:dyDescent="0.3">
      <c r="A2570" s="35" t="s">
        <v>5608</v>
      </c>
      <c r="B2570" s="36">
        <v>9000000</v>
      </c>
      <c r="C2570" s="40" t="s">
        <v>5609</v>
      </c>
      <c r="D2570" s="41" t="s">
        <v>10</v>
      </c>
      <c r="E2570" s="42">
        <v>2</v>
      </c>
      <c r="F2570" s="38" t="str">
        <f t="shared" si="589"/>
        <v>W</v>
      </c>
      <c r="G2570" s="38" t="str">
        <f t="shared" ref="G2570:G2581" si="590">LOOKUP(F2570,A:A,C:C)</f>
        <v>Winst en verliesrekening</v>
      </c>
      <c r="H2570" s="38" t="str">
        <f t="shared" si="579"/>
        <v>WAad</v>
      </c>
      <c r="I2570" s="38" t="str">
        <f t="shared" ref="I2570:I2581" si="591">IF(ISERROR(VLOOKUP(H2570,A:C,3,FALSE)),"",VLOOKUP(H2570,A:C,3,FALSE))</f>
        <v>AANDEEL DERDEN</v>
      </c>
      <c r="J2570" s="38" t="str">
        <f t="shared" si="580"/>
        <v/>
      </c>
      <c r="K2570" s="38" t="str">
        <f t="shared" ref="K2570:K2581" si="592">IF(ISERROR(VLOOKUP(J2570,A:C,3,FALSE)),"",VLOOKUP(J2570,A:C,3,FALSE))</f>
        <v/>
      </c>
      <c r="L2570" s="38" t="str">
        <f t="shared" si="581"/>
        <v/>
      </c>
      <c r="M2570" s="38" t="str">
        <f t="shared" ref="M2570:M2581" si="593">IF(ISERROR(VLOOKUP(L2570,A:C,3,FALSE)),"",VLOOKUP(L2570,A:C,3,FALSE))</f>
        <v/>
      </c>
      <c r="N2570" s="38" t="str">
        <f t="shared" si="582"/>
        <v/>
      </c>
      <c r="O2570" s="38" t="str">
        <f t="shared" ref="O2570:O2581" si="594">IF(ISERROR(VLOOKUP(N2570,A:C,3,FALSE)),"",VLOOKUP(N2570,A:C,3,FALSE))</f>
        <v/>
      </c>
      <c r="V2570" s="37" t="str">
        <f t="shared" si="583"/>
        <v/>
      </c>
    </row>
    <row r="2571" spans="1:23" ht="16.5" thickTop="1" x14ac:dyDescent="0.25">
      <c r="A2571" s="43" t="s">
        <v>5610</v>
      </c>
      <c r="B2571" s="44" t="s">
        <v>5611</v>
      </c>
      <c r="C2571" s="43" t="s">
        <v>5612</v>
      </c>
      <c r="D2571" s="45" t="s">
        <v>10</v>
      </c>
      <c r="E2571" s="46">
        <v>3</v>
      </c>
      <c r="F2571" s="38" t="str">
        <f t="shared" si="589"/>
        <v>W</v>
      </c>
      <c r="G2571" s="38" t="str">
        <f t="shared" si="590"/>
        <v>Winst en verliesrekening</v>
      </c>
      <c r="H2571" s="38" t="str">
        <f t="shared" si="579"/>
        <v>WAad</v>
      </c>
      <c r="I2571" s="38" t="str">
        <f t="shared" si="591"/>
        <v>AANDEEL DERDEN</v>
      </c>
      <c r="J2571" s="38" t="str">
        <f t="shared" si="580"/>
        <v>WAadRav</v>
      </c>
      <c r="K2571" s="38" t="str">
        <f t="shared" si="592"/>
        <v>Resultaat aandeel van derden</v>
      </c>
      <c r="L2571" s="38" t="str">
        <f t="shared" si="581"/>
        <v/>
      </c>
      <c r="M2571" s="38" t="str">
        <f t="shared" si="593"/>
        <v/>
      </c>
      <c r="N2571" s="38" t="str">
        <f t="shared" si="582"/>
        <v/>
      </c>
      <c r="O2571" s="38" t="str">
        <f t="shared" si="594"/>
        <v/>
      </c>
      <c r="V2571" s="37" t="str">
        <f t="shared" si="583"/>
        <v/>
      </c>
    </row>
    <row r="2572" spans="1:23" ht="16.5" thickBot="1" x14ac:dyDescent="0.3">
      <c r="A2572" s="49" t="s">
        <v>5613</v>
      </c>
      <c r="B2572" s="50" t="s">
        <v>5614</v>
      </c>
      <c r="C2572" s="49" t="s">
        <v>5612</v>
      </c>
      <c r="D2572" s="61" t="s">
        <v>10</v>
      </c>
      <c r="E2572" s="62">
        <v>4</v>
      </c>
      <c r="F2572" s="38" t="str">
        <f t="shared" si="589"/>
        <v>W</v>
      </c>
      <c r="G2572" s="38" t="str">
        <f t="shared" si="590"/>
        <v>Winst en verliesrekening</v>
      </c>
      <c r="H2572" s="38" t="str">
        <f t="shared" si="579"/>
        <v>WAad</v>
      </c>
      <c r="I2572" s="38" t="str">
        <f t="shared" si="591"/>
        <v>AANDEEL DERDEN</v>
      </c>
      <c r="J2572" s="38" t="str">
        <f t="shared" si="580"/>
        <v>WAadRav</v>
      </c>
      <c r="K2572" s="38" t="str">
        <f t="shared" si="592"/>
        <v>Resultaat aandeel van derden</v>
      </c>
      <c r="L2572" s="38" t="str">
        <f t="shared" si="581"/>
        <v>WAadRavRav</v>
      </c>
      <c r="M2572" s="38" t="str">
        <f t="shared" si="593"/>
        <v>Resultaat aandeel van derden</v>
      </c>
      <c r="N2572" s="38" t="str">
        <f t="shared" si="582"/>
        <v/>
      </c>
      <c r="O2572" s="38" t="str">
        <f t="shared" si="594"/>
        <v/>
      </c>
      <c r="V2572" s="37" t="str">
        <f t="shared" si="583"/>
        <v/>
      </c>
    </row>
    <row r="2573" spans="1:23" ht="17.25" thickTop="1" thickBot="1" x14ac:dyDescent="0.3">
      <c r="A2573" s="35" t="s">
        <v>5615</v>
      </c>
      <c r="B2573" s="36">
        <v>9100000</v>
      </c>
      <c r="C2573" s="40" t="s">
        <v>5616</v>
      </c>
      <c r="D2573" s="41" t="s">
        <v>10</v>
      </c>
      <c r="E2573" s="42">
        <v>2</v>
      </c>
      <c r="F2573" s="38" t="str">
        <f t="shared" si="589"/>
        <v>W</v>
      </c>
      <c r="G2573" s="38" t="str">
        <f t="shared" si="590"/>
        <v>Winst en verliesrekening</v>
      </c>
      <c r="H2573" s="38" t="str">
        <f t="shared" si="579"/>
        <v>WBel</v>
      </c>
      <c r="I2573" s="38" t="str">
        <f t="shared" si="591"/>
        <v>BELASTINGEN</v>
      </c>
      <c r="J2573" s="38" t="str">
        <f t="shared" si="580"/>
        <v/>
      </c>
      <c r="K2573" s="38" t="str">
        <f t="shared" si="592"/>
        <v/>
      </c>
      <c r="L2573" s="38" t="str">
        <f t="shared" si="581"/>
        <v/>
      </c>
      <c r="M2573" s="38" t="str">
        <f t="shared" si="593"/>
        <v/>
      </c>
      <c r="N2573" s="38" t="str">
        <f t="shared" si="582"/>
        <v/>
      </c>
      <c r="O2573" s="38" t="str">
        <f t="shared" si="594"/>
        <v/>
      </c>
      <c r="V2573" s="37" t="str">
        <f t="shared" si="583"/>
        <v/>
      </c>
    </row>
    <row r="2574" spans="1:23" ht="16.5" thickTop="1" x14ac:dyDescent="0.25">
      <c r="A2574" s="43" t="s">
        <v>5617</v>
      </c>
      <c r="B2574" s="44" t="s">
        <v>5618</v>
      </c>
      <c r="C2574" s="43" t="s">
        <v>5619</v>
      </c>
      <c r="D2574" s="45" t="s">
        <v>10</v>
      </c>
      <c r="E2574" s="46">
        <v>3</v>
      </c>
      <c r="F2574" s="38" t="str">
        <f t="shared" si="589"/>
        <v>W</v>
      </c>
      <c r="G2574" s="38" t="str">
        <f t="shared" si="590"/>
        <v>Winst en verliesrekening</v>
      </c>
      <c r="H2574" s="38" t="str">
        <f t="shared" si="579"/>
        <v>WBel</v>
      </c>
      <c r="I2574" s="38" t="str">
        <f t="shared" si="591"/>
        <v>BELASTINGEN</v>
      </c>
      <c r="J2574" s="38" t="str">
        <f t="shared" si="580"/>
        <v>WBelBgr</v>
      </c>
      <c r="K2574" s="38" t="str">
        <f t="shared" si="592"/>
        <v>Belastingen gewoon resultaat</v>
      </c>
      <c r="L2574" s="38" t="str">
        <f t="shared" si="581"/>
        <v/>
      </c>
      <c r="M2574" s="38" t="str">
        <f t="shared" si="593"/>
        <v/>
      </c>
      <c r="N2574" s="38" t="str">
        <f t="shared" si="582"/>
        <v/>
      </c>
      <c r="O2574" s="38" t="str">
        <f t="shared" si="594"/>
        <v/>
      </c>
      <c r="Q2574" s="80" t="s">
        <v>1</v>
      </c>
      <c r="V2574" s="37" t="str">
        <f t="shared" si="583"/>
        <v/>
      </c>
    </row>
    <row r="2575" spans="1:23" x14ac:dyDescent="0.25">
      <c r="A2575" s="49" t="s">
        <v>5620</v>
      </c>
      <c r="B2575" s="50" t="s">
        <v>5621</v>
      </c>
      <c r="C2575" s="49" t="s">
        <v>5619</v>
      </c>
      <c r="D2575" s="61" t="s">
        <v>10</v>
      </c>
      <c r="E2575" s="62">
        <v>4</v>
      </c>
      <c r="F2575" s="38" t="str">
        <f t="shared" si="589"/>
        <v>W</v>
      </c>
      <c r="G2575" s="38" t="str">
        <f t="shared" si="590"/>
        <v>Winst en verliesrekening</v>
      </c>
      <c r="H2575" s="38" t="str">
        <f t="shared" si="579"/>
        <v>WBel</v>
      </c>
      <c r="I2575" s="38" t="str">
        <f t="shared" si="591"/>
        <v>BELASTINGEN</v>
      </c>
      <c r="J2575" s="38" t="str">
        <f t="shared" si="580"/>
        <v>WBelBgr</v>
      </c>
      <c r="K2575" s="38" t="str">
        <f t="shared" si="592"/>
        <v>Belastingen gewoon resultaat</v>
      </c>
      <c r="L2575" s="38" t="str">
        <f t="shared" si="581"/>
        <v>WBelBgrBgr</v>
      </c>
      <c r="M2575" s="38" t="str">
        <f t="shared" si="593"/>
        <v>Belastingen gewoon resultaat</v>
      </c>
      <c r="N2575" s="38" t="str">
        <f t="shared" si="582"/>
        <v/>
      </c>
      <c r="O2575" s="38" t="str">
        <f t="shared" si="594"/>
        <v/>
      </c>
      <c r="Q2575" s="80" t="s">
        <v>1</v>
      </c>
      <c r="V2575" s="37" t="str">
        <f t="shared" si="583"/>
        <v/>
      </c>
    </row>
    <row r="2576" spans="1:23" x14ac:dyDescent="0.25">
      <c r="A2576" s="43" t="s">
        <v>5622</v>
      </c>
      <c r="B2576" s="44" t="s">
        <v>5623</v>
      </c>
      <c r="C2576" s="43" t="s">
        <v>5624</v>
      </c>
      <c r="D2576" s="45" t="s">
        <v>10</v>
      </c>
      <c r="E2576" s="46">
        <v>3</v>
      </c>
      <c r="F2576" s="38" t="str">
        <f t="shared" si="589"/>
        <v>W</v>
      </c>
      <c r="G2576" s="38" t="str">
        <f t="shared" si="590"/>
        <v>Winst en verliesrekening</v>
      </c>
      <c r="H2576" s="38" t="str">
        <f t="shared" si="579"/>
        <v>WBel</v>
      </c>
      <c r="I2576" s="38" t="str">
        <f t="shared" si="591"/>
        <v>BELASTINGEN</v>
      </c>
      <c r="J2576" s="38" t="str">
        <f t="shared" si="580"/>
        <v>WBelBbr</v>
      </c>
      <c r="K2576" s="38" t="str">
        <f t="shared" si="592"/>
        <v>Belastingen buitengewoon resultaat</v>
      </c>
      <c r="L2576" s="38" t="str">
        <f t="shared" si="581"/>
        <v/>
      </c>
      <c r="M2576" s="38" t="str">
        <f t="shared" si="593"/>
        <v/>
      </c>
      <c r="N2576" s="38" t="str">
        <f t="shared" si="582"/>
        <v/>
      </c>
      <c r="O2576" s="38" t="str">
        <f t="shared" si="594"/>
        <v/>
      </c>
      <c r="Q2576" s="80" t="s">
        <v>1</v>
      </c>
      <c r="V2576" s="37" t="str">
        <f t="shared" si="583"/>
        <v/>
      </c>
    </row>
    <row r="2577" spans="1:22" x14ac:dyDescent="0.25">
      <c r="A2577" s="49" t="s">
        <v>5625</v>
      </c>
      <c r="B2577" s="50" t="s">
        <v>5626</v>
      </c>
      <c r="C2577" s="49" t="s">
        <v>5624</v>
      </c>
      <c r="D2577" s="61" t="s">
        <v>10</v>
      </c>
      <c r="E2577" s="62">
        <v>4</v>
      </c>
      <c r="F2577" s="38" t="str">
        <f t="shared" si="589"/>
        <v>W</v>
      </c>
      <c r="G2577" s="38" t="str">
        <f t="shared" si="590"/>
        <v>Winst en verliesrekening</v>
      </c>
      <c r="H2577" s="38" t="str">
        <f t="shared" si="579"/>
        <v>WBel</v>
      </c>
      <c r="I2577" s="38" t="str">
        <f t="shared" si="591"/>
        <v>BELASTINGEN</v>
      </c>
      <c r="J2577" s="38" t="str">
        <f t="shared" si="580"/>
        <v>WBelBbr</v>
      </c>
      <c r="K2577" s="38" t="str">
        <f t="shared" si="592"/>
        <v>Belastingen buitengewoon resultaat</v>
      </c>
      <c r="L2577" s="38" t="str">
        <f t="shared" si="581"/>
        <v>WBelBbrBbr</v>
      </c>
      <c r="M2577" s="38" t="str">
        <f t="shared" si="593"/>
        <v>Belastingen buitengewoon resultaat</v>
      </c>
      <c r="N2577" s="38" t="str">
        <f t="shared" si="582"/>
        <v/>
      </c>
      <c r="O2577" s="38" t="str">
        <f t="shared" si="594"/>
        <v/>
      </c>
      <c r="Q2577" s="80" t="s">
        <v>1</v>
      </c>
      <c r="V2577" s="37" t="str">
        <f t="shared" si="583"/>
        <v/>
      </c>
    </row>
    <row r="2578" spans="1:22" x14ac:dyDescent="0.25">
      <c r="A2578" s="43" t="s">
        <v>5627</v>
      </c>
      <c r="B2578" s="44" t="s">
        <v>5628</v>
      </c>
      <c r="C2578" s="43" t="s">
        <v>5629</v>
      </c>
      <c r="D2578" s="45" t="s">
        <v>24</v>
      </c>
      <c r="E2578" s="46">
        <v>3</v>
      </c>
      <c r="F2578" s="38" t="str">
        <f t="shared" si="589"/>
        <v>W</v>
      </c>
      <c r="G2578" s="38" t="str">
        <f t="shared" si="590"/>
        <v>Winst en verliesrekening</v>
      </c>
      <c r="H2578" s="38" t="str">
        <f t="shared" si="579"/>
        <v>WBel</v>
      </c>
      <c r="I2578" s="38" t="str">
        <f t="shared" si="591"/>
        <v>BELASTINGEN</v>
      </c>
      <c r="J2578" s="38" t="str">
        <f t="shared" si="580"/>
        <v>WBelVbl</v>
      </c>
      <c r="K2578" s="38" t="str">
        <f t="shared" si="592"/>
        <v>Vrijval belastinglatentie</v>
      </c>
      <c r="L2578" s="38" t="str">
        <f t="shared" si="581"/>
        <v/>
      </c>
      <c r="M2578" s="38" t="str">
        <f t="shared" si="593"/>
        <v/>
      </c>
      <c r="N2578" s="38" t="str">
        <f t="shared" si="582"/>
        <v/>
      </c>
      <c r="O2578" s="38" t="str">
        <f t="shared" si="594"/>
        <v/>
      </c>
      <c r="Q2578" s="80" t="s">
        <v>1</v>
      </c>
      <c r="V2578" s="37" t="str">
        <f t="shared" si="583"/>
        <v/>
      </c>
    </row>
    <row r="2579" spans="1:22" x14ac:dyDescent="0.25">
      <c r="A2579" s="49" t="s">
        <v>5630</v>
      </c>
      <c r="B2579" s="50" t="s">
        <v>5631</v>
      </c>
      <c r="C2579" s="49" t="s">
        <v>5629</v>
      </c>
      <c r="D2579" s="61" t="s">
        <v>24</v>
      </c>
      <c r="E2579" s="62">
        <v>4</v>
      </c>
      <c r="F2579" s="38" t="str">
        <f t="shared" si="589"/>
        <v>W</v>
      </c>
      <c r="G2579" s="38" t="str">
        <f t="shared" si="590"/>
        <v>Winst en verliesrekening</v>
      </c>
      <c r="H2579" s="38" t="str">
        <f t="shared" si="579"/>
        <v>WBel</v>
      </c>
      <c r="I2579" s="38" t="str">
        <f t="shared" si="591"/>
        <v>BELASTINGEN</v>
      </c>
      <c r="J2579" s="38" t="str">
        <f t="shared" si="580"/>
        <v>WBelVbl</v>
      </c>
      <c r="K2579" s="38" t="str">
        <f t="shared" si="592"/>
        <v>Vrijval belastinglatentie</v>
      </c>
      <c r="L2579" s="38" t="str">
        <f t="shared" si="581"/>
        <v>WBelVblVbl</v>
      </c>
      <c r="M2579" s="38" t="str">
        <f t="shared" si="593"/>
        <v>Vrijval belastinglatentie</v>
      </c>
      <c r="N2579" s="38" t="str">
        <f t="shared" si="582"/>
        <v/>
      </c>
      <c r="O2579" s="38" t="str">
        <f t="shared" si="594"/>
        <v/>
      </c>
      <c r="Q2579" s="80" t="s">
        <v>1</v>
      </c>
      <c r="V2579" s="37" t="str">
        <f t="shared" si="583"/>
        <v/>
      </c>
    </row>
    <row r="2580" spans="1:22" x14ac:dyDescent="0.25">
      <c r="A2580" s="43" t="s">
        <v>5632</v>
      </c>
      <c r="B2580" s="44" t="s">
        <v>5633</v>
      </c>
      <c r="C2580" s="43" t="s">
        <v>5634</v>
      </c>
      <c r="D2580" s="45" t="s">
        <v>10</v>
      </c>
      <c r="E2580" s="46">
        <v>3</v>
      </c>
      <c r="F2580" s="38" t="str">
        <f t="shared" si="589"/>
        <v>W</v>
      </c>
      <c r="G2580" s="38" t="str">
        <f t="shared" si="590"/>
        <v>Winst en verliesrekening</v>
      </c>
      <c r="H2580" s="38" t="str">
        <f t="shared" si="579"/>
        <v>WBel</v>
      </c>
      <c r="I2580" s="38" t="str">
        <f t="shared" si="591"/>
        <v>BELASTINGEN</v>
      </c>
      <c r="J2580" s="38" t="str">
        <f t="shared" si="580"/>
        <v>WBelMfo</v>
      </c>
      <c r="K2580" s="38" t="str">
        <f t="shared" si="592"/>
        <v>Mutatie fiscale oudedagsreserve</v>
      </c>
      <c r="L2580" s="38" t="str">
        <f t="shared" si="581"/>
        <v/>
      </c>
      <c r="M2580" s="38" t="str">
        <f t="shared" si="593"/>
        <v/>
      </c>
      <c r="N2580" s="38" t="str">
        <f t="shared" si="582"/>
        <v/>
      </c>
      <c r="O2580" s="38" t="str">
        <f t="shared" si="594"/>
        <v/>
      </c>
      <c r="Q2580" s="80" t="s">
        <v>1</v>
      </c>
      <c r="V2580" s="37" t="str">
        <f t="shared" si="583"/>
        <v/>
      </c>
    </row>
    <row r="2581" spans="1:22" x14ac:dyDescent="0.25">
      <c r="A2581" s="49" t="s">
        <v>5635</v>
      </c>
      <c r="B2581" s="50" t="s">
        <v>5636</v>
      </c>
      <c r="C2581" s="49" t="s">
        <v>5634</v>
      </c>
      <c r="D2581" s="61" t="s">
        <v>10</v>
      </c>
      <c r="E2581" s="62">
        <v>4</v>
      </c>
      <c r="F2581" s="38" t="str">
        <f t="shared" si="589"/>
        <v>W</v>
      </c>
      <c r="G2581" s="38" t="str">
        <f t="shared" si="590"/>
        <v>Winst en verliesrekening</v>
      </c>
      <c r="H2581" s="38" t="str">
        <f t="shared" si="579"/>
        <v>WBel</v>
      </c>
      <c r="I2581" s="38" t="str">
        <f t="shared" si="591"/>
        <v>BELASTINGEN</v>
      </c>
      <c r="J2581" s="38" t="str">
        <f t="shared" si="580"/>
        <v>WBelMfo</v>
      </c>
      <c r="K2581" s="38" t="str">
        <f t="shared" si="592"/>
        <v>Mutatie fiscale oudedagsreserve</v>
      </c>
      <c r="L2581" s="38" t="str">
        <f t="shared" si="581"/>
        <v>WBelMfoMfo</v>
      </c>
      <c r="M2581" s="38" t="str">
        <f t="shared" si="593"/>
        <v>Mutatie fiscale oudedagsreserve</v>
      </c>
      <c r="N2581" s="38" t="str">
        <f t="shared" si="582"/>
        <v/>
      </c>
      <c r="O2581" s="38" t="str">
        <f t="shared" si="594"/>
        <v/>
      </c>
      <c r="Q2581" s="80" t="s">
        <v>1</v>
      </c>
      <c r="V2581" s="37" t="str">
        <f t="shared" si="583"/>
        <v/>
      </c>
    </row>
    <row r="2582" spans="1:22" x14ac:dyDescent="0.25">
      <c r="L2582" s="38" t="str">
        <f t="shared" ref="L2582" si="595">IF(LEN(A2582)&gt;=10,LEFT(A2582,10),"")</f>
        <v/>
      </c>
      <c r="M2582" s="38"/>
      <c r="V2582" s="37" t="str">
        <f t="shared" si="583"/>
        <v/>
      </c>
    </row>
    <row r="2583" spans="1:22" x14ac:dyDescent="0.25">
      <c r="V2583" s="37" t="str">
        <f>IF(COUNTIF(S:S,S2583)=0,"",COUNTIF(S:S,S2583))</f>
        <v/>
      </c>
    </row>
    <row r="2586" spans="1:22" x14ac:dyDescent="0.25">
      <c r="E2586" s="37">
        <f>COUNTIF(E7:E201,4)</f>
        <v>30</v>
      </c>
    </row>
    <row r="2587" spans="1:22" x14ac:dyDescent="0.25">
      <c r="E2587" s="37">
        <f>COUNTIF(E208:E619,4)</f>
        <v>54</v>
      </c>
    </row>
  </sheetData>
  <conditionalFormatting sqref="I1:I1048576">
    <cfRule type="notContainsBlanks" dxfId="10" priority="5">
      <formula>LEN(TRIM(I1))&gt;0</formula>
    </cfRule>
    <cfRule type="containsText" dxfId="9" priority="13" operator="containsText" text="e">
      <formula>NOT(ISERROR(SEARCH("e",I1)))</formula>
    </cfRule>
  </conditionalFormatting>
  <conditionalFormatting sqref="K1:K1048576">
    <cfRule type="notContainsBlanks" dxfId="8" priority="11">
      <formula>LEN(TRIM(K1))&gt;0</formula>
    </cfRule>
    <cfRule type="cellIs" dxfId="7" priority="12" operator="lessThan">
      <formula>0</formula>
    </cfRule>
  </conditionalFormatting>
  <conditionalFormatting sqref="M1:M6 M8:M1048576">
    <cfRule type="notContainsBlanks" dxfId="6" priority="10">
      <formula>LEN(TRIM(M1))&gt;0</formula>
    </cfRule>
  </conditionalFormatting>
  <conditionalFormatting sqref="M1:M1048576">
    <cfRule type="notContainsBlanks" dxfId="5" priority="6">
      <formula>LEN(TRIM(M1))&gt;0</formula>
    </cfRule>
    <cfRule type="notContainsBlanks" dxfId="4" priority="9">
      <formula>LEN(TRIM(M1))&gt;0</formula>
    </cfRule>
  </conditionalFormatting>
  <conditionalFormatting sqref="O1:O1048576">
    <cfRule type="notContainsBlanks" dxfId="3" priority="7">
      <formula>LEN(TRIM(O1))&gt;0</formula>
    </cfRule>
  </conditionalFormatting>
  <conditionalFormatting sqref="R1:U783 T784:U784 T1440:U1440 R785:U1439 T1446:U1447 R1447:S1447 R1448:U1048576 R1441:U1442 T1443:U1443 R1444:U1445">
    <cfRule type="notContainsBlanks" dxfId="2" priority="3">
      <formula>LEN(TRIM(R1))&gt;0</formula>
    </cfRule>
  </conditionalFormatting>
  <conditionalFormatting sqref="V1:V1048576">
    <cfRule type="cellIs" dxfId="1" priority="2" operator="between">
      <formula>2</formula>
      <formula>10</formula>
    </cfRule>
  </conditionalFormatting>
  <conditionalFormatting sqref="R1994:U1994">
    <cfRule type="notContainsBlanks" dxfId="0" priority="1">
      <formula>LEN(TRIM(R1994))&gt;0</formula>
    </cfRule>
  </conditionalFormatting>
  <printOptions gridLines="1"/>
  <pageMargins left="0.70866141732283472" right="0.70866141732283472" top="0.74803149606299213" bottom="0.74803149606299213" header="0.31496062992125984" footer="0.31496062992125984"/>
  <pageSetup paperSize="9" scale="60" fitToHeight="0" orientation="landscape" r:id="rId1"/>
  <headerFooter>
    <oddHeader>&amp;C&amp;F</oddHeader>
    <oddFooter xml:space="preserve">&amp;L &amp;R&amp;P+145 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5"/>
  <sheetViews>
    <sheetView tabSelected="1" zoomScale="55" zoomScaleNormal="55" workbookViewId="0">
      <selection activeCell="H14" sqref="H14"/>
    </sheetView>
  </sheetViews>
  <sheetFormatPr defaultRowHeight="15" x14ac:dyDescent="0.25"/>
  <cols>
    <col min="1" max="1" width="16.140625" customWidth="1"/>
    <col min="2" max="2" width="64.28515625" bestFit="1" customWidth="1"/>
    <col min="3" max="3" width="7.5703125" hidden="1" customWidth="1"/>
    <col min="4" max="4" width="71.7109375" hidden="1" customWidth="1"/>
    <col min="5" max="5" width="8.7109375" bestFit="1" customWidth="1"/>
    <col min="6" max="6" width="21.85546875" bestFit="1" customWidth="1"/>
    <col min="7" max="7" width="13.7109375" bestFit="1" customWidth="1"/>
    <col min="8" max="8" width="13.42578125" bestFit="1" customWidth="1"/>
    <col min="9" max="9" width="12.7109375" bestFit="1" customWidth="1"/>
  </cols>
  <sheetData>
    <row r="1" spans="1:13" x14ac:dyDescent="0.25">
      <c r="A1" s="2"/>
      <c r="B1" s="7"/>
      <c r="C1" s="3"/>
      <c r="D1" s="4"/>
      <c r="E1" s="3"/>
      <c r="F1" s="5"/>
      <c r="G1" s="6"/>
      <c r="H1" s="9"/>
      <c r="I1" s="8"/>
      <c r="J1" s="8"/>
      <c r="K1" s="8"/>
      <c r="L1" s="8"/>
      <c r="M1" s="8"/>
    </row>
    <row r="2" spans="1:13" ht="15.75" x14ac:dyDescent="0.25">
      <c r="A2" s="11" t="s">
        <v>5637</v>
      </c>
      <c r="B2" s="12"/>
      <c r="C2" s="10" t="s">
        <v>5645</v>
      </c>
      <c r="D2" s="10" t="s">
        <v>5646</v>
      </c>
      <c r="E2" s="1"/>
      <c r="F2" s="1"/>
      <c r="G2" s="1"/>
    </row>
    <row r="3" spans="1:13" ht="15.75" x14ac:dyDescent="0.25">
      <c r="A3" s="21" t="s">
        <v>5647</v>
      </c>
      <c r="B3" s="21"/>
      <c r="C3" s="21"/>
      <c r="D3" s="21"/>
      <c r="E3" s="1"/>
      <c r="F3" s="1"/>
      <c r="G3" s="1"/>
    </row>
    <row r="4" spans="1:13" ht="15.75" x14ac:dyDescent="0.25">
      <c r="A4" s="22" t="s">
        <v>5648</v>
      </c>
      <c r="B4" s="22"/>
      <c r="C4" s="22"/>
      <c r="D4" s="22"/>
      <c r="E4" s="1"/>
      <c r="F4" s="1"/>
      <c r="G4" s="1"/>
    </row>
    <row r="5" spans="1:13" ht="15.75" x14ac:dyDescent="0.25">
      <c r="A5" s="21" t="s">
        <v>5651</v>
      </c>
      <c r="B5" s="21"/>
      <c r="C5" s="21"/>
      <c r="D5" s="21"/>
      <c r="E5" s="1"/>
      <c r="F5" s="1"/>
      <c r="G5" s="1"/>
    </row>
    <row r="6" spans="1:13" ht="15.75" x14ac:dyDescent="0.25">
      <c r="A6" s="22" t="s">
        <v>5652</v>
      </c>
      <c r="B6" s="22"/>
      <c r="C6" s="22"/>
      <c r="D6" s="22"/>
      <c r="E6" s="1"/>
      <c r="F6" s="1"/>
      <c r="G6" s="1"/>
    </row>
    <row r="7" spans="1:13" ht="15.75" x14ac:dyDescent="0.25">
      <c r="A7" s="23" t="s">
        <v>5653</v>
      </c>
      <c r="B7" s="23"/>
      <c r="C7" s="23"/>
      <c r="D7" s="23"/>
      <c r="E7" s="1"/>
      <c r="F7" s="1"/>
      <c r="G7" s="1"/>
    </row>
    <row r="8" spans="1:13" ht="15.75" x14ac:dyDescent="0.25">
      <c r="A8" s="22" t="s">
        <v>5656</v>
      </c>
      <c r="B8" s="22"/>
      <c r="C8" s="22"/>
      <c r="D8" s="22"/>
      <c r="E8" s="1"/>
      <c r="F8" s="1"/>
      <c r="G8" s="1"/>
    </row>
    <row r="9" spans="1:13" ht="15.75" x14ac:dyDescent="0.25">
      <c r="A9" s="22" t="s">
        <v>5658</v>
      </c>
      <c r="B9" s="22"/>
      <c r="C9" s="22"/>
      <c r="D9" s="22"/>
      <c r="E9" s="1"/>
      <c r="F9" s="1"/>
      <c r="G9" s="1"/>
    </row>
    <row r="10" spans="1:13" ht="15.75" x14ac:dyDescent="0.25">
      <c r="A10" s="23" t="s">
        <v>5661</v>
      </c>
      <c r="B10" s="23"/>
      <c r="C10" s="23"/>
      <c r="D10" s="23"/>
      <c r="E10" s="1"/>
      <c r="F10" s="1"/>
      <c r="G10" s="1"/>
    </row>
    <row r="11" spans="1:13" ht="15.75" x14ac:dyDescent="0.25">
      <c r="A11" s="22" t="s">
        <v>5662</v>
      </c>
      <c r="B11" s="22"/>
      <c r="C11" s="22"/>
      <c r="D11" s="22"/>
      <c r="E11" s="1"/>
      <c r="F11" s="1"/>
      <c r="G11" s="1"/>
    </row>
    <row r="12" spans="1:13" ht="15.75" x14ac:dyDescent="0.25">
      <c r="A12" s="23" t="s">
        <v>5665</v>
      </c>
      <c r="B12" s="23"/>
      <c r="C12" s="23"/>
      <c r="D12" s="23"/>
      <c r="E12" s="1"/>
      <c r="F12" s="1"/>
      <c r="G12" s="1"/>
    </row>
    <row r="13" spans="1:13" ht="15.75" x14ac:dyDescent="0.25">
      <c r="A13" s="22" t="s">
        <v>5668</v>
      </c>
      <c r="B13" s="22"/>
      <c r="C13" s="22"/>
      <c r="D13" s="22"/>
      <c r="E13" s="1"/>
      <c r="F13" s="1"/>
      <c r="G13" s="1"/>
    </row>
    <row r="14" spans="1:13" ht="15.75" x14ac:dyDescent="0.25">
      <c r="A14" s="23" t="s">
        <v>5670</v>
      </c>
      <c r="B14" s="23"/>
      <c r="C14" s="23"/>
      <c r="D14" s="23"/>
      <c r="E14" s="1"/>
      <c r="F14" s="1"/>
      <c r="G14" s="1"/>
    </row>
    <row r="15" spans="1:13" ht="15.75" x14ac:dyDescent="0.25">
      <c r="A15" s="22" t="s">
        <v>5671</v>
      </c>
      <c r="B15" s="22"/>
      <c r="C15" s="22"/>
      <c r="D15" s="22"/>
      <c r="E15" s="1"/>
      <c r="F15" s="1"/>
      <c r="G15" s="1"/>
    </row>
    <row r="16" spans="1:13" ht="15.75" x14ac:dyDescent="0.25">
      <c r="A16" s="22" t="s">
        <v>5680</v>
      </c>
      <c r="B16" s="22"/>
      <c r="C16" s="22"/>
      <c r="D16" s="22"/>
      <c r="E16" s="1"/>
      <c r="F16" s="1"/>
      <c r="G16" s="1"/>
    </row>
    <row r="17" spans="1:7" ht="15.75" x14ac:dyDescent="0.25">
      <c r="A17" s="14" t="s">
        <v>5688</v>
      </c>
      <c r="B17" s="12" t="s">
        <v>5689</v>
      </c>
      <c r="C17" s="10">
        <v>62</v>
      </c>
      <c r="D17" s="12" t="s">
        <v>5664</v>
      </c>
      <c r="E17" s="1"/>
      <c r="F17" s="1"/>
      <c r="G17" s="1"/>
    </row>
    <row r="18" spans="1:7" ht="15.75" x14ac:dyDescent="0.25">
      <c r="A18" s="22" t="s">
        <v>5690</v>
      </c>
      <c r="B18" s="22"/>
      <c r="C18" s="22"/>
      <c r="D18" s="22"/>
      <c r="E18" s="1"/>
      <c r="F18" s="1"/>
      <c r="G18" s="1"/>
    </row>
    <row r="19" spans="1:7" ht="15.75" x14ac:dyDescent="0.25">
      <c r="A19" s="23" t="s">
        <v>5692</v>
      </c>
      <c r="B19" s="23"/>
      <c r="C19" s="23"/>
      <c r="D19" s="23"/>
      <c r="E19" s="1"/>
      <c r="F19" s="1"/>
      <c r="G19" s="1"/>
    </row>
    <row r="20" spans="1:7" ht="15.75" x14ac:dyDescent="0.25">
      <c r="A20" s="24" t="s">
        <v>5694</v>
      </c>
      <c r="B20" s="24"/>
      <c r="C20" s="24"/>
      <c r="D20" s="24"/>
      <c r="E20" s="1"/>
      <c r="F20" s="1"/>
      <c r="G20" s="1"/>
    </row>
    <row r="21" spans="1:7" ht="15.75" x14ac:dyDescent="0.25">
      <c r="A21" s="25" t="s">
        <v>5701</v>
      </c>
      <c r="B21" s="25"/>
      <c r="C21" s="25"/>
      <c r="D21" s="25"/>
      <c r="E21" s="1"/>
      <c r="F21" s="1"/>
      <c r="G21" s="1"/>
    </row>
    <row r="22" spans="1:7" ht="15.75" x14ac:dyDescent="0.25">
      <c r="A22" s="22" t="s">
        <v>5702</v>
      </c>
      <c r="B22" s="22"/>
      <c r="C22" s="22"/>
      <c r="D22" s="22"/>
    </row>
    <row r="23" spans="1:7" ht="15.75" x14ac:dyDescent="0.25">
      <c r="A23" s="22" t="s">
        <v>5711</v>
      </c>
      <c r="B23" s="22"/>
      <c r="C23" s="22"/>
      <c r="D23" s="22"/>
    </row>
    <row r="24" spans="1:7" ht="15.75" x14ac:dyDescent="0.25">
      <c r="A24" s="23" t="s">
        <v>5716</v>
      </c>
      <c r="B24" s="23"/>
      <c r="C24" s="23"/>
      <c r="D24" s="23"/>
    </row>
    <row r="25" spans="1:7" ht="15.75" x14ac:dyDescent="0.25">
      <c r="A25" s="21" t="s">
        <v>5719</v>
      </c>
      <c r="B25" s="10"/>
      <c r="C25" s="10"/>
      <c r="D25" s="10"/>
    </row>
    <row r="26" spans="1:7" ht="15.75" x14ac:dyDescent="0.25">
      <c r="A26" s="22" t="s">
        <v>5720</v>
      </c>
      <c r="B26" s="10"/>
      <c r="C26" s="10"/>
      <c r="D26" s="10"/>
    </row>
    <row r="27" spans="1:7" ht="15.75" x14ac:dyDescent="0.25">
      <c r="A27" s="22" t="s">
        <v>5723</v>
      </c>
      <c r="B27" s="10"/>
      <c r="C27" s="10"/>
      <c r="D27" s="10"/>
    </row>
    <row r="28" spans="1:7" ht="15.75" x14ac:dyDescent="0.25">
      <c r="A28" s="22" t="s">
        <v>5734</v>
      </c>
      <c r="B28" s="10"/>
      <c r="C28" s="10"/>
      <c r="D28" s="10"/>
    </row>
    <row r="29" spans="1:7" ht="15.75" x14ac:dyDescent="0.25">
      <c r="A29" s="12">
        <v>2405</v>
      </c>
      <c r="B29" s="12" t="s">
        <v>5757</v>
      </c>
      <c r="C29" s="10">
        <v>62</v>
      </c>
      <c r="D29" s="12" t="s">
        <v>5664</v>
      </c>
    </row>
    <row r="30" spans="1:7" ht="15.75" x14ac:dyDescent="0.25">
      <c r="A30" s="17">
        <v>2500</v>
      </c>
      <c r="B30" s="17" t="s">
        <v>5758</v>
      </c>
      <c r="C30" s="18">
        <v>62</v>
      </c>
      <c r="D30" s="17" t="s">
        <v>5664</v>
      </c>
    </row>
    <row r="31" spans="1:7" ht="15.75" x14ac:dyDescent="0.25">
      <c r="A31" s="12">
        <v>2600</v>
      </c>
      <c r="B31" s="12" t="s">
        <v>5759</v>
      </c>
      <c r="C31" s="10">
        <v>62</v>
      </c>
      <c r="D31" s="12" t="s">
        <v>5664</v>
      </c>
    </row>
    <row r="32" spans="1:7" ht="15.75" x14ac:dyDescent="0.25">
      <c r="A32" s="21" t="s">
        <v>5760</v>
      </c>
      <c r="B32" s="21"/>
      <c r="C32" s="21"/>
      <c r="D32" s="21"/>
    </row>
    <row r="33" spans="1:4" ht="15.75" x14ac:dyDescent="0.25">
      <c r="A33" s="22" t="s">
        <v>5761</v>
      </c>
      <c r="B33" s="22"/>
      <c r="C33" s="22"/>
      <c r="D33" s="22"/>
    </row>
    <row r="34" spans="1:4" ht="15.75" x14ac:dyDescent="0.25">
      <c r="A34" s="12">
        <v>4051</v>
      </c>
      <c r="B34" s="12" t="s">
        <v>5775</v>
      </c>
      <c r="C34" s="10">
        <v>33</v>
      </c>
      <c r="D34" s="15" t="s">
        <v>3633</v>
      </c>
    </row>
    <row r="35" spans="1:4" ht="15.75" x14ac:dyDescent="0.25">
      <c r="A35" s="12">
        <v>4071</v>
      </c>
      <c r="B35" s="12" t="s">
        <v>5779</v>
      </c>
      <c r="C35" s="10">
        <v>35</v>
      </c>
      <c r="D35" s="15" t="s">
        <v>5777</v>
      </c>
    </row>
    <row r="36" spans="1:4" ht="15.75" x14ac:dyDescent="0.25">
      <c r="A36" s="12">
        <v>4072</v>
      </c>
      <c r="B36" s="12" t="s">
        <v>5780</v>
      </c>
      <c r="C36" s="10">
        <v>35</v>
      </c>
      <c r="D36" s="15" t="s">
        <v>5777</v>
      </c>
    </row>
    <row r="37" spans="1:4" ht="15.75" x14ac:dyDescent="0.25">
      <c r="A37" s="12">
        <v>4073</v>
      </c>
      <c r="B37" s="12" t="s">
        <v>5781</v>
      </c>
      <c r="C37" s="10">
        <v>35</v>
      </c>
      <c r="D37" s="15" t="s">
        <v>5777</v>
      </c>
    </row>
    <row r="38" spans="1:4" ht="15.75" x14ac:dyDescent="0.25">
      <c r="A38" s="12">
        <v>4081</v>
      </c>
      <c r="B38" s="12" t="s">
        <v>5783</v>
      </c>
      <c r="C38" s="10">
        <v>33</v>
      </c>
      <c r="D38" s="15" t="s">
        <v>3633</v>
      </c>
    </row>
    <row r="39" spans="1:4" ht="15.75" x14ac:dyDescent="0.25">
      <c r="A39" s="12">
        <v>4090</v>
      </c>
      <c r="B39" s="12" t="s">
        <v>5784</v>
      </c>
      <c r="C39" s="10">
        <v>33</v>
      </c>
      <c r="D39" s="15" t="s">
        <v>3633</v>
      </c>
    </row>
    <row r="40" spans="1:4" ht="15.75" x14ac:dyDescent="0.25">
      <c r="A40" s="12">
        <v>4099</v>
      </c>
      <c r="B40" s="12" t="s">
        <v>5785</v>
      </c>
      <c r="C40" s="10">
        <v>33</v>
      </c>
      <c r="D40" s="15" t="s">
        <v>3633</v>
      </c>
    </row>
    <row r="41" spans="1:4" ht="15.75" x14ac:dyDescent="0.25">
      <c r="A41" s="22" t="s">
        <v>5786</v>
      </c>
      <c r="B41" s="22"/>
      <c r="C41" s="22"/>
      <c r="D41" s="22"/>
    </row>
    <row r="42" spans="1:4" ht="15.75" x14ac:dyDescent="0.25">
      <c r="A42" s="12">
        <v>4298</v>
      </c>
      <c r="B42" s="12" t="s">
        <v>5820</v>
      </c>
      <c r="C42" s="10">
        <v>33</v>
      </c>
      <c r="D42" s="15" t="s">
        <v>3633</v>
      </c>
    </row>
    <row r="43" spans="1:4" ht="15.75" x14ac:dyDescent="0.25">
      <c r="A43" s="22" t="s">
        <v>5821</v>
      </c>
      <c r="B43" s="22"/>
      <c r="C43" s="22"/>
      <c r="D43" s="22"/>
    </row>
    <row r="44" spans="1:4" ht="15.75" x14ac:dyDescent="0.25">
      <c r="A44" s="23" t="s">
        <v>5822</v>
      </c>
      <c r="B44" s="23"/>
      <c r="C44" s="23"/>
      <c r="D44" s="23"/>
    </row>
    <row r="45" spans="1:4" ht="15.75" x14ac:dyDescent="0.25">
      <c r="A45" s="26" t="s">
        <v>5823</v>
      </c>
      <c r="B45" s="26"/>
      <c r="C45" s="26"/>
      <c r="D45" s="26"/>
    </row>
    <row r="46" spans="1:4" ht="15.75" x14ac:dyDescent="0.25">
      <c r="A46" s="26" t="s">
        <v>5824</v>
      </c>
      <c r="B46" s="26"/>
      <c r="C46" s="26"/>
      <c r="D46" s="26"/>
    </row>
    <row r="47" spans="1:4" ht="15.75" x14ac:dyDescent="0.25">
      <c r="A47" s="21" t="s">
        <v>5862</v>
      </c>
      <c r="B47" s="10"/>
      <c r="C47" s="10"/>
      <c r="D47" s="10"/>
    </row>
    <row r="48" spans="1:4" ht="15.75" x14ac:dyDescent="0.25">
      <c r="A48" s="22" t="s">
        <v>5863</v>
      </c>
      <c r="B48" s="10"/>
      <c r="C48" s="10"/>
      <c r="D48" s="10"/>
    </row>
    <row r="49" spans="1:4" ht="15.75" x14ac:dyDescent="0.25">
      <c r="A49" s="22" t="s">
        <v>5901</v>
      </c>
      <c r="B49" s="10"/>
      <c r="C49" s="10"/>
      <c r="D49" s="10"/>
    </row>
    <row r="50" spans="1:4" ht="15.75" x14ac:dyDescent="0.25">
      <c r="A50" s="12">
        <v>5185</v>
      </c>
      <c r="B50" s="12" t="s">
        <v>5922</v>
      </c>
      <c r="C50" s="10">
        <v>44</v>
      </c>
      <c r="D50" s="12" t="s">
        <v>5826</v>
      </c>
    </row>
    <row r="51" spans="1:4" ht="15.75" x14ac:dyDescent="0.25">
      <c r="A51" s="22" t="s">
        <v>5928</v>
      </c>
      <c r="B51" s="22"/>
      <c r="C51" s="22"/>
      <c r="D51" s="22"/>
    </row>
    <row r="52" spans="1:4" ht="15.75" x14ac:dyDescent="0.25">
      <c r="A52" s="22" t="s">
        <v>5937</v>
      </c>
      <c r="B52" s="22"/>
      <c r="C52" s="22"/>
      <c r="D52" s="22"/>
    </row>
    <row r="53" spans="1:4" ht="15.75" x14ac:dyDescent="0.25">
      <c r="A53" s="12">
        <v>5398</v>
      </c>
      <c r="B53" s="12" t="s">
        <v>5942</v>
      </c>
      <c r="C53" s="10">
        <v>39</v>
      </c>
      <c r="D53" s="12" t="s">
        <v>5834</v>
      </c>
    </row>
    <row r="54" spans="1:4" ht="15.75" x14ac:dyDescent="0.25">
      <c r="A54" s="22" t="s">
        <v>5943</v>
      </c>
      <c r="B54" s="22"/>
      <c r="C54" s="10"/>
      <c r="D54" s="10"/>
    </row>
    <row r="55" spans="1:4" ht="15.75" x14ac:dyDescent="0.25">
      <c r="A55" s="21" t="s">
        <v>5954</v>
      </c>
      <c r="B55" s="21"/>
      <c r="C55" s="22"/>
      <c r="D55" s="22"/>
    </row>
    <row r="56" spans="1:4" ht="15.75" x14ac:dyDescent="0.25">
      <c r="A56" s="22" t="s">
        <v>5955</v>
      </c>
      <c r="B56" s="22"/>
      <c r="C56" s="22"/>
      <c r="D56" s="22"/>
    </row>
    <row r="57" spans="1:4" ht="15.75" x14ac:dyDescent="0.25">
      <c r="A57" s="22" t="s">
        <v>5960</v>
      </c>
      <c r="B57" s="22"/>
      <c r="C57" s="22"/>
      <c r="D57" s="22"/>
    </row>
    <row r="58" spans="1:4" ht="15.75" x14ac:dyDescent="0.25">
      <c r="A58" s="22" t="s">
        <v>5963</v>
      </c>
      <c r="B58" s="22"/>
      <c r="C58" s="10"/>
      <c r="D58" s="10"/>
    </row>
    <row r="59" spans="1:4" ht="15.75" x14ac:dyDescent="0.25">
      <c r="A59" s="22" t="s">
        <v>5967</v>
      </c>
      <c r="B59" s="22"/>
      <c r="C59" s="22"/>
      <c r="D59" s="22"/>
    </row>
    <row r="60" spans="1:4" ht="15.75" x14ac:dyDescent="0.25">
      <c r="A60" s="22" t="s">
        <v>5978</v>
      </c>
      <c r="B60" s="22"/>
      <c r="C60" s="22"/>
      <c r="D60" s="22"/>
    </row>
    <row r="61" spans="1:4" ht="15.75" x14ac:dyDescent="0.25">
      <c r="A61" s="22" t="s">
        <v>5983</v>
      </c>
      <c r="B61" s="22"/>
      <c r="C61" s="22"/>
      <c r="D61" s="22"/>
    </row>
    <row r="62" spans="1:4" ht="15.75" x14ac:dyDescent="0.25">
      <c r="A62" s="12">
        <v>6505</v>
      </c>
      <c r="B62" s="12" t="s">
        <v>5984</v>
      </c>
      <c r="C62" s="10">
        <v>56</v>
      </c>
      <c r="D62" s="12" t="s">
        <v>5985</v>
      </c>
    </row>
    <row r="63" spans="1:4" ht="15.75" x14ac:dyDescent="0.25">
      <c r="A63" s="22" t="s">
        <v>5988</v>
      </c>
      <c r="B63" s="22"/>
      <c r="C63" s="22"/>
      <c r="D63" s="22"/>
    </row>
    <row r="64" spans="1:4" ht="15.75" x14ac:dyDescent="0.25">
      <c r="A64" s="12">
        <v>6605</v>
      </c>
      <c r="B64" s="12" t="s">
        <v>5989</v>
      </c>
      <c r="C64" s="10">
        <v>40</v>
      </c>
      <c r="D64" s="12" t="s">
        <v>5947</v>
      </c>
    </row>
    <row r="65" spans="1:4" ht="15.75" x14ac:dyDescent="0.25">
      <c r="A65" s="21" t="s">
        <v>5991</v>
      </c>
      <c r="B65" s="21"/>
      <c r="C65" s="21"/>
      <c r="D65" s="21"/>
    </row>
    <row r="66" spans="1:4" ht="15.75" x14ac:dyDescent="0.25">
      <c r="A66" s="22" t="s">
        <v>5992</v>
      </c>
      <c r="B66" s="22"/>
      <c r="C66" s="22"/>
      <c r="D66" s="22"/>
    </row>
    <row r="67" spans="1:4" ht="15.75" x14ac:dyDescent="0.25">
      <c r="A67" s="11" t="s">
        <v>6006</v>
      </c>
      <c r="B67" s="10"/>
      <c r="C67" s="10"/>
      <c r="D67" s="10"/>
    </row>
    <row r="68" spans="1:4" ht="15.75" x14ac:dyDescent="0.25">
      <c r="A68" s="12">
        <v>7090</v>
      </c>
      <c r="B68" s="12" t="s">
        <v>6003</v>
      </c>
      <c r="C68" s="10">
        <v>37</v>
      </c>
      <c r="D68" s="12" t="s">
        <v>4096</v>
      </c>
    </row>
    <row r="69" spans="1:4" ht="15.75" x14ac:dyDescent="0.25">
      <c r="A69" s="12">
        <v>7190</v>
      </c>
      <c r="B69" s="12" t="s">
        <v>6041</v>
      </c>
      <c r="C69" s="10">
        <v>37</v>
      </c>
      <c r="D69" s="12" t="s">
        <v>4096</v>
      </c>
    </row>
    <row r="70" spans="1:4" ht="15.75" x14ac:dyDescent="0.25">
      <c r="A70" s="12">
        <v>7091</v>
      </c>
      <c r="B70" s="12" t="s">
        <v>6004</v>
      </c>
      <c r="C70" s="10">
        <v>44</v>
      </c>
      <c r="D70" s="12" t="s">
        <v>5826</v>
      </c>
    </row>
    <row r="71" spans="1:4" ht="15.75" x14ac:dyDescent="0.25">
      <c r="A71" s="12">
        <v>7191</v>
      </c>
      <c r="B71" s="12" t="s">
        <v>6042</v>
      </c>
      <c r="C71" s="10">
        <v>44</v>
      </c>
      <c r="D71" s="12" t="s">
        <v>5826</v>
      </c>
    </row>
    <row r="72" spans="1:4" ht="15.75" x14ac:dyDescent="0.25">
      <c r="A72" s="12">
        <v>7192</v>
      </c>
      <c r="B72" s="12" t="s">
        <v>6043</v>
      </c>
      <c r="C72" s="10">
        <v>44</v>
      </c>
      <c r="D72" s="12" t="s">
        <v>5826</v>
      </c>
    </row>
    <row r="73" spans="1:4" ht="15.75" x14ac:dyDescent="0.25">
      <c r="A73" s="13" t="s">
        <v>6044</v>
      </c>
      <c r="B73" s="12"/>
      <c r="C73" s="10"/>
      <c r="D73" s="10"/>
    </row>
    <row r="74" spans="1:4" ht="15.75" x14ac:dyDescent="0.25">
      <c r="A74" s="11" t="s">
        <v>6045</v>
      </c>
      <c r="B74" s="12"/>
      <c r="C74" s="10"/>
      <c r="D74" s="10"/>
    </row>
    <row r="75" spans="1:4" ht="15.75" x14ac:dyDescent="0.25">
      <c r="A75" s="11" t="s">
        <v>6054</v>
      </c>
      <c r="B75" s="1"/>
      <c r="C75" s="1"/>
      <c r="D75" s="1"/>
    </row>
    <row r="76" spans="1:4" ht="15.75" x14ac:dyDescent="0.25">
      <c r="A76" s="11" t="s">
        <v>6057</v>
      </c>
      <c r="B76" s="1"/>
      <c r="C76" s="1"/>
      <c r="D76" s="1"/>
    </row>
    <row r="77" spans="1:4" ht="15.75" x14ac:dyDescent="0.25">
      <c r="A77" s="13" t="s">
        <v>6059</v>
      </c>
      <c r="B77" s="10"/>
      <c r="C77" s="10"/>
      <c r="D77" s="10"/>
    </row>
    <row r="78" spans="1:4" ht="15.75" x14ac:dyDescent="0.25">
      <c r="A78" s="11" t="s">
        <v>6060</v>
      </c>
      <c r="B78" s="10"/>
      <c r="C78" s="10"/>
      <c r="D78" s="10"/>
    </row>
    <row r="79" spans="1:4" ht="15.75" x14ac:dyDescent="0.25">
      <c r="A79" s="11" t="s">
        <v>6068</v>
      </c>
      <c r="B79" s="21"/>
      <c r="C79" s="21"/>
      <c r="D79" s="21"/>
    </row>
    <row r="80" spans="1:4" ht="15.75" x14ac:dyDescent="0.25">
      <c r="A80" s="11" t="s">
        <v>6092</v>
      </c>
      <c r="B80" s="22"/>
      <c r="C80" s="22"/>
      <c r="D80" s="22"/>
    </row>
    <row r="81" spans="1:4" ht="15.75" x14ac:dyDescent="0.25">
      <c r="A81" s="11" t="s">
        <v>6099</v>
      </c>
      <c r="B81" s="10"/>
      <c r="C81" s="10"/>
      <c r="D81" s="10"/>
    </row>
    <row r="82" spans="1:4" ht="15.75" x14ac:dyDescent="0.25">
      <c r="A82" s="11" t="s">
        <v>6102</v>
      </c>
      <c r="B82" s="10"/>
      <c r="C82" s="10"/>
      <c r="D82" s="12"/>
    </row>
    <row r="83" spans="1:4" ht="15.75" x14ac:dyDescent="0.25">
      <c r="A83" s="11" t="s">
        <v>6108</v>
      </c>
      <c r="B83" s="10"/>
      <c r="C83" s="10"/>
      <c r="D83" s="10"/>
    </row>
    <row r="84" spans="1:4" ht="15.75" x14ac:dyDescent="0.25">
      <c r="A84" s="11" t="s">
        <v>6128</v>
      </c>
      <c r="B84" s="10"/>
      <c r="C84" s="10"/>
      <c r="D84" s="10"/>
    </row>
    <row r="85" spans="1:4" ht="15.75" x14ac:dyDescent="0.25">
      <c r="A85" s="11" t="s">
        <v>6130</v>
      </c>
      <c r="B85" s="10"/>
      <c r="C85" s="10"/>
      <c r="D85" s="10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"/>
  <sheetViews>
    <sheetView workbookViewId="0">
      <selection activeCell="E28" sqref="E28"/>
    </sheetView>
  </sheetViews>
  <sheetFormatPr defaultRowHeight="15" x14ac:dyDescent="0.25"/>
  <sheetData>
    <row r="1" spans="1:2" ht="15.75" x14ac:dyDescent="0.25">
      <c r="A1" s="16">
        <v>440</v>
      </c>
      <c r="B1" s="12" t="s">
        <v>5667</v>
      </c>
    </row>
    <row r="2" spans="1:2" ht="15.75" x14ac:dyDescent="0.25">
      <c r="A2" s="12" t="s">
        <v>5717</v>
      </c>
      <c r="B2" s="12" t="s">
        <v>5666</v>
      </c>
    </row>
    <row r="3" spans="1:2" ht="15.75" x14ac:dyDescent="0.25">
      <c r="A3" s="16">
        <v>820</v>
      </c>
      <c r="B3" s="12" t="s">
        <v>5693</v>
      </c>
    </row>
    <row r="4" spans="1:2" ht="15.75" x14ac:dyDescent="0.25">
      <c r="A4" s="16">
        <v>820</v>
      </c>
      <c r="B4" s="12" t="s">
        <v>3077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3</vt:i4>
      </vt:variant>
      <vt:variant>
        <vt:lpstr>Benoemde bereiken</vt:lpstr>
      </vt:variant>
      <vt:variant>
        <vt:i4>1</vt:i4>
      </vt:variant>
    </vt:vector>
  </HeadingPairs>
  <TitlesOfParts>
    <vt:vector size="4" baseType="lpstr">
      <vt:lpstr>Mapping</vt:lpstr>
      <vt:lpstr>Geen RGS code voor</vt:lpstr>
      <vt:lpstr>Dubbele rekeningen</vt:lpstr>
      <vt:lpstr>Mapping!Afdruktitels</vt:lpstr>
    </vt:vector>
  </TitlesOfParts>
  <Company>CBS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Jonkman J.</dc:creator>
  <cp:lastModifiedBy>Jonkman J.</cp:lastModifiedBy>
  <cp:lastPrinted>2016-08-17T13:08:51Z</cp:lastPrinted>
  <dcterms:created xsi:type="dcterms:W3CDTF">2016-02-25T12:59:45Z</dcterms:created>
  <dcterms:modified xsi:type="dcterms:W3CDTF">2016-10-11T13:29:08Z</dcterms:modified>
</cp:coreProperties>
</file>